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RFP 03-2020\Curso Precificação\Planilhas\Para os Alunos\"/>
    </mc:Choice>
  </mc:AlternateContent>
  <xr:revisionPtr revIDLastSave="0" documentId="13_ncr:1_{21FA2C45-0AA8-418A-BD18-25A20BAD1659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IF IPCA+" sheetId="1" r:id="rId1"/>
    <sheet name="VNA IPCA" sheetId="2" r:id="rId2"/>
    <sheet name="CDI" sheetId="4" r:id="rId3"/>
    <sheet name="Curva DI x Pré B3" sheetId="7" r:id="rId4"/>
    <sheet name="IF CDI" sheetId="5" r:id="rId5"/>
    <sheet name="IF Pré" sheetId="3" r:id="rId6"/>
    <sheet name="Feriados" sheetId="6" r:id="rId7"/>
  </sheets>
  <externalReferences>
    <externalReference r:id="rId8"/>
    <externalReference r:id="rId9"/>
  </externalReferences>
  <definedNames>
    <definedName name="feriado">[1]FERIADOS!$A$2:$A$1037</definedName>
    <definedName name="TABLE">'[2]PRZ MD'!#REF!</definedName>
    <definedName name="TABLE_11">'[2]PRZ MD'!#REF!</definedName>
    <definedName name="TABLE_2">'[2]PRZ MD'!#REF!</definedName>
    <definedName name="TABLE_22">'[2]PRZ MD'!#REF!</definedName>
    <definedName name="TABLE_24">'[2]PRZ MD'!#REF!</definedName>
    <definedName name="TABLE_25">'[2]PRZ MD'!#REF!</definedName>
    <definedName name="TABLE_26">'[2]PRZ MD'!#REF!</definedName>
    <definedName name="TABLE_27">'[2]PRZ MD'!#REF!</definedName>
    <definedName name="TABLE_29">'[2]PRZ MD'!#REF!</definedName>
    <definedName name="TABLE_30">'[2]PRZ MD'!#REF!</definedName>
    <definedName name="TABLE_39">'[2]PRZ MD'!#REF!</definedName>
    <definedName name="TABLE_48">'[2]PRZ MD'!#REF!</definedName>
    <definedName name="TABLE_56">'[2]PRZ MD'!#REF!</definedName>
    <definedName name="TABLE_67">'[2]PRZ MD'!#REF!</definedName>
    <definedName name="TABLE_68">'[2]PRZ MD'!#REF!</definedName>
    <definedName name="TABLE_76">'[2]PRZ MD'!#REF!</definedName>
    <definedName name="TABLE_87">'[2]PRZ MD'!#REF!</definedName>
    <definedName name="TABLE_96">'[2]PRZ MD'!#REF!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" i="4" l="1"/>
  <c r="E6" i="4" s="1"/>
  <c r="E7" i="4" s="1"/>
  <c r="E8" i="4" s="1"/>
  <c r="E9" i="4" s="1"/>
  <c r="E10" i="4" s="1"/>
  <c r="E11" i="4" s="1"/>
  <c r="E12" i="4" s="1"/>
  <c r="E13" i="4" s="1"/>
  <c r="E14" i="4" s="1"/>
  <c r="E15" i="4" s="1"/>
  <c r="E16" i="4" s="1"/>
  <c r="E17" i="4" s="1"/>
  <c r="E18" i="4" s="1"/>
  <c r="E19" i="4" s="1"/>
  <c r="E20" i="4" s="1"/>
  <c r="E21" i="4" s="1"/>
  <c r="E22" i="4" s="1"/>
  <c r="E23" i="4" s="1"/>
  <c r="E24" i="4" s="1"/>
  <c r="E25" i="4" s="1"/>
  <c r="E26" i="4" s="1"/>
  <c r="E27" i="4" s="1"/>
  <c r="E28" i="4" s="1"/>
  <c r="E29" i="4" s="1"/>
  <c r="E30" i="4" s="1"/>
  <c r="E31" i="4" s="1"/>
  <c r="E32" i="4" s="1"/>
  <c r="E33" i="4" s="1"/>
  <c r="E34" i="4" s="1"/>
  <c r="E35" i="4" s="1"/>
  <c r="E36" i="4" s="1"/>
  <c r="E37" i="4" s="1"/>
  <c r="E38" i="4" s="1"/>
  <c r="E39" i="4" s="1"/>
  <c r="E40" i="4" s="1"/>
  <c r="E41" i="4" s="1"/>
  <c r="E42" i="4" s="1"/>
  <c r="E43" i="4" s="1"/>
  <c r="E44" i="4" s="1"/>
  <c r="E45" i="4" s="1"/>
  <c r="E46" i="4" s="1"/>
  <c r="E47" i="4" s="1"/>
  <c r="E48" i="4" s="1"/>
  <c r="E49" i="4" s="1"/>
  <c r="E50" i="4" s="1"/>
  <c r="E51" i="4" s="1"/>
  <c r="E52" i="4" s="1"/>
  <c r="E53" i="4" s="1"/>
  <c r="E54" i="4" s="1"/>
  <c r="E55" i="4" s="1"/>
  <c r="E56" i="4" s="1"/>
  <c r="E57" i="4" s="1"/>
  <c r="E58" i="4" s="1"/>
  <c r="E59" i="4" s="1"/>
  <c r="E60" i="4" s="1"/>
  <c r="E61" i="4" s="1"/>
  <c r="E62" i="4" s="1"/>
  <c r="E63" i="4" s="1"/>
  <c r="E64" i="4" s="1"/>
  <c r="E65" i="4" s="1"/>
  <c r="E66" i="4" s="1"/>
  <c r="E67" i="4" s="1"/>
  <c r="E68" i="4" s="1"/>
  <c r="E69" i="4" s="1"/>
  <c r="E70" i="4" s="1"/>
  <c r="E71" i="4" s="1"/>
  <c r="E72" i="4" s="1"/>
  <c r="E73" i="4" s="1"/>
  <c r="E74" i="4" s="1"/>
  <c r="E75" i="4" s="1"/>
  <c r="E76" i="4" s="1"/>
  <c r="E77" i="4" s="1"/>
  <c r="E78" i="4" s="1"/>
  <c r="E79" i="4" s="1"/>
  <c r="E80" i="4" s="1"/>
  <c r="E81" i="4" s="1"/>
  <c r="E82" i="4" s="1"/>
  <c r="E83" i="4" s="1"/>
  <c r="E84" i="4" s="1"/>
  <c r="E85" i="4" s="1"/>
  <c r="E86" i="4" s="1"/>
  <c r="E87" i="4" s="1"/>
  <c r="E88" i="4" s="1"/>
  <c r="E89" i="4" s="1"/>
  <c r="E90" i="4" s="1"/>
  <c r="E91" i="4" s="1"/>
  <c r="E92" i="4" s="1"/>
  <c r="E93" i="4" s="1"/>
  <c r="E94" i="4" s="1"/>
  <c r="E95" i="4" s="1"/>
  <c r="E96" i="4" s="1"/>
  <c r="E97" i="4" s="1"/>
  <c r="E98" i="4" s="1"/>
  <c r="E99" i="4" s="1"/>
  <c r="E100" i="4" s="1"/>
  <c r="E101" i="4" s="1"/>
  <c r="E102" i="4" s="1"/>
  <c r="E103" i="4" s="1"/>
  <c r="E104" i="4" s="1"/>
  <c r="E105" i="4" s="1"/>
  <c r="E106" i="4" s="1"/>
  <c r="E107" i="4" s="1"/>
  <c r="E108" i="4" s="1"/>
  <c r="E109" i="4" s="1"/>
  <c r="E110" i="4" s="1"/>
  <c r="E111" i="4" s="1"/>
  <c r="E112" i="4" s="1"/>
  <c r="E113" i="4" s="1"/>
  <c r="E114" i="4" s="1"/>
  <c r="E115" i="4" s="1"/>
  <c r="E116" i="4" s="1"/>
  <c r="E117" i="4" s="1"/>
  <c r="E118" i="4" s="1"/>
  <c r="E119" i="4" s="1"/>
  <c r="E120" i="4" s="1"/>
  <c r="E121" i="4" s="1"/>
  <c r="E122" i="4" s="1"/>
  <c r="E123" i="4" s="1"/>
  <c r="E124" i="4" s="1"/>
  <c r="E125" i="4" s="1"/>
  <c r="E126" i="4" s="1"/>
  <c r="E127" i="4" s="1"/>
  <c r="E128" i="4" s="1"/>
  <c r="E129" i="4" s="1"/>
  <c r="E130" i="4" s="1"/>
  <c r="E131" i="4" s="1"/>
  <c r="E132" i="4" s="1"/>
  <c r="E133" i="4" s="1"/>
  <c r="E134" i="4" s="1"/>
  <c r="E135" i="4" s="1"/>
  <c r="E136" i="4" s="1"/>
  <c r="E137" i="4" s="1"/>
  <c r="E138" i="4" s="1"/>
  <c r="E139" i="4" s="1"/>
  <c r="E140" i="4" s="1"/>
  <c r="E141" i="4" s="1"/>
  <c r="E142" i="4" s="1"/>
  <c r="E143" i="4" s="1"/>
  <c r="E144" i="4" s="1"/>
  <c r="E145" i="4" s="1"/>
  <c r="E146" i="4" s="1"/>
  <c r="E147" i="4" s="1"/>
  <c r="E148" i="4" s="1"/>
  <c r="E149" i="4" s="1"/>
  <c r="E150" i="4" s="1"/>
  <c r="E151" i="4" s="1"/>
  <c r="E152" i="4" s="1"/>
  <c r="E153" i="4" s="1"/>
  <c r="E154" i="4" s="1"/>
  <c r="E155" i="4" s="1"/>
  <c r="E156" i="4" s="1"/>
  <c r="E157" i="4" s="1"/>
  <c r="E158" i="4" s="1"/>
  <c r="E159" i="4" s="1"/>
  <c r="E160" i="4" s="1"/>
  <c r="E161" i="4" s="1"/>
  <c r="E162" i="4" s="1"/>
  <c r="E163" i="4" s="1"/>
  <c r="E164" i="4" s="1"/>
  <c r="E165" i="4" s="1"/>
  <c r="E166" i="4" s="1"/>
  <c r="E167" i="4" s="1"/>
  <c r="E168" i="4" s="1"/>
  <c r="E169" i="4" s="1"/>
  <c r="E170" i="4" s="1"/>
  <c r="E171" i="4" s="1"/>
  <c r="E172" i="4" s="1"/>
  <c r="E173" i="4" s="1"/>
  <c r="E174" i="4" s="1"/>
  <c r="E175" i="4" s="1"/>
  <c r="E176" i="4" s="1"/>
  <c r="E177" i="4" s="1"/>
  <c r="E178" i="4" s="1"/>
  <c r="E179" i="4" s="1"/>
  <c r="E180" i="4" s="1"/>
  <c r="E181" i="4" s="1"/>
  <c r="E182" i="4" s="1"/>
  <c r="E183" i="4" s="1"/>
  <c r="E184" i="4" s="1"/>
  <c r="E185" i="4" s="1"/>
  <c r="E186" i="4" s="1"/>
  <c r="E187" i="4" s="1"/>
  <c r="E188" i="4" s="1"/>
  <c r="E189" i="4" s="1"/>
  <c r="E190" i="4" s="1"/>
  <c r="E191" i="4" s="1"/>
  <c r="E192" i="4" s="1"/>
  <c r="E193" i="4" s="1"/>
  <c r="E194" i="4" s="1"/>
  <c r="E195" i="4" s="1"/>
  <c r="E196" i="4" s="1"/>
  <c r="E197" i="4" s="1"/>
  <c r="E198" i="4" s="1"/>
  <c r="E199" i="4" s="1"/>
  <c r="E200" i="4" s="1"/>
  <c r="E201" i="4" s="1"/>
  <c r="E202" i="4" s="1"/>
  <c r="E203" i="4" s="1"/>
  <c r="E204" i="4" s="1"/>
  <c r="E205" i="4" s="1"/>
  <c r="E206" i="4" s="1"/>
  <c r="E207" i="4" s="1"/>
  <c r="E208" i="4" s="1"/>
  <c r="E209" i="4" s="1"/>
  <c r="E210" i="4" s="1"/>
  <c r="E211" i="4" s="1"/>
  <c r="E212" i="4" s="1"/>
  <c r="E213" i="4" s="1"/>
  <c r="E214" i="4" s="1"/>
  <c r="E215" i="4" s="1"/>
  <c r="E216" i="4" s="1"/>
  <c r="E217" i="4" s="1"/>
  <c r="E218" i="4" s="1"/>
  <c r="E219" i="4" s="1"/>
  <c r="E220" i="4" s="1"/>
  <c r="E221" i="4" s="1"/>
  <c r="E222" i="4" s="1"/>
  <c r="E223" i="4" s="1"/>
  <c r="E224" i="4" s="1"/>
  <c r="E225" i="4" s="1"/>
  <c r="E226" i="4" s="1"/>
  <c r="E227" i="4" s="1"/>
  <c r="E228" i="4" s="1"/>
  <c r="E229" i="4" s="1"/>
  <c r="E230" i="4" s="1"/>
  <c r="E231" i="4" s="1"/>
  <c r="E232" i="4" s="1"/>
  <c r="E233" i="4" s="1"/>
  <c r="E234" i="4" s="1"/>
  <c r="E235" i="4" s="1"/>
  <c r="E236" i="4" s="1"/>
  <c r="E237" i="4" s="1"/>
  <c r="E238" i="4" s="1"/>
  <c r="E239" i="4" s="1"/>
  <c r="E240" i="4" s="1"/>
  <c r="E241" i="4" s="1"/>
  <c r="E242" i="4" s="1"/>
  <c r="E243" i="4" s="1"/>
  <c r="E244" i="4" s="1"/>
  <c r="E245" i="4" s="1"/>
  <c r="E246" i="4" s="1"/>
  <c r="E247" i="4" s="1"/>
  <c r="E248" i="4" s="1"/>
  <c r="E249" i="4" s="1"/>
  <c r="E250" i="4" s="1"/>
  <c r="E251" i="4" s="1"/>
  <c r="E252" i="4" s="1"/>
  <c r="E253" i="4" s="1"/>
  <c r="E254" i="4" s="1"/>
  <c r="E255" i="4" s="1"/>
  <c r="E256" i="4" s="1"/>
  <c r="E257" i="4" s="1"/>
  <c r="E258" i="4" s="1"/>
  <c r="E259" i="4" s="1"/>
  <c r="E260" i="4" s="1"/>
  <c r="E261" i="4" s="1"/>
  <c r="E262" i="4" s="1"/>
  <c r="E263" i="4" s="1"/>
  <c r="E264" i="4" s="1"/>
  <c r="E265" i="4" s="1"/>
  <c r="E266" i="4" s="1"/>
  <c r="E267" i="4" s="1"/>
  <c r="E268" i="4" s="1"/>
  <c r="E269" i="4" s="1"/>
  <c r="E270" i="4" s="1"/>
  <c r="E271" i="4" s="1"/>
  <c r="E272" i="4" s="1"/>
  <c r="E273" i="4" s="1"/>
  <c r="E274" i="4" s="1"/>
  <c r="E275" i="4" s="1"/>
  <c r="E276" i="4" s="1"/>
  <c r="E277" i="4" s="1"/>
  <c r="E278" i="4" s="1"/>
  <c r="E279" i="4" s="1"/>
  <c r="E280" i="4" s="1"/>
  <c r="E281" i="4" s="1"/>
  <c r="E282" i="4" s="1"/>
  <c r="E283" i="4" s="1"/>
  <c r="E284" i="4" s="1"/>
  <c r="E285" i="4" s="1"/>
  <c r="E286" i="4" s="1"/>
  <c r="E287" i="4" s="1"/>
  <c r="E288" i="4" s="1"/>
  <c r="E289" i="4" s="1"/>
  <c r="E290" i="4" s="1"/>
  <c r="E291" i="4" s="1"/>
  <c r="E292" i="4" s="1"/>
  <c r="E293" i="4" s="1"/>
  <c r="E294" i="4" s="1"/>
  <c r="E295" i="4" s="1"/>
  <c r="E296" i="4" s="1"/>
  <c r="E297" i="4" s="1"/>
  <c r="E298" i="4" s="1"/>
  <c r="E299" i="4" s="1"/>
  <c r="E300" i="4" s="1"/>
  <c r="E301" i="4" s="1"/>
  <c r="E302" i="4" s="1"/>
  <c r="E303" i="4" s="1"/>
  <c r="E304" i="4" s="1"/>
  <c r="E305" i="4" s="1"/>
  <c r="E306" i="4" s="1"/>
  <c r="E307" i="4" s="1"/>
  <c r="E308" i="4" s="1"/>
  <c r="E309" i="4" s="1"/>
  <c r="E310" i="4" s="1"/>
  <c r="E311" i="4" s="1"/>
  <c r="E312" i="4" s="1"/>
  <c r="E313" i="4" s="1"/>
  <c r="E314" i="4" s="1"/>
  <c r="E315" i="4" s="1"/>
  <c r="E316" i="4" s="1"/>
  <c r="E317" i="4" s="1"/>
  <c r="E318" i="4" s="1"/>
  <c r="E319" i="4" s="1"/>
  <c r="E320" i="4" s="1"/>
  <c r="E321" i="4" s="1"/>
  <c r="E322" i="4" s="1"/>
  <c r="E323" i="4" s="1"/>
  <c r="E324" i="4" s="1"/>
  <c r="E325" i="4" s="1"/>
  <c r="E326" i="4" s="1"/>
  <c r="E327" i="4" s="1"/>
  <c r="E328" i="4" s="1"/>
  <c r="E329" i="4" s="1"/>
  <c r="E330" i="4" s="1"/>
  <c r="E331" i="4" s="1"/>
  <c r="E332" i="4" s="1"/>
  <c r="E333" i="4" s="1"/>
  <c r="E334" i="4" s="1"/>
  <c r="E335" i="4" s="1"/>
  <c r="E336" i="4" s="1"/>
  <c r="E337" i="4" s="1"/>
  <c r="E338" i="4" s="1"/>
  <c r="E339" i="4" s="1"/>
  <c r="E340" i="4" s="1"/>
  <c r="E341" i="4" s="1"/>
  <c r="E342" i="4" s="1"/>
  <c r="E343" i="4" s="1"/>
  <c r="E344" i="4" s="1"/>
  <c r="E345" i="4" s="1"/>
  <c r="E346" i="4" s="1"/>
  <c r="E347" i="4" s="1"/>
  <c r="E348" i="4" s="1"/>
  <c r="E349" i="4" s="1"/>
  <c r="E350" i="4" s="1"/>
  <c r="E351" i="4" s="1"/>
  <c r="E352" i="4" s="1"/>
  <c r="E353" i="4" s="1"/>
  <c r="E354" i="4" s="1"/>
  <c r="E355" i="4" s="1"/>
  <c r="E356" i="4" s="1"/>
  <c r="E357" i="4" s="1"/>
  <c r="E358" i="4" s="1"/>
  <c r="E359" i="4" s="1"/>
  <c r="E360" i="4" s="1"/>
  <c r="E361" i="4" s="1"/>
  <c r="E362" i="4" s="1"/>
  <c r="E363" i="4" s="1"/>
  <c r="E364" i="4" s="1"/>
  <c r="E365" i="4" s="1"/>
  <c r="E366" i="4" s="1"/>
  <c r="E367" i="4" s="1"/>
  <c r="E368" i="4" s="1"/>
  <c r="E369" i="4" s="1"/>
  <c r="E370" i="4" s="1"/>
  <c r="E371" i="4" s="1"/>
  <c r="E372" i="4" s="1"/>
  <c r="E373" i="4" s="1"/>
  <c r="E374" i="4" s="1"/>
  <c r="E375" i="4" s="1"/>
  <c r="E376" i="4" s="1"/>
  <c r="E377" i="4" s="1"/>
  <c r="E378" i="4" s="1"/>
  <c r="E379" i="4" s="1"/>
  <c r="E380" i="4" s="1"/>
  <c r="E381" i="4" s="1"/>
  <c r="E382" i="4" s="1"/>
  <c r="E383" i="4" s="1"/>
  <c r="E384" i="4" s="1"/>
  <c r="E385" i="4" s="1"/>
  <c r="E386" i="4" s="1"/>
  <c r="E387" i="4" s="1"/>
  <c r="E388" i="4" s="1"/>
  <c r="E389" i="4" s="1"/>
  <c r="E390" i="4" s="1"/>
  <c r="E391" i="4" s="1"/>
  <c r="E392" i="4" s="1"/>
  <c r="E393" i="4" s="1"/>
  <c r="E394" i="4" s="1"/>
  <c r="E395" i="4" s="1"/>
  <c r="E396" i="4" s="1"/>
  <c r="E397" i="4" s="1"/>
  <c r="E398" i="4" s="1"/>
  <c r="E399" i="4" s="1"/>
  <c r="E400" i="4" s="1"/>
  <c r="E401" i="4" s="1"/>
  <c r="E402" i="4" s="1"/>
  <c r="E403" i="4" s="1"/>
  <c r="E404" i="4" s="1"/>
  <c r="E405" i="4" s="1"/>
  <c r="E406" i="4" s="1"/>
  <c r="E407" i="4" s="1"/>
  <c r="E408" i="4" s="1"/>
  <c r="E409" i="4" s="1"/>
  <c r="E410" i="4" s="1"/>
  <c r="E411" i="4" s="1"/>
  <c r="E412" i="4" s="1"/>
  <c r="E413" i="4" s="1"/>
  <c r="E414" i="4" s="1"/>
  <c r="E415" i="4" s="1"/>
  <c r="E416" i="4" s="1"/>
  <c r="E417" i="4" s="1"/>
  <c r="E418" i="4" s="1"/>
  <c r="E419" i="4" s="1"/>
  <c r="E420" i="4" s="1"/>
  <c r="E421" i="4" s="1"/>
  <c r="E422" i="4" s="1"/>
  <c r="E423" i="4" s="1"/>
  <c r="E424" i="4" s="1"/>
  <c r="E425" i="4" s="1"/>
  <c r="E426" i="4" s="1"/>
  <c r="E427" i="4" s="1"/>
  <c r="E428" i="4" s="1"/>
  <c r="E429" i="4" s="1"/>
  <c r="E430" i="4" s="1"/>
  <c r="E431" i="4" s="1"/>
  <c r="E432" i="4" s="1"/>
  <c r="E433" i="4" s="1"/>
  <c r="E434" i="4" s="1"/>
  <c r="E435" i="4" s="1"/>
  <c r="E436" i="4" s="1"/>
  <c r="E437" i="4" s="1"/>
  <c r="E438" i="4" s="1"/>
  <c r="E439" i="4" s="1"/>
  <c r="E440" i="4" s="1"/>
  <c r="E441" i="4" s="1"/>
  <c r="E442" i="4" s="1"/>
  <c r="E443" i="4" s="1"/>
  <c r="E444" i="4" s="1"/>
  <c r="E445" i="4" s="1"/>
  <c r="E446" i="4" s="1"/>
  <c r="E447" i="4" s="1"/>
  <c r="E448" i="4" s="1"/>
  <c r="E449" i="4" s="1"/>
  <c r="E450" i="4" s="1"/>
  <c r="E451" i="4" s="1"/>
  <c r="E452" i="4" s="1"/>
  <c r="E453" i="4" s="1"/>
  <c r="E454" i="4" s="1"/>
  <c r="E455" i="4" s="1"/>
  <c r="E456" i="4" s="1"/>
  <c r="E457" i="4" s="1"/>
  <c r="E458" i="4" s="1"/>
  <c r="E459" i="4" s="1"/>
  <c r="E460" i="4" s="1"/>
  <c r="E461" i="4" s="1"/>
  <c r="E462" i="4" s="1"/>
  <c r="E463" i="4" s="1"/>
  <c r="E464" i="4" s="1"/>
  <c r="E465" i="4" s="1"/>
  <c r="E466" i="4" s="1"/>
  <c r="E467" i="4" s="1"/>
  <c r="E468" i="4" s="1"/>
  <c r="E469" i="4" s="1"/>
  <c r="E470" i="4" s="1"/>
  <c r="E471" i="4" s="1"/>
  <c r="E472" i="4" s="1"/>
  <c r="E473" i="4" s="1"/>
  <c r="E474" i="4" s="1"/>
  <c r="E475" i="4" s="1"/>
  <c r="E476" i="4" s="1"/>
  <c r="E477" i="4" s="1"/>
  <c r="E478" i="4" s="1"/>
  <c r="E479" i="4" s="1"/>
  <c r="E480" i="4" s="1"/>
  <c r="E481" i="4" s="1"/>
  <c r="E482" i="4" s="1"/>
  <c r="E483" i="4" s="1"/>
  <c r="E484" i="4" s="1"/>
  <c r="E485" i="4" s="1"/>
  <c r="E486" i="4" s="1"/>
  <c r="E487" i="4" s="1"/>
  <c r="E488" i="4" s="1"/>
  <c r="E489" i="4" s="1"/>
  <c r="E490" i="4" s="1"/>
  <c r="E491" i="4" s="1"/>
  <c r="E492" i="4" s="1"/>
  <c r="E493" i="4" s="1"/>
  <c r="E494" i="4" s="1"/>
  <c r="E495" i="4" s="1"/>
  <c r="E496" i="4" s="1"/>
  <c r="E497" i="4" s="1"/>
  <c r="E498" i="4" s="1"/>
  <c r="E499" i="4" s="1"/>
  <c r="E500" i="4" s="1"/>
  <c r="E501" i="4" s="1"/>
  <c r="E502" i="4" s="1"/>
  <c r="E503" i="4" s="1"/>
  <c r="E504" i="4" s="1"/>
  <c r="E505" i="4" s="1"/>
  <c r="E506" i="4" s="1"/>
  <c r="E507" i="4" s="1"/>
  <c r="E508" i="4" s="1"/>
  <c r="E509" i="4" s="1"/>
  <c r="E510" i="4" s="1"/>
  <c r="E511" i="4" s="1"/>
  <c r="E512" i="4" s="1"/>
  <c r="E513" i="4" s="1"/>
  <c r="E514" i="4" s="1"/>
  <c r="E515" i="4" s="1"/>
  <c r="E516" i="4" s="1"/>
  <c r="E517" i="4" s="1"/>
  <c r="E518" i="4" s="1"/>
  <c r="E519" i="4" s="1"/>
  <c r="E520" i="4" s="1"/>
  <c r="E521" i="4" s="1"/>
  <c r="E522" i="4" s="1"/>
  <c r="E523" i="4" s="1"/>
  <c r="E524" i="4" s="1"/>
  <c r="E525" i="4" s="1"/>
  <c r="E526" i="4" s="1"/>
  <c r="E527" i="4" s="1"/>
  <c r="E528" i="4" s="1"/>
  <c r="E529" i="4" s="1"/>
  <c r="E530" i="4" s="1"/>
  <c r="E531" i="4" s="1"/>
  <c r="E532" i="4" s="1"/>
  <c r="E533" i="4" s="1"/>
  <c r="E534" i="4" s="1"/>
  <c r="E535" i="4" s="1"/>
  <c r="E536" i="4" s="1"/>
  <c r="E537" i="4" s="1"/>
  <c r="E538" i="4" s="1"/>
  <c r="E539" i="4" s="1"/>
  <c r="E540" i="4" s="1"/>
  <c r="E541" i="4" s="1"/>
  <c r="E542" i="4" s="1"/>
  <c r="E543" i="4" s="1"/>
  <c r="E544" i="4" s="1"/>
  <c r="E545" i="4" s="1"/>
  <c r="E546" i="4" s="1"/>
  <c r="E547" i="4" s="1"/>
  <c r="E548" i="4" s="1"/>
  <c r="E549" i="4" s="1"/>
  <c r="E550" i="4" s="1"/>
  <c r="E551" i="4" s="1"/>
  <c r="E552" i="4" s="1"/>
  <c r="E553" i="4" s="1"/>
  <c r="E554" i="4" s="1"/>
  <c r="E555" i="4" s="1"/>
  <c r="E556" i="4" s="1"/>
  <c r="E557" i="4" s="1"/>
  <c r="E558" i="4" s="1"/>
  <c r="E559" i="4" s="1"/>
  <c r="E560" i="4" s="1"/>
  <c r="E561" i="4" s="1"/>
  <c r="E562" i="4" s="1"/>
  <c r="E563" i="4" s="1"/>
  <c r="E564" i="4" s="1"/>
  <c r="E565" i="4" s="1"/>
  <c r="E566" i="4" s="1"/>
  <c r="E567" i="4" s="1"/>
  <c r="E568" i="4" s="1"/>
  <c r="E569" i="4" s="1"/>
  <c r="E570" i="4" s="1"/>
  <c r="E571" i="4" s="1"/>
  <c r="E572" i="4" s="1"/>
  <c r="E573" i="4" s="1"/>
  <c r="E574" i="4" s="1"/>
  <c r="E575" i="4" s="1"/>
  <c r="E576" i="4" s="1"/>
  <c r="E577" i="4" s="1"/>
  <c r="E578" i="4" s="1"/>
  <c r="E579" i="4" s="1"/>
  <c r="E580" i="4" s="1"/>
  <c r="E581" i="4" s="1"/>
  <c r="E582" i="4" s="1"/>
  <c r="E583" i="4" s="1"/>
  <c r="E584" i="4" s="1"/>
  <c r="E585" i="4" s="1"/>
  <c r="E586" i="4" s="1"/>
  <c r="E587" i="4" s="1"/>
  <c r="E588" i="4" s="1"/>
  <c r="E589" i="4" s="1"/>
  <c r="E590" i="4" s="1"/>
  <c r="E591" i="4" s="1"/>
  <c r="E592" i="4" s="1"/>
  <c r="E593" i="4" s="1"/>
  <c r="E594" i="4" s="1"/>
  <c r="E595" i="4" s="1"/>
  <c r="E596" i="4" s="1"/>
  <c r="E597" i="4" s="1"/>
  <c r="E598" i="4" s="1"/>
  <c r="E599" i="4" s="1"/>
  <c r="E600" i="4" s="1"/>
  <c r="E601" i="4" s="1"/>
  <c r="E602" i="4" s="1"/>
  <c r="E603" i="4" s="1"/>
  <c r="E604" i="4" s="1"/>
  <c r="E605" i="4" s="1"/>
  <c r="E606" i="4" s="1"/>
  <c r="E607" i="4" s="1"/>
  <c r="E608" i="4" s="1"/>
  <c r="E609" i="4" s="1"/>
  <c r="E610" i="4" s="1"/>
  <c r="E611" i="4" s="1"/>
  <c r="E612" i="4" s="1"/>
  <c r="E613" i="4" s="1"/>
  <c r="E614" i="4" s="1"/>
  <c r="E615" i="4" s="1"/>
  <c r="E616" i="4" s="1"/>
  <c r="E617" i="4" s="1"/>
  <c r="E618" i="4" s="1"/>
  <c r="E619" i="4" s="1"/>
  <c r="E620" i="4" s="1"/>
  <c r="E621" i="4" s="1"/>
  <c r="E622" i="4" s="1"/>
  <c r="E623" i="4" s="1"/>
  <c r="E624" i="4" s="1"/>
  <c r="E625" i="4" s="1"/>
  <c r="E626" i="4" s="1"/>
  <c r="E627" i="4" s="1"/>
  <c r="E628" i="4" s="1"/>
  <c r="E629" i="4" s="1"/>
  <c r="E630" i="4" s="1"/>
  <c r="E631" i="4" s="1"/>
  <c r="E632" i="4" s="1"/>
  <c r="E633" i="4" s="1"/>
  <c r="E634" i="4" s="1"/>
  <c r="E635" i="4" s="1"/>
  <c r="E636" i="4" s="1"/>
  <c r="E637" i="4" s="1"/>
  <c r="E638" i="4" s="1"/>
  <c r="E639" i="4" s="1"/>
  <c r="E640" i="4" s="1"/>
  <c r="E641" i="4" s="1"/>
  <c r="E642" i="4" s="1"/>
  <c r="E643" i="4" s="1"/>
  <c r="E644" i="4" s="1"/>
  <c r="E645" i="4" s="1"/>
  <c r="E646" i="4" s="1"/>
  <c r="E647" i="4" s="1"/>
  <c r="E648" i="4" s="1"/>
  <c r="E649" i="4" s="1"/>
  <c r="E650" i="4" s="1"/>
  <c r="E651" i="4" s="1"/>
  <c r="E652" i="4" s="1"/>
  <c r="E653" i="4" s="1"/>
  <c r="E654" i="4" s="1"/>
  <c r="E655" i="4" s="1"/>
  <c r="E656" i="4" s="1"/>
  <c r="E657" i="4" s="1"/>
  <c r="E658" i="4" s="1"/>
  <c r="E659" i="4" s="1"/>
  <c r="E660" i="4" s="1"/>
  <c r="E661" i="4" s="1"/>
  <c r="E662" i="4" s="1"/>
  <c r="E663" i="4" s="1"/>
  <c r="E664" i="4" s="1"/>
  <c r="E665" i="4" s="1"/>
  <c r="E666" i="4" s="1"/>
  <c r="E667" i="4" s="1"/>
  <c r="E668" i="4" s="1"/>
  <c r="E669" i="4" s="1"/>
  <c r="E670" i="4" s="1"/>
  <c r="E671" i="4" s="1"/>
  <c r="E672" i="4" s="1"/>
  <c r="E673" i="4" s="1"/>
  <c r="E674" i="4" s="1"/>
  <c r="E675" i="4" s="1"/>
  <c r="E676" i="4" s="1"/>
  <c r="E677" i="4" s="1"/>
  <c r="E678" i="4" s="1"/>
  <c r="E679" i="4" s="1"/>
  <c r="E680" i="4" s="1"/>
  <c r="E681" i="4" s="1"/>
  <c r="E682" i="4" s="1"/>
  <c r="E683" i="4" s="1"/>
  <c r="E684" i="4" s="1"/>
  <c r="E685" i="4" s="1"/>
  <c r="E686" i="4" s="1"/>
  <c r="E687" i="4" s="1"/>
  <c r="E688" i="4" s="1"/>
  <c r="E689" i="4" s="1"/>
  <c r="E690" i="4" s="1"/>
  <c r="E691" i="4" s="1"/>
  <c r="E692" i="4" s="1"/>
  <c r="E693" i="4" s="1"/>
  <c r="E694" i="4" s="1"/>
  <c r="E695" i="4" s="1"/>
  <c r="E696" i="4" s="1"/>
  <c r="E697" i="4" s="1"/>
  <c r="E698" i="4" s="1"/>
  <c r="E699" i="4" s="1"/>
  <c r="E700" i="4" s="1"/>
  <c r="E701" i="4" s="1"/>
  <c r="E702" i="4" s="1"/>
  <c r="E703" i="4" s="1"/>
  <c r="E704" i="4" s="1"/>
  <c r="E705" i="4" s="1"/>
  <c r="E706" i="4" s="1"/>
  <c r="E707" i="4" s="1"/>
  <c r="E708" i="4" s="1"/>
  <c r="E709" i="4" s="1"/>
  <c r="E710" i="4" s="1"/>
  <c r="E711" i="4" s="1"/>
  <c r="E712" i="4" s="1"/>
  <c r="E713" i="4" s="1"/>
  <c r="E714" i="4" s="1"/>
  <c r="E715" i="4" s="1"/>
  <c r="E716" i="4" s="1"/>
  <c r="E717" i="4" s="1"/>
  <c r="E718" i="4" s="1"/>
  <c r="E719" i="4" s="1"/>
  <c r="E720" i="4" s="1"/>
  <c r="E721" i="4" s="1"/>
  <c r="E722" i="4" s="1"/>
  <c r="E723" i="4" s="1"/>
  <c r="E724" i="4" s="1"/>
  <c r="E725" i="4" s="1"/>
  <c r="E726" i="4" s="1"/>
  <c r="E727" i="4" s="1"/>
  <c r="E728" i="4" s="1"/>
  <c r="E729" i="4" s="1"/>
  <c r="E730" i="4" s="1"/>
  <c r="E731" i="4" s="1"/>
  <c r="E732" i="4" s="1"/>
  <c r="E733" i="4" s="1"/>
  <c r="E734" i="4" s="1"/>
  <c r="E735" i="4" s="1"/>
  <c r="E736" i="4" s="1"/>
  <c r="E737" i="4" s="1"/>
  <c r="E738" i="4" s="1"/>
  <c r="E739" i="4" s="1"/>
  <c r="E740" i="4" s="1"/>
  <c r="E741" i="4" s="1"/>
  <c r="E742" i="4" s="1"/>
  <c r="E743" i="4" s="1"/>
  <c r="E744" i="4" s="1"/>
  <c r="E745" i="4" s="1"/>
  <c r="E746" i="4" s="1"/>
  <c r="E747" i="4" s="1"/>
  <c r="E748" i="4" s="1"/>
  <c r="E749" i="4" s="1"/>
  <c r="E750" i="4" s="1"/>
  <c r="E751" i="4" s="1"/>
  <c r="E752" i="4" s="1"/>
  <c r="E753" i="4" s="1"/>
  <c r="E754" i="4" s="1"/>
  <c r="E755" i="4" s="1"/>
  <c r="E756" i="4" s="1"/>
  <c r="E757" i="4" s="1"/>
  <c r="E758" i="4" s="1"/>
  <c r="E759" i="4" s="1"/>
  <c r="E760" i="4" s="1"/>
  <c r="E761" i="4" s="1"/>
  <c r="E762" i="4" s="1"/>
  <c r="E763" i="4" s="1"/>
  <c r="E764" i="4" s="1"/>
  <c r="E765" i="4" s="1"/>
  <c r="E766" i="4" s="1"/>
  <c r="E767" i="4" s="1"/>
  <c r="E768" i="4" s="1"/>
  <c r="E769" i="4" s="1"/>
  <c r="E770" i="4" s="1"/>
  <c r="E771" i="4" s="1"/>
  <c r="E772" i="4" s="1"/>
  <c r="E773" i="4" s="1"/>
  <c r="E774" i="4" s="1"/>
  <c r="E775" i="4" s="1"/>
  <c r="E776" i="4" s="1"/>
  <c r="E777" i="4" s="1"/>
  <c r="E778" i="4" s="1"/>
  <c r="E779" i="4" s="1"/>
  <c r="E780" i="4" s="1"/>
  <c r="E781" i="4" s="1"/>
  <c r="E782" i="4" s="1"/>
  <c r="E783" i="4" s="1"/>
  <c r="E784" i="4" s="1"/>
  <c r="E785" i="4" s="1"/>
  <c r="E786" i="4" s="1"/>
  <c r="E787" i="4" s="1"/>
  <c r="E788" i="4" s="1"/>
  <c r="E789" i="4" s="1"/>
  <c r="E790" i="4" s="1"/>
  <c r="E791" i="4" s="1"/>
  <c r="E792" i="4" s="1"/>
  <c r="E793" i="4" s="1"/>
  <c r="E794" i="4" s="1"/>
  <c r="E795" i="4" s="1"/>
  <c r="E796" i="4" s="1"/>
  <c r="E797" i="4" s="1"/>
  <c r="E798" i="4" s="1"/>
  <c r="E799" i="4" s="1"/>
  <c r="E800" i="4" s="1"/>
  <c r="E801" i="4" s="1"/>
  <c r="E802" i="4" s="1"/>
  <c r="E803" i="4" s="1"/>
  <c r="E804" i="4" s="1"/>
  <c r="E805" i="4" s="1"/>
  <c r="E806" i="4" s="1"/>
  <c r="E807" i="4" s="1"/>
  <c r="E808" i="4" s="1"/>
  <c r="E809" i="4" s="1"/>
  <c r="E810" i="4" s="1"/>
  <c r="E811" i="4" s="1"/>
  <c r="E812" i="4" s="1"/>
  <c r="E813" i="4" s="1"/>
  <c r="E814" i="4" s="1"/>
  <c r="E815" i="4" s="1"/>
  <c r="E816" i="4" s="1"/>
  <c r="E817" i="4" s="1"/>
  <c r="E818" i="4" s="1"/>
  <c r="E819" i="4" s="1"/>
  <c r="E820" i="4" s="1"/>
  <c r="E821" i="4" s="1"/>
  <c r="E822" i="4" s="1"/>
  <c r="E823" i="4" s="1"/>
  <c r="E824" i="4" s="1"/>
  <c r="E825" i="4" s="1"/>
  <c r="E826" i="4" s="1"/>
  <c r="E827" i="4" s="1"/>
  <c r="E828" i="4" s="1"/>
  <c r="E829" i="4" s="1"/>
  <c r="E830" i="4" s="1"/>
  <c r="E831" i="4" s="1"/>
  <c r="E832" i="4" s="1"/>
  <c r="E833" i="4" s="1"/>
  <c r="E834" i="4" s="1"/>
  <c r="E835" i="4" s="1"/>
  <c r="E836" i="4" s="1"/>
  <c r="E837" i="4" s="1"/>
  <c r="E838" i="4" s="1"/>
  <c r="E839" i="4" s="1"/>
  <c r="E840" i="4" s="1"/>
  <c r="E841" i="4" s="1"/>
  <c r="E842" i="4" s="1"/>
  <c r="E843" i="4" s="1"/>
  <c r="E844" i="4" s="1"/>
  <c r="E845" i="4" s="1"/>
  <c r="E846" i="4" s="1"/>
  <c r="E847" i="4" s="1"/>
  <c r="E848" i="4" s="1"/>
  <c r="E849" i="4" s="1"/>
  <c r="E850" i="4" s="1"/>
  <c r="E851" i="4" s="1"/>
  <c r="E852" i="4" s="1"/>
  <c r="E853" i="4" s="1"/>
  <c r="E854" i="4" s="1"/>
  <c r="E855" i="4" s="1"/>
  <c r="E856" i="4" s="1"/>
  <c r="E857" i="4" s="1"/>
  <c r="E858" i="4" s="1"/>
  <c r="E859" i="4" s="1"/>
  <c r="E860" i="4" s="1"/>
  <c r="E861" i="4" s="1"/>
  <c r="E862" i="4" s="1"/>
  <c r="E863" i="4" s="1"/>
  <c r="E864" i="4" s="1"/>
  <c r="E865" i="4" s="1"/>
  <c r="E866" i="4" s="1"/>
  <c r="E867" i="4" s="1"/>
  <c r="E868" i="4" s="1"/>
  <c r="E869" i="4" s="1"/>
  <c r="E870" i="4" s="1"/>
  <c r="E871" i="4" s="1"/>
  <c r="E872" i="4" s="1"/>
  <c r="E873" i="4" s="1"/>
  <c r="E874" i="4" s="1"/>
  <c r="E875" i="4" s="1"/>
  <c r="E876" i="4" s="1"/>
  <c r="E877" i="4" s="1"/>
  <c r="E878" i="4" s="1"/>
  <c r="E879" i="4" s="1"/>
  <c r="E880" i="4" s="1"/>
  <c r="E881" i="4" s="1"/>
  <c r="E882" i="4" s="1"/>
  <c r="E883" i="4" s="1"/>
  <c r="E884" i="4" s="1"/>
  <c r="E885" i="4" s="1"/>
  <c r="E886" i="4" s="1"/>
  <c r="E887" i="4" s="1"/>
  <c r="E888" i="4" s="1"/>
  <c r="E889" i="4" s="1"/>
  <c r="E890" i="4" s="1"/>
  <c r="E891" i="4" s="1"/>
  <c r="E892" i="4" s="1"/>
  <c r="E893" i="4" s="1"/>
  <c r="E894" i="4" s="1"/>
  <c r="E895" i="4" s="1"/>
  <c r="E896" i="4" s="1"/>
  <c r="E897" i="4" s="1"/>
  <c r="E898" i="4" s="1"/>
  <c r="E899" i="4" s="1"/>
  <c r="E900" i="4" s="1"/>
  <c r="E901" i="4" s="1"/>
  <c r="E902" i="4" s="1"/>
  <c r="E903" i="4" s="1"/>
  <c r="E904" i="4" s="1"/>
  <c r="E905" i="4" s="1"/>
  <c r="E906" i="4" s="1"/>
  <c r="E907" i="4" s="1"/>
  <c r="E908" i="4" s="1"/>
  <c r="E909" i="4" s="1"/>
  <c r="E910" i="4" s="1"/>
  <c r="E911" i="4" s="1"/>
  <c r="E912" i="4" s="1"/>
  <c r="E913" i="4" s="1"/>
  <c r="E914" i="4" s="1"/>
  <c r="E915" i="4" s="1"/>
  <c r="E916" i="4" s="1"/>
  <c r="E917" i="4" s="1"/>
  <c r="E918" i="4" s="1"/>
  <c r="E919" i="4" s="1"/>
  <c r="E920" i="4" s="1"/>
  <c r="E921" i="4" s="1"/>
  <c r="E922" i="4" s="1"/>
  <c r="E923" i="4" s="1"/>
  <c r="E924" i="4" s="1"/>
  <c r="E925" i="4" s="1"/>
  <c r="E926" i="4" s="1"/>
  <c r="E927" i="4" s="1"/>
  <c r="E928" i="4" s="1"/>
  <c r="E929" i="4" s="1"/>
  <c r="E930" i="4" s="1"/>
  <c r="E931" i="4" s="1"/>
  <c r="E932" i="4" s="1"/>
  <c r="E933" i="4" s="1"/>
  <c r="E934" i="4" s="1"/>
  <c r="E935" i="4" s="1"/>
  <c r="E936" i="4" s="1"/>
  <c r="E937" i="4" s="1"/>
  <c r="E938" i="4" s="1"/>
  <c r="E939" i="4" s="1"/>
  <c r="E940" i="4" s="1"/>
  <c r="E941" i="4" s="1"/>
  <c r="E942" i="4" s="1"/>
  <c r="E943" i="4" s="1"/>
  <c r="E944" i="4" s="1"/>
  <c r="E945" i="4" s="1"/>
  <c r="E946" i="4" s="1"/>
  <c r="E947" i="4" s="1"/>
  <c r="E948" i="4" s="1"/>
  <c r="E949" i="4" s="1"/>
  <c r="E950" i="4" s="1"/>
  <c r="E951" i="4" s="1"/>
  <c r="E952" i="4" s="1"/>
  <c r="E953" i="4" s="1"/>
  <c r="E954" i="4" s="1"/>
  <c r="E955" i="4" s="1"/>
  <c r="E956" i="4" s="1"/>
  <c r="E957" i="4" s="1"/>
  <c r="E958" i="4" s="1"/>
  <c r="E959" i="4" s="1"/>
  <c r="E960" i="4" s="1"/>
  <c r="E961" i="4" s="1"/>
  <c r="E962" i="4" s="1"/>
  <c r="E963" i="4" s="1"/>
  <c r="E964" i="4" s="1"/>
  <c r="E965" i="4" s="1"/>
  <c r="E966" i="4" s="1"/>
  <c r="E967" i="4" s="1"/>
  <c r="E968" i="4" s="1"/>
  <c r="E969" i="4" s="1"/>
  <c r="E970" i="4" s="1"/>
  <c r="E971" i="4" s="1"/>
  <c r="E972" i="4" s="1"/>
  <c r="E973" i="4" s="1"/>
  <c r="E974" i="4" s="1"/>
  <c r="E975" i="4" s="1"/>
  <c r="E976" i="4" s="1"/>
  <c r="E977" i="4" s="1"/>
  <c r="E978" i="4" s="1"/>
  <c r="E979" i="4" s="1"/>
  <c r="E980" i="4" s="1"/>
  <c r="E981" i="4" s="1"/>
  <c r="E982" i="4" s="1"/>
  <c r="E983" i="4" s="1"/>
  <c r="E984" i="4" s="1"/>
  <c r="E985" i="4" s="1"/>
  <c r="E986" i="4" s="1"/>
  <c r="E987" i="4" s="1"/>
  <c r="E988" i="4" s="1"/>
  <c r="E989" i="4" s="1"/>
  <c r="E990" i="4" s="1"/>
  <c r="E991" i="4" s="1"/>
  <c r="E992" i="4" s="1"/>
  <c r="E993" i="4" s="1"/>
  <c r="E994" i="4" s="1"/>
  <c r="E995" i="4" s="1"/>
  <c r="E996" i="4" s="1"/>
  <c r="E997" i="4" s="1"/>
  <c r="E998" i="4" s="1"/>
  <c r="E999" i="4" s="1"/>
  <c r="E1000" i="4" s="1"/>
  <c r="E1001" i="4" s="1"/>
  <c r="E1002" i="4" s="1"/>
  <c r="E1003" i="4" s="1"/>
  <c r="E1004" i="4" s="1"/>
  <c r="E1005" i="4" s="1"/>
  <c r="E1006" i="4" s="1"/>
  <c r="E1007" i="4" s="1"/>
  <c r="E1008" i="4" s="1"/>
  <c r="E1009" i="4" s="1"/>
  <c r="E1010" i="4" s="1"/>
  <c r="E1011" i="4" s="1"/>
  <c r="E1012" i="4" s="1"/>
  <c r="E1013" i="4" s="1"/>
  <c r="E1014" i="4" s="1"/>
  <c r="E1015" i="4" s="1"/>
  <c r="E1016" i="4" s="1"/>
  <c r="E1017" i="4" s="1"/>
  <c r="E1018" i="4" s="1"/>
  <c r="E1019" i="4" s="1"/>
  <c r="E1020" i="4" s="1"/>
  <c r="E1021" i="4" s="1"/>
  <c r="E1022" i="4" s="1"/>
  <c r="E1023" i="4" s="1"/>
  <c r="E1024" i="4" s="1"/>
  <c r="E1025" i="4" s="1"/>
  <c r="E1026" i="4" s="1"/>
  <c r="E1027" i="4" s="1"/>
  <c r="E1028" i="4" s="1"/>
  <c r="E1029" i="4" s="1"/>
  <c r="E1030" i="4" s="1"/>
  <c r="E1031" i="4" s="1"/>
  <c r="E1032" i="4" s="1"/>
  <c r="E1033" i="4" s="1"/>
  <c r="E1034" i="4" s="1"/>
  <c r="E1035" i="4" s="1"/>
  <c r="E1036" i="4" s="1"/>
  <c r="E1037" i="4" s="1"/>
  <c r="E1038" i="4" s="1"/>
  <c r="E1039" i="4" s="1"/>
  <c r="E1040" i="4" s="1"/>
  <c r="E1041" i="4" s="1"/>
  <c r="E1042" i="4" s="1"/>
  <c r="E1043" i="4" s="1"/>
  <c r="E1044" i="4" s="1"/>
  <c r="E1045" i="4" s="1"/>
  <c r="E1046" i="4" s="1"/>
  <c r="E1047" i="4" s="1"/>
  <c r="E1048" i="4" s="1"/>
  <c r="E1049" i="4" s="1"/>
  <c r="E1050" i="4" s="1"/>
  <c r="E1051" i="4" s="1"/>
  <c r="E1052" i="4" s="1"/>
  <c r="E1053" i="4" s="1"/>
  <c r="E1054" i="4" s="1"/>
  <c r="E1055" i="4" s="1"/>
  <c r="E1056" i="4" s="1"/>
  <c r="E1057" i="4" s="1"/>
  <c r="E1058" i="4" s="1"/>
  <c r="E1059" i="4" s="1"/>
  <c r="E1060" i="4" s="1"/>
  <c r="E1061" i="4" s="1"/>
  <c r="E1062" i="4" s="1"/>
  <c r="E1063" i="4" s="1"/>
  <c r="E1064" i="4" s="1"/>
  <c r="E1065" i="4" s="1"/>
  <c r="E1066" i="4" s="1"/>
  <c r="E1067" i="4" s="1"/>
  <c r="E1068" i="4" s="1"/>
  <c r="E1069" i="4" s="1"/>
  <c r="E1070" i="4" s="1"/>
  <c r="E1071" i="4" s="1"/>
  <c r="E1072" i="4" s="1"/>
  <c r="E1073" i="4" s="1"/>
  <c r="E1074" i="4" s="1"/>
  <c r="E1075" i="4" s="1"/>
  <c r="E1076" i="4" s="1"/>
  <c r="E1077" i="4" s="1"/>
  <c r="E1078" i="4" s="1"/>
  <c r="E1079" i="4" s="1"/>
  <c r="E1080" i="4" s="1"/>
  <c r="E1081" i="4" s="1"/>
  <c r="E1082" i="4" s="1"/>
  <c r="E1083" i="4" s="1"/>
  <c r="E1084" i="4" s="1"/>
  <c r="E1085" i="4" s="1"/>
  <c r="E1086" i="4" s="1"/>
  <c r="E1087" i="4" s="1"/>
  <c r="E1088" i="4" s="1"/>
  <c r="E1089" i="4" s="1"/>
  <c r="E1090" i="4" s="1"/>
  <c r="E1091" i="4" s="1"/>
  <c r="E1092" i="4" s="1"/>
  <c r="E1093" i="4" s="1"/>
  <c r="E1094" i="4" s="1"/>
  <c r="E1095" i="4" s="1"/>
  <c r="E1096" i="4" s="1"/>
  <c r="E1097" i="4" s="1"/>
  <c r="E1098" i="4" s="1"/>
  <c r="E1099" i="4" s="1"/>
  <c r="E1100" i="4" s="1"/>
  <c r="E1101" i="4" s="1"/>
  <c r="E1102" i="4" s="1"/>
  <c r="E1103" i="4" s="1"/>
  <c r="E1104" i="4" s="1"/>
  <c r="E1105" i="4" s="1"/>
  <c r="E1106" i="4" s="1"/>
  <c r="E1107" i="4" s="1"/>
  <c r="E1108" i="4" s="1"/>
  <c r="E1109" i="4" s="1"/>
  <c r="E1110" i="4" s="1"/>
  <c r="E1111" i="4" s="1"/>
  <c r="E1112" i="4" s="1"/>
  <c r="E1113" i="4" s="1"/>
  <c r="E1114" i="4" s="1"/>
  <c r="E1115" i="4" s="1"/>
  <c r="E1116" i="4" s="1"/>
  <c r="E1117" i="4" s="1"/>
  <c r="E1118" i="4" s="1"/>
  <c r="E1119" i="4" s="1"/>
  <c r="E1120" i="4" s="1"/>
  <c r="E1121" i="4" s="1"/>
  <c r="E1122" i="4" s="1"/>
  <c r="E1123" i="4" s="1"/>
  <c r="E1124" i="4" s="1"/>
  <c r="E1125" i="4" s="1"/>
  <c r="E1126" i="4" s="1"/>
  <c r="E1127" i="4" s="1"/>
  <c r="E1128" i="4" s="1"/>
  <c r="E1129" i="4" s="1"/>
  <c r="E1130" i="4" s="1"/>
  <c r="E1131" i="4" s="1"/>
  <c r="E1132" i="4" s="1"/>
  <c r="E1133" i="4" s="1"/>
  <c r="E1134" i="4" s="1"/>
  <c r="E1135" i="4" s="1"/>
  <c r="E1136" i="4" s="1"/>
  <c r="E1137" i="4" s="1"/>
  <c r="E1138" i="4" s="1"/>
  <c r="E1139" i="4" s="1"/>
  <c r="E1140" i="4" s="1"/>
  <c r="E1141" i="4" s="1"/>
  <c r="E1142" i="4" s="1"/>
  <c r="E1143" i="4" s="1"/>
  <c r="E1144" i="4" s="1"/>
  <c r="E1145" i="4" s="1"/>
  <c r="E1146" i="4" s="1"/>
  <c r="E1147" i="4" s="1"/>
  <c r="E1148" i="4" s="1"/>
  <c r="E1149" i="4" s="1"/>
  <c r="E1150" i="4" s="1"/>
  <c r="E1151" i="4" s="1"/>
  <c r="E1152" i="4" s="1"/>
  <c r="E1153" i="4" s="1"/>
  <c r="E1154" i="4" s="1"/>
  <c r="E1155" i="4" s="1"/>
  <c r="E1156" i="4" s="1"/>
  <c r="E1157" i="4" s="1"/>
  <c r="E1158" i="4" s="1"/>
  <c r="E1159" i="4" s="1"/>
  <c r="E1160" i="4" s="1"/>
  <c r="E1161" i="4" s="1"/>
  <c r="E1162" i="4" s="1"/>
  <c r="E1163" i="4" s="1"/>
  <c r="E1164" i="4" s="1"/>
  <c r="E1165" i="4" s="1"/>
  <c r="E1166" i="4" s="1"/>
  <c r="E1167" i="4" s="1"/>
  <c r="E1168" i="4" s="1"/>
  <c r="E1169" i="4" s="1"/>
  <c r="E1170" i="4" s="1"/>
  <c r="E1171" i="4" s="1"/>
  <c r="E1172" i="4" s="1"/>
  <c r="E1173" i="4" s="1"/>
  <c r="E1174" i="4" s="1"/>
  <c r="E1175" i="4" s="1"/>
  <c r="E1176" i="4" s="1"/>
  <c r="E1177" i="4" s="1"/>
  <c r="E1178" i="4" s="1"/>
  <c r="E1179" i="4" s="1"/>
  <c r="E1180" i="4" s="1"/>
  <c r="E1181" i="4" s="1"/>
  <c r="E1182" i="4" s="1"/>
  <c r="E1183" i="4" s="1"/>
  <c r="E1184" i="4" s="1"/>
  <c r="E1185" i="4" s="1"/>
  <c r="E1186" i="4" s="1"/>
  <c r="E1187" i="4" s="1"/>
  <c r="E1188" i="4" s="1"/>
  <c r="E1189" i="4" s="1"/>
  <c r="E1190" i="4" s="1"/>
  <c r="E1191" i="4" s="1"/>
  <c r="E1192" i="4" s="1"/>
  <c r="E1193" i="4" s="1"/>
  <c r="E1194" i="4" s="1"/>
  <c r="E1195" i="4" s="1"/>
  <c r="E1196" i="4" s="1"/>
  <c r="E1197" i="4" s="1"/>
  <c r="E1198" i="4" s="1"/>
  <c r="E1199" i="4" s="1"/>
  <c r="E1200" i="4" s="1"/>
  <c r="E1201" i="4" s="1"/>
  <c r="E1202" i="4" s="1"/>
  <c r="E1203" i="4" s="1"/>
  <c r="E1204" i="4" s="1"/>
  <c r="E1205" i="4" s="1"/>
  <c r="E1206" i="4" s="1"/>
  <c r="E1207" i="4" s="1"/>
  <c r="E1208" i="4" s="1"/>
  <c r="E1209" i="4" s="1"/>
  <c r="E1210" i="4" s="1"/>
  <c r="E1211" i="4" s="1"/>
  <c r="E1212" i="4" s="1"/>
  <c r="E1213" i="4" s="1"/>
  <c r="E1214" i="4" s="1"/>
  <c r="E1215" i="4" s="1"/>
  <c r="E1216" i="4" s="1"/>
  <c r="E1217" i="4" s="1"/>
  <c r="E1218" i="4" s="1"/>
  <c r="E1219" i="4" s="1"/>
  <c r="E1220" i="4" s="1"/>
  <c r="E1221" i="4" s="1"/>
  <c r="E1222" i="4" s="1"/>
  <c r="E1223" i="4" s="1"/>
  <c r="E1224" i="4" s="1"/>
  <c r="E1225" i="4" s="1"/>
  <c r="E1226" i="4" s="1"/>
  <c r="E1227" i="4" s="1"/>
  <c r="E1228" i="4" s="1"/>
  <c r="E1229" i="4" s="1"/>
  <c r="E1230" i="4" s="1"/>
  <c r="E1231" i="4" s="1"/>
  <c r="E1232" i="4" s="1"/>
  <c r="E1233" i="4" s="1"/>
  <c r="E1234" i="4" s="1"/>
  <c r="E1235" i="4" s="1"/>
  <c r="E1236" i="4" s="1"/>
  <c r="E1237" i="4" s="1"/>
  <c r="E1238" i="4" s="1"/>
  <c r="E1239" i="4" s="1"/>
  <c r="E1240" i="4" s="1"/>
  <c r="E1241" i="4" s="1"/>
  <c r="E1242" i="4" s="1"/>
  <c r="E1243" i="4" s="1"/>
  <c r="E1244" i="4" s="1"/>
  <c r="E1245" i="4" s="1"/>
  <c r="E1246" i="4" s="1"/>
  <c r="E1247" i="4" s="1"/>
  <c r="E1248" i="4" s="1"/>
  <c r="E1249" i="4" s="1"/>
  <c r="E1250" i="4" s="1"/>
  <c r="E1251" i="4" s="1"/>
  <c r="E1252" i="4" s="1"/>
  <c r="E1253" i="4" s="1"/>
  <c r="E1254" i="4" s="1"/>
  <c r="E1255" i="4" s="1"/>
  <c r="E1256" i="4" s="1"/>
  <c r="E1257" i="4" s="1"/>
  <c r="E1258" i="4" s="1"/>
  <c r="E1259" i="4" s="1"/>
  <c r="E1260" i="4" s="1"/>
  <c r="E1261" i="4" s="1"/>
  <c r="E1262" i="4" s="1"/>
  <c r="E1263" i="4" s="1"/>
  <c r="E1264" i="4" s="1"/>
  <c r="E1265" i="4" s="1"/>
  <c r="E1266" i="4" s="1"/>
  <c r="E1267" i="4" s="1"/>
  <c r="E1268" i="4" s="1"/>
  <c r="E1269" i="4" s="1"/>
  <c r="E1270" i="4" s="1"/>
  <c r="E1271" i="4" s="1"/>
  <c r="E1272" i="4" s="1"/>
  <c r="E1273" i="4" s="1"/>
  <c r="E1274" i="4" s="1"/>
  <c r="E1275" i="4" s="1"/>
  <c r="E1276" i="4" s="1"/>
  <c r="E1277" i="4" s="1"/>
  <c r="E1278" i="4" s="1"/>
  <c r="E1279" i="4" s="1"/>
  <c r="E1280" i="4" s="1"/>
  <c r="E1281" i="4" s="1"/>
  <c r="E1282" i="4" s="1"/>
  <c r="E1283" i="4" s="1"/>
  <c r="E1284" i="4" s="1"/>
  <c r="E1285" i="4" s="1"/>
  <c r="E1286" i="4" s="1"/>
  <c r="E1287" i="4" s="1"/>
  <c r="E1288" i="4" s="1"/>
  <c r="E1289" i="4" s="1"/>
  <c r="E1290" i="4" s="1"/>
  <c r="E1291" i="4" s="1"/>
  <c r="E1292" i="4" s="1"/>
  <c r="E1293" i="4" s="1"/>
  <c r="E1294" i="4" s="1"/>
  <c r="E1295" i="4" s="1"/>
  <c r="E1296" i="4" s="1"/>
  <c r="E1297" i="4" s="1"/>
  <c r="E1298" i="4" s="1"/>
  <c r="E1299" i="4" s="1"/>
  <c r="E1300" i="4" s="1"/>
  <c r="E1301" i="4" s="1"/>
  <c r="E1302" i="4" s="1"/>
  <c r="E1303" i="4" s="1"/>
  <c r="E1304" i="4" s="1"/>
  <c r="E1305" i="4" s="1"/>
  <c r="E1306" i="4" s="1"/>
  <c r="E1307" i="4" s="1"/>
  <c r="E1308" i="4" s="1"/>
  <c r="E1309" i="4" s="1"/>
  <c r="E1310" i="4" s="1"/>
  <c r="E1311" i="4" s="1"/>
  <c r="E1312" i="4" s="1"/>
  <c r="E1313" i="4" s="1"/>
  <c r="E1314" i="4" s="1"/>
  <c r="E1315" i="4" s="1"/>
  <c r="E1316" i="4" s="1"/>
  <c r="E1317" i="4" s="1"/>
  <c r="E1318" i="4" s="1"/>
  <c r="E1319" i="4" s="1"/>
  <c r="E1320" i="4" s="1"/>
  <c r="E1321" i="4" s="1"/>
  <c r="E1322" i="4" s="1"/>
  <c r="E1323" i="4" s="1"/>
  <c r="E1324" i="4" s="1"/>
  <c r="E1325" i="4" s="1"/>
  <c r="E1326" i="4" s="1"/>
  <c r="E1327" i="4" s="1"/>
  <c r="E1328" i="4" s="1"/>
  <c r="E1329" i="4" s="1"/>
  <c r="E1330" i="4" s="1"/>
  <c r="E1331" i="4" s="1"/>
  <c r="E1332" i="4" s="1"/>
  <c r="E1333" i="4" s="1"/>
  <c r="E1334" i="4" s="1"/>
  <c r="E1335" i="4" s="1"/>
  <c r="E1336" i="4" s="1"/>
  <c r="E1337" i="4" s="1"/>
  <c r="E1338" i="4" s="1"/>
  <c r="E1339" i="4" s="1"/>
  <c r="E1340" i="4" s="1"/>
  <c r="E1341" i="4" s="1"/>
  <c r="E1342" i="4" s="1"/>
  <c r="E1343" i="4" s="1"/>
  <c r="E1344" i="4" s="1"/>
  <c r="E1345" i="4" s="1"/>
  <c r="E1346" i="4" s="1"/>
  <c r="E1347" i="4" s="1"/>
  <c r="E1348" i="4" s="1"/>
  <c r="E1349" i="4" s="1"/>
  <c r="E1350" i="4" s="1"/>
  <c r="E1351" i="4" s="1"/>
  <c r="E1352" i="4" s="1"/>
  <c r="E1353" i="4" s="1"/>
  <c r="E1354" i="4" s="1"/>
  <c r="E1355" i="4" s="1"/>
  <c r="E1356" i="4" s="1"/>
  <c r="E1357" i="4" s="1"/>
  <c r="E1358" i="4" s="1"/>
  <c r="E1359" i="4" s="1"/>
  <c r="E1360" i="4" s="1"/>
  <c r="E1361" i="4" s="1"/>
  <c r="E1362" i="4" s="1"/>
  <c r="E1363" i="4" s="1"/>
  <c r="E1364" i="4" s="1"/>
  <c r="E1365" i="4" s="1"/>
  <c r="E1366" i="4" s="1"/>
  <c r="E1367" i="4" s="1"/>
  <c r="E1368" i="4" s="1"/>
  <c r="E1369" i="4" s="1"/>
  <c r="E1370" i="4" s="1"/>
  <c r="E1371" i="4" s="1"/>
  <c r="E1372" i="4" s="1"/>
  <c r="E1373" i="4" s="1"/>
  <c r="E1374" i="4" s="1"/>
  <c r="E1375" i="4" s="1"/>
  <c r="E1376" i="4" s="1"/>
  <c r="E1377" i="4" s="1"/>
  <c r="E1378" i="4" s="1"/>
  <c r="E1379" i="4" s="1"/>
  <c r="E1380" i="4" s="1"/>
  <c r="E1381" i="4" s="1"/>
  <c r="E1382" i="4" s="1"/>
  <c r="E1383" i="4" s="1"/>
  <c r="E1384" i="4" s="1"/>
  <c r="E1385" i="4" s="1"/>
  <c r="E1386" i="4" s="1"/>
  <c r="E1387" i="4" s="1"/>
  <c r="E1388" i="4" s="1"/>
  <c r="E1389" i="4" s="1"/>
  <c r="E1390" i="4" s="1"/>
  <c r="E1391" i="4" s="1"/>
  <c r="E1392" i="4" s="1"/>
  <c r="E1393" i="4" s="1"/>
  <c r="E1394" i="4" s="1"/>
  <c r="E1395" i="4" s="1"/>
  <c r="E1396" i="4" s="1"/>
  <c r="E1397" i="4" s="1"/>
  <c r="E1398" i="4" s="1"/>
  <c r="E1399" i="4" s="1"/>
  <c r="E1400" i="4" s="1"/>
  <c r="E1401" i="4" s="1"/>
  <c r="E1402" i="4" s="1"/>
  <c r="E1403" i="4" s="1"/>
  <c r="E1404" i="4" s="1"/>
  <c r="E1405" i="4" s="1"/>
  <c r="E1406" i="4" s="1"/>
  <c r="E1407" i="4" s="1"/>
  <c r="E1408" i="4" s="1"/>
  <c r="E1409" i="4" s="1"/>
  <c r="E1410" i="4" s="1"/>
  <c r="E1411" i="4" s="1"/>
  <c r="E1412" i="4" s="1"/>
  <c r="E1413" i="4" s="1"/>
  <c r="E1414" i="4" s="1"/>
  <c r="E1415" i="4" s="1"/>
  <c r="E1416" i="4" s="1"/>
  <c r="E1417" i="4" s="1"/>
  <c r="E1418" i="4" s="1"/>
  <c r="E1419" i="4" s="1"/>
  <c r="E1420" i="4" s="1"/>
  <c r="E1421" i="4" s="1"/>
  <c r="E1422" i="4" s="1"/>
  <c r="E1423" i="4" s="1"/>
  <c r="E1424" i="4" s="1"/>
  <c r="E1425" i="4" s="1"/>
  <c r="E1426" i="4" s="1"/>
  <c r="E1427" i="4" s="1"/>
  <c r="E1428" i="4" s="1"/>
  <c r="E1429" i="4" s="1"/>
  <c r="E1430" i="4" s="1"/>
  <c r="E1431" i="4" s="1"/>
  <c r="E1432" i="4" s="1"/>
  <c r="E1433" i="4" s="1"/>
  <c r="E1434" i="4" s="1"/>
  <c r="E1435" i="4" s="1"/>
  <c r="E1436" i="4" s="1"/>
  <c r="E1437" i="4" s="1"/>
  <c r="E1438" i="4" s="1"/>
  <c r="E1439" i="4" s="1"/>
  <c r="E1440" i="4" s="1"/>
  <c r="E1441" i="4" s="1"/>
  <c r="E1442" i="4" s="1"/>
  <c r="E1443" i="4" s="1"/>
  <c r="E1444" i="4" s="1"/>
  <c r="E1445" i="4" s="1"/>
  <c r="E1446" i="4" s="1"/>
  <c r="E1447" i="4" s="1"/>
  <c r="E1448" i="4" s="1"/>
  <c r="E1449" i="4" s="1"/>
  <c r="E1450" i="4" s="1"/>
  <c r="E1451" i="4" s="1"/>
  <c r="E1452" i="4" s="1"/>
  <c r="E1453" i="4" s="1"/>
  <c r="E1454" i="4" s="1"/>
  <c r="E1455" i="4" s="1"/>
  <c r="E1456" i="4" s="1"/>
  <c r="E1457" i="4" s="1"/>
  <c r="E1458" i="4" s="1"/>
  <c r="E1459" i="4" s="1"/>
  <c r="E1460" i="4" s="1"/>
  <c r="E1461" i="4" s="1"/>
  <c r="E1462" i="4" s="1"/>
  <c r="E1463" i="4" s="1"/>
  <c r="E1464" i="4" s="1"/>
  <c r="E1465" i="4" s="1"/>
  <c r="E1466" i="4" s="1"/>
  <c r="E1467" i="4" s="1"/>
  <c r="E1468" i="4" s="1"/>
  <c r="E1469" i="4" s="1"/>
  <c r="E1470" i="4" s="1"/>
  <c r="E1471" i="4" s="1"/>
  <c r="E1472" i="4" s="1"/>
  <c r="E1473" i="4" s="1"/>
  <c r="E1474" i="4" s="1"/>
  <c r="E1475" i="4" s="1"/>
  <c r="E1476" i="4" s="1"/>
  <c r="E1477" i="4" s="1"/>
  <c r="E1478" i="4" s="1"/>
  <c r="E1479" i="4" s="1"/>
  <c r="E1480" i="4" s="1"/>
  <c r="E1481" i="4" s="1"/>
  <c r="E1482" i="4" s="1"/>
  <c r="E1483" i="4" s="1"/>
  <c r="E1484" i="4" s="1"/>
  <c r="E1485" i="4" s="1"/>
  <c r="E1486" i="4" s="1"/>
  <c r="E1487" i="4" s="1"/>
  <c r="E1488" i="4" s="1"/>
  <c r="E1489" i="4" s="1"/>
  <c r="E1490" i="4" s="1"/>
  <c r="E1491" i="4" s="1"/>
  <c r="E1492" i="4" s="1"/>
  <c r="E1493" i="4" s="1"/>
  <c r="E1494" i="4" s="1"/>
  <c r="E1495" i="4" s="1"/>
  <c r="E1496" i="4" s="1"/>
  <c r="E1497" i="4" s="1"/>
  <c r="E1498" i="4" s="1"/>
  <c r="E1499" i="4" s="1"/>
  <c r="E1500" i="4" s="1"/>
  <c r="E1501" i="4" s="1"/>
  <c r="E1502" i="4" s="1"/>
  <c r="E1503" i="4" s="1"/>
  <c r="E1504" i="4" s="1"/>
  <c r="E1505" i="4" s="1"/>
  <c r="E1506" i="4" s="1"/>
  <c r="E1507" i="4" s="1"/>
  <c r="E1508" i="4" s="1"/>
  <c r="E1509" i="4" s="1"/>
  <c r="E1510" i="4" s="1"/>
  <c r="E1511" i="4" s="1"/>
  <c r="E1512" i="4" s="1"/>
  <c r="E1513" i="4" s="1"/>
  <c r="E1514" i="4" s="1"/>
  <c r="E1515" i="4" s="1"/>
  <c r="E1516" i="4" s="1"/>
  <c r="E1517" i="4" s="1"/>
  <c r="E1518" i="4" s="1"/>
  <c r="E1519" i="4" s="1"/>
  <c r="E1520" i="4" s="1"/>
  <c r="E1521" i="4" s="1"/>
  <c r="E1522" i="4" s="1"/>
  <c r="E1523" i="4" s="1"/>
  <c r="E1524" i="4" s="1"/>
  <c r="E1525" i="4" s="1"/>
  <c r="E1526" i="4" s="1"/>
  <c r="E1527" i="4" s="1"/>
  <c r="E1528" i="4" s="1"/>
  <c r="E1529" i="4" s="1"/>
  <c r="E1530" i="4" s="1"/>
  <c r="E1531" i="4" s="1"/>
  <c r="E1532" i="4" s="1"/>
  <c r="E1533" i="4" s="1"/>
  <c r="E1534" i="4" s="1"/>
  <c r="E1535" i="4" s="1"/>
  <c r="E1536" i="4" s="1"/>
  <c r="E1537" i="4" s="1"/>
  <c r="E1538" i="4" s="1"/>
  <c r="E1539" i="4" s="1"/>
  <c r="E1540" i="4" s="1"/>
  <c r="E1541" i="4" s="1"/>
  <c r="E1542" i="4" s="1"/>
  <c r="E1543" i="4" s="1"/>
  <c r="E1544" i="4" s="1"/>
  <c r="E1545" i="4" s="1"/>
  <c r="E1546" i="4" s="1"/>
  <c r="E1547" i="4" s="1"/>
  <c r="E1548" i="4" s="1"/>
  <c r="E1549" i="4" s="1"/>
  <c r="E1550" i="4" s="1"/>
  <c r="E1551" i="4" s="1"/>
  <c r="E1552" i="4" s="1"/>
  <c r="E1553" i="4" s="1"/>
  <c r="E1554" i="4" s="1"/>
  <c r="E1555" i="4" s="1"/>
  <c r="E1556" i="4" s="1"/>
  <c r="E1557" i="4" s="1"/>
  <c r="E1558" i="4" s="1"/>
  <c r="E1559" i="4" s="1"/>
  <c r="E1560" i="4" s="1"/>
  <c r="E1561" i="4" s="1"/>
  <c r="E1562" i="4" s="1"/>
  <c r="E1563" i="4" s="1"/>
  <c r="E1564" i="4" s="1"/>
  <c r="E1565" i="4" s="1"/>
  <c r="E1566" i="4" s="1"/>
  <c r="E1567" i="4" s="1"/>
  <c r="E1568" i="4" s="1"/>
  <c r="E1569" i="4" s="1"/>
  <c r="E1570" i="4" s="1"/>
  <c r="E1571" i="4" s="1"/>
  <c r="E1572" i="4" s="1"/>
  <c r="E1573" i="4" s="1"/>
  <c r="E1574" i="4" s="1"/>
  <c r="E1575" i="4" s="1"/>
  <c r="E1576" i="4" s="1"/>
  <c r="E1577" i="4" s="1"/>
  <c r="E1578" i="4" s="1"/>
  <c r="E1579" i="4" s="1"/>
  <c r="E1580" i="4" s="1"/>
  <c r="E1581" i="4" s="1"/>
  <c r="E1582" i="4" s="1"/>
  <c r="E1583" i="4" s="1"/>
  <c r="E1584" i="4" s="1"/>
  <c r="E1585" i="4" s="1"/>
  <c r="E1586" i="4" s="1"/>
  <c r="E1587" i="4" s="1"/>
  <c r="E1588" i="4" s="1"/>
  <c r="E1589" i="4" s="1"/>
  <c r="E1590" i="4" s="1"/>
  <c r="E1591" i="4" s="1"/>
  <c r="E1592" i="4" s="1"/>
  <c r="E1593" i="4" s="1"/>
  <c r="E1594" i="4" s="1"/>
  <c r="E1595" i="4" s="1"/>
  <c r="E1596" i="4" s="1"/>
  <c r="E1597" i="4" s="1"/>
  <c r="E1598" i="4" s="1"/>
  <c r="E1599" i="4" s="1"/>
  <c r="E1600" i="4" s="1"/>
  <c r="E1601" i="4" s="1"/>
  <c r="E1602" i="4" s="1"/>
  <c r="E1603" i="4" s="1"/>
  <c r="E1604" i="4" s="1"/>
  <c r="E1605" i="4" s="1"/>
  <c r="E1606" i="4" s="1"/>
  <c r="E1607" i="4" s="1"/>
  <c r="E1608" i="4" s="1"/>
  <c r="E1609" i="4" s="1"/>
  <c r="E1610" i="4" s="1"/>
  <c r="E1611" i="4" s="1"/>
  <c r="E1612" i="4" s="1"/>
  <c r="E1613" i="4" s="1"/>
  <c r="E1614" i="4" s="1"/>
  <c r="E1615" i="4" s="1"/>
  <c r="E1616" i="4" s="1"/>
  <c r="E1617" i="4" s="1"/>
  <c r="E1618" i="4" s="1"/>
  <c r="E1619" i="4" s="1"/>
  <c r="E1620" i="4" s="1"/>
  <c r="E1621" i="4" s="1"/>
  <c r="E1622" i="4" s="1"/>
  <c r="E1623" i="4" s="1"/>
  <c r="E1624" i="4" s="1"/>
  <c r="E1625" i="4" s="1"/>
  <c r="E1626" i="4" s="1"/>
  <c r="E1627" i="4" s="1"/>
  <c r="E1628" i="4" s="1"/>
  <c r="E1629" i="4" s="1"/>
  <c r="E1630" i="4" s="1"/>
  <c r="E1631" i="4" s="1"/>
  <c r="E1632" i="4" s="1"/>
  <c r="E1633" i="4" s="1"/>
  <c r="E1634" i="4" s="1"/>
  <c r="E1635" i="4" s="1"/>
  <c r="E1636" i="4" s="1"/>
  <c r="E1637" i="4" s="1"/>
  <c r="E1638" i="4" s="1"/>
  <c r="E1639" i="4" s="1"/>
  <c r="E1640" i="4" s="1"/>
  <c r="E1641" i="4" s="1"/>
  <c r="E1642" i="4" s="1"/>
  <c r="E1643" i="4" s="1"/>
  <c r="E1644" i="4" s="1"/>
  <c r="E1645" i="4" s="1"/>
  <c r="E1646" i="4" s="1"/>
  <c r="E1647" i="4" s="1"/>
  <c r="E1648" i="4" s="1"/>
  <c r="E1649" i="4" s="1"/>
  <c r="E1650" i="4" s="1"/>
  <c r="E1651" i="4" s="1"/>
  <c r="E1652" i="4" s="1"/>
  <c r="E1653" i="4" s="1"/>
  <c r="E1654" i="4" s="1"/>
  <c r="E1655" i="4" s="1"/>
  <c r="E1656" i="4" s="1"/>
  <c r="E1657" i="4" s="1"/>
  <c r="E1658" i="4" s="1"/>
  <c r="E1659" i="4" s="1"/>
  <c r="E1660" i="4" s="1"/>
  <c r="E1661" i="4" s="1"/>
  <c r="E1662" i="4" s="1"/>
  <c r="E1663" i="4" s="1"/>
  <c r="E1664" i="4" s="1"/>
  <c r="E1665" i="4" s="1"/>
  <c r="E1666" i="4" s="1"/>
  <c r="E1667" i="4" s="1"/>
  <c r="E1668" i="4" s="1"/>
  <c r="E1669" i="4" s="1"/>
  <c r="E1670" i="4" s="1"/>
  <c r="E1671" i="4" s="1"/>
  <c r="E1672" i="4" s="1"/>
  <c r="E1673" i="4" s="1"/>
  <c r="E1674" i="4" s="1"/>
  <c r="E1675" i="4" s="1"/>
  <c r="E1676" i="4" s="1"/>
  <c r="E1677" i="4" s="1"/>
  <c r="E1678" i="4" s="1"/>
  <c r="E1679" i="4" s="1"/>
  <c r="E1680" i="4" s="1"/>
  <c r="E1681" i="4" s="1"/>
  <c r="E1682" i="4" s="1"/>
  <c r="E1683" i="4" s="1"/>
  <c r="E1684" i="4" s="1"/>
  <c r="E1685" i="4" s="1"/>
  <c r="E1686" i="4" s="1"/>
  <c r="E1687" i="4" s="1"/>
  <c r="E1688" i="4" s="1"/>
  <c r="E1689" i="4" s="1"/>
  <c r="E1690" i="4" s="1"/>
  <c r="E1691" i="4" s="1"/>
  <c r="E1692" i="4" s="1"/>
  <c r="E1693" i="4" s="1"/>
  <c r="E1694" i="4" s="1"/>
  <c r="E1695" i="4" s="1"/>
  <c r="E1696" i="4" s="1"/>
  <c r="E1697" i="4" s="1"/>
  <c r="E1698" i="4" s="1"/>
  <c r="E1699" i="4" s="1"/>
  <c r="E1700" i="4" s="1"/>
  <c r="E1701" i="4" s="1"/>
  <c r="E1702" i="4" s="1"/>
  <c r="E1703" i="4" s="1"/>
  <c r="E1704" i="4" s="1"/>
  <c r="E1705" i="4" s="1"/>
  <c r="E1706" i="4" s="1"/>
  <c r="E1707" i="4" s="1"/>
  <c r="E1708" i="4" s="1"/>
  <c r="E1709" i="4" s="1"/>
  <c r="E1710" i="4" s="1"/>
  <c r="E1711" i="4" s="1"/>
  <c r="E1712" i="4" s="1"/>
  <c r="E1713" i="4" s="1"/>
  <c r="E1714" i="4" s="1"/>
  <c r="E1715" i="4" s="1"/>
  <c r="E1716" i="4" s="1"/>
  <c r="E1717" i="4" s="1"/>
  <c r="E1718" i="4" s="1"/>
  <c r="E1719" i="4" s="1"/>
  <c r="E1720" i="4" s="1"/>
  <c r="E1721" i="4" s="1"/>
  <c r="E1722" i="4" s="1"/>
  <c r="E1723" i="4" s="1"/>
  <c r="E1724" i="4" s="1"/>
  <c r="E1725" i="4" s="1"/>
  <c r="E1726" i="4" s="1"/>
  <c r="E1727" i="4" s="1"/>
  <c r="E1728" i="4" s="1"/>
  <c r="E1729" i="4" s="1"/>
  <c r="E1730" i="4" s="1"/>
  <c r="E1731" i="4" s="1"/>
  <c r="E1732" i="4" s="1"/>
  <c r="E1733" i="4" s="1"/>
  <c r="E1734" i="4" s="1"/>
  <c r="E1735" i="4" s="1"/>
  <c r="E1736" i="4" s="1"/>
  <c r="E1737" i="4" s="1"/>
  <c r="E1738" i="4" s="1"/>
  <c r="E1739" i="4" s="1"/>
  <c r="E1740" i="4" s="1"/>
  <c r="E1741" i="4" s="1"/>
  <c r="E1742" i="4" s="1"/>
  <c r="E1743" i="4" s="1"/>
  <c r="E1744" i="4" s="1"/>
  <c r="E1745" i="4" s="1"/>
  <c r="E1746" i="4" s="1"/>
  <c r="E1747" i="4" s="1"/>
  <c r="E1748" i="4" s="1"/>
  <c r="E1749" i="4" s="1"/>
  <c r="E1750" i="4" s="1"/>
  <c r="E1751" i="4" s="1"/>
  <c r="E1752" i="4" s="1"/>
  <c r="E1753" i="4" s="1"/>
  <c r="E1754" i="4" s="1"/>
  <c r="E1755" i="4" s="1"/>
  <c r="E1756" i="4" s="1"/>
  <c r="E1757" i="4" s="1"/>
  <c r="E1758" i="4" s="1"/>
  <c r="E1759" i="4" s="1"/>
  <c r="E1760" i="4" s="1"/>
  <c r="E1761" i="4" s="1"/>
  <c r="E1762" i="4" s="1"/>
  <c r="E1763" i="4" s="1"/>
  <c r="E1764" i="4" s="1"/>
  <c r="E1765" i="4" s="1"/>
  <c r="E1766" i="4" s="1"/>
  <c r="E1767" i="4" s="1"/>
  <c r="E1768" i="4" s="1"/>
  <c r="E1769" i="4" s="1"/>
  <c r="E1770" i="4" s="1"/>
  <c r="E1771" i="4" s="1"/>
  <c r="E1772" i="4" s="1"/>
  <c r="E1773" i="4" s="1"/>
  <c r="E1774" i="4" s="1"/>
  <c r="E1775" i="4" s="1"/>
  <c r="E1776" i="4" s="1"/>
  <c r="E1777" i="4" s="1"/>
  <c r="E1778" i="4" s="1"/>
  <c r="E1779" i="4" s="1"/>
  <c r="E1780" i="4" s="1"/>
  <c r="E1781" i="4" s="1"/>
  <c r="E1782" i="4" s="1"/>
  <c r="E1783" i="4" s="1"/>
  <c r="E1784" i="4" s="1"/>
  <c r="E1785" i="4" s="1"/>
  <c r="E1786" i="4" s="1"/>
  <c r="E1787" i="4" s="1"/>
  <c r="E1788" i="4" s="1"/>
  <c r="E1789" i="4" s="1"/>
  <c r="E1790" i="4" s="1"/>
  <c r="E1791" i="4" s="1"/>
  <c r="E1792" i="4" s="1"/>
  <c r="E1793" i="4" s="1"/>
  <c r="E1794" i="4" s="1"/>
  <c r="E1795" i="4" s="1"/>
  <c r="E1796" i="4" s="1"/>
  <c r="E1797" i="4" s="1"/>
  <c r="E1798" i="4" s="1"/>
  <c r="E1799" i="4" s="1"/>
  <c r="E1800" i="4" s="1"/>
  <c r="E1801" i="4" s="1"/>
  <c r="E1802" i="4" s="1"/>
  <c r="E1803" i="4" s="1"/>
  <c r="E1804" i="4" s="1"/>
  <c r="E1805" i="4" s="1"/>
  <c r="E1806" i="4" s="1"/>
  <c r="E1807" i="4" s="1"/>
  <c r="E1808" i="4" s="1"/>
  <c r="E1809" i="4" s="1"/>
  <c r="E1810" i="4" s="1"/>
  <c r="E1811" i="4" s="1"/>
  <c r="E1812" i="4" s="1"/>
  <c r="E1813" i="4" s="1"/>
  <c r="E1814" i="4" s="1"/>
  <c r="E1815" i="4" s="1"/>
  <c r="E1816" i="4" s="1"/>
  <c r="E1817" i="4" s="1"/>
  <c r="E1818" i="4" s="1"/>
  <c r="E1819" i="4" s="1"/>
  <c r="E1820" i="4" s="1"/>
  <c r="E1821" i="4" s="1"/>
  <c r="E1822" i="4" s="1"/>
  <c r="E1823" i="4" s="1"/>
  <c r="E1824" i="4" s="1"/>
  <c r="E1825" i="4" s="1"/>
  <c r="E1826" i="4" s="1"/>
  <c r="E1827" i="4" s="1"/>
  <c r="E1828" i="4" s="1"/>
  <c r="E1829" i="4" s="1"/>
  <c r="E1830" i="4" s="1"/>
  <c r="E1831" i="4" s="1"/>
  <c r="E1832" i="4" s="1"/>
  <c r="E1833" i="4" s="1"/>
  <c r="E1834" i="4" s="1"/>
  <c r="E1835" i="4" s="1"/>
  <c r="E1836" i="4" s="1"/>
  <c r="E1837" i="4" s="1"/>
  <c r="E1838" i="4" s="1"/>
  <c r="E1839" i="4" s="1"/>
  <c r="E1840" i="4" s="1"/>
  <c r="E1841" i="4" s="1"/>
  <c r="E1842" i="4" s="1"/>
  <c r="E1843" i="4" s="1"/>
  <c r="E1844" i="4" s="1"/>
  <c r="E1845" i="4" s="1"/>
  <c r="E1846" i="4" s="1"/>
  <c r="E1847" i="4" s="1"/>
  <c r="E1848" i="4" s="1"/>
  <c r="E1849" i="4" s="1"/>
  <c r="E1850" i="4" s="1"/>
  <c r="E1851" i="4" s="1"/>
  <c r="E1852" i="4" s="1"/>
  <c r="E1853" i="4" s="1"/>
  <c r="E1854" i="4" s="1"/>
  <c r="E1855" i="4" s="1"/>
  <c r="E1856" i="4" s="1"/>
  <c r="E1857" i="4" s="1"/>
  <c r="E1858" i="4" s="1"/>
  <c r="E1859" i="4" s="1"/>
  <c r="E1860" i="4" s="1"/>
  <c r="E1861" i="4" s="1"/>
  <c r="E1862" i="4" s="1"/>
  <c r="E1863" i="4" s="1"/>
  <c r="E1864" i="4" s="1"/>
  <c r="E1865" i="4" s="1"/>
  <c r="E1866" i="4" s="1"/>
  <c r="E1867" i="4" s="1"/>
  <c r="E1868" i="4" s="1"/>
  <c r="E1869" i="4" s="1"/>
  <c r="E1870" i="4" s="1"/>
  <c r="E1871" i="4" s="1"/>
  <c r="E1872" i="4" s="1"/>
  <c r="E1873" i="4" s="1"/>
  <c r="E1874" i="4" s="1"/>
  <c r="E1875" i="4" s="1"/>
  <c r="E1876" i="4" s="1"/>
  <c r="E1877" i="4" s="1"/>
  <c r="E1878" i="4" s="1"/>
  <c r="E1879" i="4" s="1"/>
  <c r="E1880" i="4" s="1"/>
  <c r="E1881" i="4" s="1"/>
  <c r="E1882" i="4" s="1"/>
  <c r="E1883" i="4" s="1"/>
  <c r="E1884" i="4" s="1"/>
  <c r="E1885" i="4" s="1"/>
  <c r="E1886" i="4" s="1"/>
  <c r="E1887" i="4" s="1"/>
  <c r="E1888" i="4" s="1"/>
  <c r="E1889" i="4" s="1"/>
  <c r="E1890" i="4" s="1"/>
  <c r="E1891" i="4" s="1"/>
  <c r="E1892" i="4" s="1"/>
  <c r="E1893" i="4" s="1"/>
  <c r="E1894" i="4" s="1"/>
  <c r="E1895" i="4" s="1"/>
  <c r="E1896" i="4" s="1"/>
  <c r="E1897" i="4" s="1"/>
  <c r="E1898" i="4" s="1"/>
  <c r="E1899" i="4" s="1"/>
  <c r="E1900" i="4" s="1"/>
  <c r="E1901" i="4" s="1"/>
  <c r="E1902" i="4" s="1"/>
  <c r="E1903" i="4" s="1"/>
  <c r="E1904" i="4" s="1"/>
  <c r="E1905" i="4" s="1"/>
  <c r="E1906" i="4" s="1"/>
  <c r="E1907" i="4" s="1"/>
  <c r="E1908" i="4" s="1"/>
  <c r="E1909" i="4" s="1"/>
  <c r="E1910" i="4" s="1"/>
  <c r="E1911" i="4" s="1"/>
  <c r="E1912" i="4" s="1"/>
  <c r="E1913" i="4" s="1"/>
  <c r="E1914" i="4" s="1"/>
  <c r="E1915" i="4" s="1"/>
  <c r="E1916" i="4" s="1"/>
  <c r="E1917" i="4" s="1"/>
  <c r="E1918" i="4" s="1"/>
  <c r="E1919" i="4" s="1"/>
  <c r="E1920" i="4" s="1"/>
  <c r="E1921" i="4" s="1"/>
  <c r="E1922" i="4" s="1"/>
  <c r="E1923" i="4" s="1"/>
  <c r="E1924" i="4" s="1"/>
  <c r="E1925" i="4" s="1"/>
  <c r="E1926" i="4" s="1"/>
  <c r="E1927" i="4" s="1"/>
  <c r="E1928" i="4" s="1"/>
  <c r="E1929" i="4" s="1"/>
  <c r="E1930" i="4" s="1"/>
  <c r="E1931" i="4" s="1"/>
  <c r="E1932" i="4" s="1"/>
  <c r="E1933" i="4" s="1"/>
  <c r="E1934" i="4" s="1"/>
  <c r="E1935" i="4" s="1"/>
  <c r="E1936" i="4" s="1"/>
  <c r="E1937" i="4" s="1"/>
  <c r="E1938" i="4" s="1"/>
  <c r="E1939" i="4" s="1"/>
  <c r="E1940" i="4" s="1"/>
  <c r="E1941" i="4" s="1"/>
  <c r="E1942" i="4" s="1"/>
  <c r="E1943" i="4" s="1"/>
  <c r="E1944" i="4" s="1"/>
  <c r="E1945" i="4" s="1"/>
  <c r="E1946" i="4" s="1"/>
  <c r="E1947" i="4" s="1"/>
  <c r="E1948" i="4" s="1"/>
  <c r="E1949" i="4" s="1"/>
  <c r="E1950" i="4" s="1"/>
  <c r="E1951" i="4" s="1"/>
  <c r="E1952" i="4" s="1"/>
  <c r="E1953" i="4" s="1"/>
  <c r="E1954" i="4" s="1"/>
  <c r="E1955" i="4" s="1"/>
  <c r="E1956" i="4" s="1"/>
  <c r="E1957" i="4" s="1"/>
  <c r="E1958" i="4" s="1"/>
  <c r="E1959" i="4" s="1"/>
  <c r="E1960" i="4" s="1"/>
  <c r="E1961" i="4" s="1"/>
  <c r="E1962" i="4" s="1"/>
  <c r="E1963" i="4" s="1"/>
  <c r="E1964" i="4" s="1"/>
  <c r="E1965" i="4" s="1"/>
  <c r="E1966" i="4" s="1"/>
  <c r="E1967" i="4" s="1"/>
  <c r="E1968" i="4" s="1"/>
  <c r="E1969" i="4" s="1"/>
  <c r="E1970" i="4" s="1"/>
  <c r="E1971" i="4" s="1"/>
  <c r="E1972" i="4" s="1"/>
  <c r="E1973" i="4" s="1"/>
  <c r="E1974" i="4" s="1"/>
  <c r="E1975" i="4" s="1"/>
  <c r="E1976" i="4" s="1"/>
  <c r="E1977" i="4" s="1"/>
  <c r="E1978" i="4" s="1"/>
  <c r="E1979" i="4" s="1"/>
  <c r="E1980" i="4" s="1"/>
  <c r="E1981" i="4" s="1"/>
  <c r="E1982" i="4" s="1"/>
  <c r="E1983" i="4" s="1"/>
  <c r="E1984" i="4" s="1"/>
  <c r="E1985" i="4" s="1"/>
  <c r="E1986" i="4" s="1"/>
  <c r="E1987" i="4" s="1"/>
  <c r="E1988" i="4" s="1"/>
  <c r="E1989" i="4" s="1"/>
  <c r="E1990" i="4" s="1"/>
  <c r="E1991" i="4" s="1"/>
  <c r="E1992" i="4" s="1"/>
  <c r="E1993" i="4" s="1"/>
  <c r="E1994" i="4" s="1"/>
  <c r="E1995" i="4" s="1"/>
  <c r="E1996" i="4" s="1"/>
  <c r="E1997" i="4" s="1"/>
  <c r="E1998" i="4" s="1"/>
  <c r="E1999" i="4" s="1"/>
  <c r="E2000" i="4" s="1"/>
  <c r="E2001" i="4" s="1"/>
  <c r="E2002" i="4" s="1"/>
  <c r="E2003" i="4" s="1"/>
  <c r="E2004" i="4" s="1"/>
  <c r="E2005" i="4" s="1"/>
  <c r="E2006" i="4" s="1"/>
  <c r="E2007" i="4" s="1"/>
  <c r="E2008" i="4" s="1"/>
  <c r="E2009" i="4" s="1"/>
  <c r="E2010" i="4" s="1"/>
  <c r="E2011" i="4" s="1"/>
  <c r="E2012" i="4" s="1"/>
  <c r="E2013" i="4" s="1"/>
  <c r="E2014" i="4" s="1"/>
  <c r="E2015" i="4" s="1"/>
  <c r="E2016" i="4" s="1"/>
  <c r="E2017" i="4" s="1"/>
  <c r="E2018" i="4" s="1"/>
  <c r="E2019" i="4" s="1"/>
  <c r="E2020" i="4" s="1"/>
  <c r="E2021" i="4" s="1"/>
  <c r="E2022" i="4" s="1"/>
  <c r="E2023" i="4" s="1"/>
  <c r="E2024" i="4" s="1"/>
  <c r="E2025" i="4" s="1"/>
  <c r="E2026" i="4" s="1"/>
  <c r="E2027" i="4" s="1"/>
  <c r="E2028" i="4" s="1"/>
  <c r="E2029" i="4" s="1"/>
  <c r="E2030" i="4" s="1"/>
  <c r="E2031" i="4" s="1"/>
  <c r="E2032" i="4" s="1"/>
  <c r="E2033" i="4" s="1"/>
  <c r="E2034" i="4" s="1"/>
  <c r="E2035" i="4" s="1"/>
  <c r="E2036" i="4" s="1"/>
  <c r="E2037" i="4" s="1"/>
  <c r="E2038" i="4" s="1"/>
  <c r="E2039" i="4" s="1"/>
  <c r="E2040" i="4" s="1"/>
  <c r="E2041" i="4" s="1"/>
  <c r="E2042" i="4" s="1"/>
  <c r="E2043" i="4" s="1"/>
  <c r="E2044" i="4" s="1"/>
  <c r="E2045" i="4" s="1"/>
  <c r="E2046" i="4" s="1"/>
  <c r="E2047" i="4" s="1"/>
  <c r="E2048" i="4" s="1"/>
  <c r="E2049" i="4" s="1"/>
  <c r="E2050" i="4" s="1"/>
  <c r="E2051" i="4" s="1"/>
  <c r="E2052" i="4" s="1"/>
  <c r="E2053" i="4" s="1"/>
  <c r="E2054" i="4" s="1"/>
  <c r="E2055" i="4" s="1"/>
  <c r="E2056" i="4" s="1"/>
  <c r="E2057" i="4" s="1"/>
  <c r="E2058" i="4" s="1"/>
  <c r="E2059" i="4" s="1"/>
  <c r="E2060" i="4" s="1"/>
  <c r="E2061" i="4" s="1"/>
  <c r="E2062" i="4" s="1"/>
  <c r="E2063" i="4" s="1"/>
  <c r="E2064" i="4" s="1"/>
  <c r="E2065" i="4" s="1"/>
  <c r="E2066" i="4" s="1"/>
  <c r="E2067" i="4" s="1"/>
  <c r="E2068" i="4" s="1"/>
  <c r="E2069" i="4" s="1"/>
  <c r="E2070" i="4" s="1"/>
  <c r="E2071" i="4" s="1"/>
  <c r="E2072" i="4" s="1"/>
  <c r="E2073" i="4" s="1"/>
  <c r="E2074" i="4" s="1"/>
  <c r="E2075" i="4" s="1"/>
  <c r="E2076" i="4" s="1"/>
  <c r="E2077" i="4" s="1"/>
  <c r="E2078" i="4" s="1"/>
  <c r="E2079" i="4" s="1"/>
  <c r="E2080" i="4" s="1"/>
  <c r="E2081" i="4" s="1"/>
  <c r="E2082" i="4" s="1"/>
  <c r="E2083" i="4" s="1"/>
  <c r="E2084" i="4" s="1"/>
  <c r="E2085" i="4" s="1"/>
  <c r="E2086" i="4" s="1"/>
  <c r="E2087" i="4" s="1"/>
  <c r="E2088" i="4" s="1"/>
  <c r="E2089" i="4" s="1"/>
  <c r="E2090" i="4" s="1"/>
  <c r="E2091" i="4" s="1"/>
  <c r="E2092" i="4" s="1"/>
  <c r="E2093" i="4" s="1"/>
  <c r="E2094" i="4" s="1"/>
  <c r="E2095" i="4" s="1"/>
  <c r="E2096" i="4" s="1"/>
  <c r="E2097" i="4" s="1"/>
  <c r="E2098" i="4" s="1"/>
  <c r="E2099" i="4" s="1"/>
  <c r="E2100" i="4" s="1"/>
  <c r="E2101" i="4" s="1"/>
  <c r="E2102" i="4" s="1"/>
  <c r="E2103" i="4" s="1"/>
  <c r="E2104" i="4" s="1"/>
  <c r="E2105" i="4" s="1"/>
  <c r="E2106" i="4" s="1"/>
  <c r="E2107" i="4" s="1"/>
  <c r="E2108" i="4" s="1"/>
  <c r="E2109" i="4" s="1"/>
  <c r="E2110" i="4" s="1"/>
  <c r="E2111" i="4" s="1"/>
  <c r="E2112" i="4" s="1"/>
  <c r="E2113" i="4" s="1"/>
  <c r="E2114" i="4" s="1"/>
  <c r="E2115" i="4" s="1"/>
  <c r="E2116" i="4" s="1"/>
  <c r="E2117" i="4" s="1"/>
  <c r="E2118" i="4" s="1"/>
  <c r="E2119" i="4" s="1"/>
  <c r="E2120" i="4" s="1"/>
  <c r="E2121" i="4" s="1"/>
  <c r="E2122" i="4" s="1"/>
  <c r="E2123" i="4" s="1"/>
  <c r="E2124" i="4" s="1"/>
  <c r="E2125" i="4" s="1"/>
  <c r="E2126" i="4" s="1"/>
  <c r="E2127" i="4" s="1"/>
  <c r="E2128" i="4" s="1"/>
  <c r="E2129" i="4" s="1"/>
  <c r="E2130" i="4" s="1"/>
  <c r="E2131" i="4" s="1"/>
  <c r="E2132" i="4" s="1"/>
  <c r="E2133" i="4" s="1"/>
  <c r="E2134" i="4" s="1"/>
  <c r="E2135" i="4" s="1"/>
  <c r="E2136" i="4" s="1"/>
  <c r="E2137" i="4" s="1"/>
  <c r="E2138" i="4" s="1"/>
  <c r="E2139" i="4" s="1"/>
  <c r="E2140" i="4" s="1"/>
  <c r="E2141" i="4" s="1"/>
  <c r="E2142" i="4" s="1"/>
  <c r="E2143" i="4" s="1"/>
  <c r="E2144" i="4" s="1"/>
  <c r="E2145" i="4" s="1"/>
  <c r="E2146" i="4" s="1"/>
  <c r="E2147" i="4" s="1"/>
  <c r="E2148" i="4" s="1"/>
  <c r="E2149" i="4" s="1"/>
  <c r="E2150" i="4" s="1"/>
  <c r="E2151" i="4" s="1"/>
  <c r="E2152" i="4" s="1"/>
  <c r="E2153" i="4" s="1"/>
  <c r="E2154" i="4" s="1"/>
  <c r="E2155" i="4" s="1"/>
  <c r="E2156" i="4" s="1"/>
  <c r="E2157" i="4" s="1"/>
  <c r="E2158" i="4" s="1"/>
  <c r="E2159" i="4" s="1"/>
  <c r="E2160" i="4" s="1"/>
  <c r="E2161" i="4" s="1"/>
  <c r="E2162" i="4" s="1"/>
  <c r="E2163" i="4" s="1"/>
  <c r="E2164" i="4" s="1"/>
  <c r="E2165" i="4" s="1"/>
  <c r="E2166" i="4" s="1"/>
  <c r="E2167" i="4" s="1"/>
  <c r="E2168" i="4" s="1"/>
  <c r="E2169" i="4" s="1"/>
  <c r="E2170" i="4" s="1"/>
  <c r="E2171" i="4" s="1"/>
  <c r="E2172" i="4" s="1"/>
  <c r="E2173" i="4" s="1"/>
  <c r="E2174" i="4" s="1"/>
  <c r="E2175" i="4" s="1"/>
  <c r="E2176" i="4" s="1"/>
  <c r="E2177" i="4" s="1"/>
  <c r="E2178" i="4" s="1"/>
  <c r="E2179" i="4" s="1"/>
  <c r="E2180" i="4" s="1"/>
  <c r="E2181" i="4" s="1"/>
  <c r="E2182" i="4" s="1"/>
  <c r="E2183" i="4" s="1"/>
  <c r="E2184" i="4" s="1"/>
  <c r="E2185" i="4" s="1"/>
  <c r="E2186" i="4" s="1"/>
  <c r="E2187" i="4" s="1"/>
  <c r="E2188" i="4" s="1"/>
  <c r="E2189" i="4" s="1"/>
  <c r="E2190" i="4" s="1"/>
  <c r="E2191" i="4" s="1"/>
  <c r="E2192" i="4" s="1"/>
  <c r="E2193" i="4" s="1"/>
  <c r="E2194" i="4" s="1"/>
  <c r="E2195" i="4" s="1"/>
  <c r="E2196" i="4" s="1"/>
  <c r="E2197" i="4" s="1"/>
  <c r="E2198" i="4" s="1"/>
  <c r="E2199" i="4" s="1"/>
  <c r="E2200" i="4" s="1"/>
  <c r="E2201" i="4" s="1"/>
  <c r="E2202" i="4" s="1"/>
  <c r="E2203" i="4" s="1"/>
  <c r="E2204" i="4" s="1"/>
  <c r="E2205" i="4" s="1"/>
  <c r="E2206" i="4" s="1"/>
  <c r="E2207" i="4" s="1"/>
  <c r="E2208" i="4" s="1"/>
  <c r="E2209" i="4" s="1"/>
  <c r="E2210" i="4" s="1"/>
  <c r="E2211" i="4" s="1"/>
  <c r="E2212" i="4" s="1"/>
  <c r="E2213" i="4" s="1"/>
  <c r="E2214" i="4" s="1"/>
  <c r="E2215" i="4" s="1"/>
  <c r="E2216" i="4" s="1"/>
  <c r="E2217" i="4" s="1"/>
  <c r="E2218" i="4" s="1"/>
  <c r="E2219" i="4" s="1"/>
  <c r="E2220" i="4" s="1"/>
  <c r="E2221" i="4" s="1"/>
  <c r="E2222" i="4" s="1"/>
  <c r="E2223" i="4" s="1"/>
  <c r="E2224" i="4" s="1"/>
  <c r="E2225" i="4" s="1"/>
  <c r="E2226" i="4" s="1"/>
  <c r="E2227" i="4" s="1"/>
  <c r="E2228" i="4" s="1"/>
  <c r="E2229" i="4" s="1"/>
  <c r="E2230" i="4" s="1"/>
  <c r="E2231" i="4" s="1"/>
  <c r="E2232" i="4" s="1"/>
  <c r="E2233" i="4" s="1"/>
  <c r="E2234" i="4" s="1"/>
  <c r="E2235" i="4" s="1"/>
  <c r="E2236" i="4" s="1"/>
  <c r="E2237" i="4" s="1"/>
  <c r="E2238" i="4" s="1"/>
  <c r="E2239" i="4" s="1"/>
  <c r="E2240" i="4" s="1"/>
  <c r="E2241" i="4" s="1"/>
  <c r="E2242" i="4" s="1"/>
  <c r="E2243" i="4" s="1"/>
  <c r="E2244" i="4" s="1"/>
  <c r="E2245" i="4" s="1"/>
  <c r="E2246" i="4" s="1"/>
  <c r="E2247" i="4" s="1"/>
  <c r="E2248" i="4" s="1"/>
  <c r="E2249" i="4" s="1"/>
  <c r="E2250" i="4" s="1"/>
  <c r="E2251" i="4" s="1"/>
  <c r="E2252" i="4" s="1"/>
  <c r="E2253" i="4" s="1"/>
  <c r="E2254" i="4" s="1"/>
  <c r="E2255" i="4" s="1"/>
  <c r="E2256" i="4" s="1"/>
  <c r="E2257" i="4" s="1"/>
  <c r="E2258" i="4" s="1"/>
  <c r="E2259" i="4" s="1"/>
  <c r="E2260" i="4" s="1"/>
  <c r="E2261" i="4" s="1"/>
  <c r="E2262" i="4" s="1"/>
  <c r="E2263" i="4" s="1"/>
  <c r="E2264" i="4" s="1"/>
  <c r="E2265" i="4" s="1"/>
  <c r="E2266" i="4" s="1"/>
  <c r="E2267" i="4" s="1"/>
  <c r="E2268" i="4" s="1"/>
  <c r="E2269" i="4" s="1"/>
  <c r="E2270" i="4" s="1"/>
  <c r="E2271" i="4" s="1"/>
  <c r="E2272" i="4" s="1"/>
  <c r="E2273" i="4" s="1"/>
  <c r="E2274" i="4" s="1"/>
  <c r="E2275" i="4" s="1"/>
  <c r="E2276" i="4" s="1"/>
  <c r="E2277" i="4" s="1"/>
  <c r="E2278" i="4" s="1"/>
  <c r="E2279" i="4" s="1"/>
  <c r="E2280" i="4" s="1"/>
  <c r="E2281" i="4" s="1"/>
  <c r="E2282" i="4" s="1"/>
  <c r="E2283" i="4" s="1"/>
  <c r="E2284" i="4" s="1"/>
  <c r="E2285" i="4" s="1"/>
  <c r="E2286" i="4" s="1"/>
  <c r="E2287" i="4" s="1"/>
  <c r="E2288" i="4" s="1"/>
  <c r="E2289" i="4" s="1"/>
  <c r="E2290" i="4" s="1"/>
  <c r="E2291" i="4" s="1"/>
  <c r="E2292" i="4" s="1"/>
  <c r="E2293" i="4" s="1"/>
  <c r="E2294" i="4" s="1"/>
  <c r="E2295" i="4" s="1"/>
  <c r="E2296" i="4" s="1"/>
  <c r="E2297" i="4" s="1"/>
  <c r="E2298" i="4" s="1"/>
  <c r="E2299" i="4" s="1"/>
  <c r="E2300" i="4" s="1"/>
  <c r="E2301" i="4" s="1"/>
  <c r="E2302" i="4" s="1"/>
  <c r="E2303" i="4" s="1"/>
  <c r="E2304" i="4" s="1"/>
  <c r="E2305" i="4" s="1"/>
  <c r="E2306" i="4" s="1"/>
  <c r="E2307" i="4" s="1"/>
  <c r="E2308" i="4" s="1"/>
  <c r="E2309" i="4" s="1"/>
  <c r="E2310" i="4" s="1"/>
  <c r="E2311" i="4" s="1"/>
  <c r="E2312" i="4" s="1"/>
  <c r="E2313" i="4" s="1"/>
  <c r="E2314" i="4" s="1"/>
  <c r="E2315" i="4" s="1"/>
  <c r="E2316" i="4" s="1"/>
  <c r="E2317" i="4" s="1"/>
  <c r="E2318" i="4" s="1"/>
  <c r="E2319" i="4" s="1"/>
  <c r="E2320" i="4" s="1"/>
  <c r="E2321" i="4" s="1"/>
  <c r="E2322" i="4" s="1"/>
  <c r="E2323" i="4" s="1"/>
  <c r="E2324" i="4" s="1"/>
  <c r="E2325" i="4" s="1"/>
  <c r="E2326" i="4" s="1"/>
  <c r="E2327" i="4" s="1"/>
  <c r="E2328" i="4" s="1"/>
  <c r="E2329" i="4" s="1"/>
  <c r="E2330" i="4" s="1"/>
  <c r="E2331" i="4" s="1"/>
  <c r="E2332" i="4" s="1"/>
  <c r="E2333" i="4" s="1"/>
  <c r="E2334" i="4" s="1"/>
  <c r="E2335" i="4" s="1"/>
  <c r="E2336" i="4" s="1"/>
  <c r="E2337" i="4" s="1"/>
  <c r="E2338" i="4" s="1"/>
  <c r="E2339" i="4" s="1"/>
  <c r="E2340" i="4" s="1"/>
  <c r="E2341" i="4" s="1"/>
  <c r="E2342" i="4" s="1"/>
  <c r="E2343" i="4" s="1"/>
  <c r="E2344" i="4" s="1"/>
  <c r="E2345" i="4" s="1"/>
  <c r="E2346" i="4" s="1"/>
  <c r="E2347" i="4" s="1"/>
  <c r="E2348" i="4" s="1"/>
  <c r="E2349" i="4" s="1"/>
  <c r="E2350" i="4" s="1"/>
  <c r="E2351" i="4" s="1"/>
  <c r="E2352" i="4" s="1"/>
  <c r="E2353" i="4" s="1"/>
  <c r="E2354" i="4" s="1"/>
  <c r="E2355" i="4" s="1"/>
  <c r="E2356" i="4" s="1"/>
  <c r="E2357" i="4" s="1"/>
  <c r="E2358" i="4" s="1"/>
  <c r="E2359" i="4" s="1"/>
  <c r="E2360" i="4" s="1"/>
  <c r="E2361" i="4" s="1"/>
  <c r="E2362" i="4" s="1"/>
  <c r="E2363" i="4" s="1"/>
  <c r="E2364" i="4" s="1"/>
  <c r="E2365" i="4" s="1"/>
  <c r="E2366" i="4" s="1"/>
  <c r="E2367" i="4" s="1"/>
  <c r="E2368" i="4" s="1"/>
  <c r="E2369" i="4" s="1"/>
  <c r="E2370" i="4" s="1"/>
  <c r="E2371" i="4" s="1"/>
  <c r="E2372" i="4" s="1"/>
  <c r="E2373" i="4" s="1"/>
  <c r="E2374" i="4" s="1"/>
  <c r="E2375" i="4" s="1"/>
  <c r="E2376" i="4" s="1"/>
  <c r="E2377" i="4" s="1"/>
  <c r="E2378" i="4" s="1"/>
  <c r="E2379" i="4" s="1"/>
  <c r="E2380" i="4" s="1"/>
  <c r="E2381" i="4" s="1"/>
  <c r="E2382" i="4" s="1"/>
  <c r="E2383" i="4" s="1"/>
  <c r="E2384" i="4" s="1"/>
  <c r="E2385" i="4" s="1"/>
  <c r="E2386" i="4" s="1"/>
  <c r="E2387" i="4" s="1"/>
  <c r="E2388" i="4" s="1"/>
  <c r="E2389" i="4" s="1"/>
  <c r="E2390" i="4" s="1"/>
  <c r="E2391" i="4" s="1"/>
  <c r="E2392" i="4" s="1"/>
  <c r="E2393" i="4" s="1"/>
  <c r="E2394" i="4" s="1"/>
  <c r="E2395" i="4" s="1"/>
  <c r="E2396" i="4" s="1"/>
  <c r="E2397" i="4" s="1"/>
  <c r="E2398" i="4" s="1"/>
  <c r="E2399" i="4" s="1"/>
  <c r="E2400" i="4" s="1"/>
  <c r="E2401" i="4" s="1"/>
  <c r="E2402" i="4" s="1"/>
  <c r="E2403" i="4" s="1"/>
  <c r="E2404" i="4" s="1"/>
  <c r="E2405" i="4" s="1"/>
  <c r="E2406" i="4" s="1"/>
  <c r="E2407" i="4" s="1"/>
  <c r="E2408" i="4" s="1"/>
  <c r="E2409" i="4" s="1"/>
  <c r="E2410" i="4" s="1"/>
  <c r="E2411" i="4" s="1"/>
  <c r="E2412" i="4" s="1"/>
  <c r="E2413" i="4" s="1"/>
  <c r="E2414" i="4" s="1"/>
  <c r="E2415" i="4" s="1"/>
  <c r="E2416" i="4" s="1"/>
  <c r="E2417" i="4" s="1"/>
  <c r="E2418" i="4" s="1"/>
  <c r="E2419" i="4" s="1"/>
  <c r="E2420" i="4" s="1"/>
  <c r="E2421" i="4" s="1"/>
  <c r="E2422" i="4" s="1"/>
  <c r="E2423" i="4" s="1"/>
  <c r="E2424" i="4" s="1"/>
  <c r="E2425" i="4" s="1"/>
  <c r="E2426" i="4" s="1"/>
  <c r="E2427" i="4" s="1"/>
  <c r="E2428" i="4" s="1"/>
  <c r="E2429" i="4" s="1"/>
  <c r="E2430" i="4" s="1"/>
  <c r="E2431" i="4" s="1"/>
  <c r="E2432" i="4" s="1"/>
  <c r="E2433" i="4" s="1"/>
  <c r="E2434" i="4" s="1"/>
  <c r="E2435" i="4" s="1"/>
  <c r="E2436" i="4" s="1"/>
  <c r="E2437" i="4" s="1"/>
  <c r="E2438" i="4" s="1"/>
  <c r="E2439" i="4" s="1"/>
  <c r="E2440" i="4" s="1"/>
  <c r="E2441" i="4" s="1"/>
  <c r="E2442" i="4" s="1"/>
  <c r="E2443" i="4" s="1"/>
  <c r="E2444" i="4" s="1"/>
  <c r="E2445" i="4" s="1"/>
  <c r="E2446" i="4" s="1"/>
  <c r="E2447" i="4" s="1"/>
  <c r="E2448" i="4" s="1"/>
  <c r="E2449" i="4" s="1"/>
  <c r="E2450" i="4" s="1"/>
  <c r="E2451" i="4" s="1"/>
  <c r="E2452" i="4" s="1"/>
  <c r="E2453" i="4" s="1"/>
  <c r="E2454" i="4" s="1"/>
  <c r="E2455" i="4" s="1"/>
  <c r="E2456" i="4" s="1"/>
  <c r="E2457" i="4" s="1"/>
  <c r="E2458" i="4" s="1"/>
  <c r="E2459" i="4" s="1"/>
  <c r="E2460" i="4" s="1"/>
  <c r="E2461" i="4" s="1"/>
  <c r="E2462" i="4" s="1"/>
  <c r="E2463" i="4" s="1"/>
  <c r="E2464" i="4" s="1"/>
  <c r="E2465" i="4" s="1"/>
  <c r="E2466" i="4" s="1"/>
  <c r="E2467" i="4" s="1"/>
  <c r="E2468" i="4" s="1"/>
  <c r="E2469" i="4" s="1"/>
  <c r="E2470" i="4" s="1"/>
  <c r="E2471" i="4" s="1"/>
  <c r="E2472" i="4" s="1"/>
  <c r="E2473" i="4" s="1"/>
  <c r="E2474" i="4" s="1"/>
  <c r="E2475" i="4" s="1"/>
  <c r="E2476" i="4" s="1"/>
  <c r="E2477" i="4" s="1"/>
  <c r="E2478" i="4" s="1"/>
  <c r="E2479" i="4" s="1"/>
  <c r="E2480" i="4" s="1"/>
  <c r="E2481" i="4" s="1"/>
  <c r="E2482" i="4" s="1"/>
  <c r="E2483" i="4" s="1"/>
  <c r="E2484" i="4" s="1"/>
  <c r="E2485" i="4" s="1"/>
  <c r="E2486" i="4" s="1"/>
  <c r="E2487" i="4" s="1"/>
  <c r="E2488" i="4" s="1"/>
  <c r="E2489" i="4" s="1"/>
  <c r="E2490" i="4" s="1"/>
  <c r="E2491" i="4" s="1"/>
  <c r="E2492" i="4" s="1"/>
  <c r="E2493" i="4" s="1"/>
  <c r="E2494" i="4" s="1"/>
  <c r="E2495" i="4" s="1"/>
  <c r="E2496" i="4" s="1"/>
  <c r="E2497" i="4" s="1"/>
  <c r="E2498" i="4" s="1"/>
  <c r="E2499" i="4" s="1"/>
  <c r="E2500" i="4" s="1"/>
  <c r="E2501" i="4" s="1"/>
  <c r="E2502" i="4" s="1"/>
  <c r="E2503" i="4" s="1"/>
  <c r="E2504" i="4" s="1"/>
  <c r="E2505" i="4" s="1"/>
  <c r="E2506" i="4" s="1"/>
  <c r="E2507" i="4" s="1"/>
  <c r="E2508" i="4" s="1"/>
  <c r="E2509" i="4" s="1"/>
  <c r="E2510" i="4" s="1"/>
  <c r="E2511" i="4" s="1"/>
  <c r="E2512" i="4" s="1"/>
  <c r="E2513" i="4" s="1"/>
  <c r="E2514" i="4" s="1"/>
  <c r="E2515" i="4" s="1"/>
  <c r="E2516" i="4" s="1"/>
  <c r="E2517" i="4" s="1"/>
  <c r="E2518" i="4" s="1"/>
  <c r="E2519" i="4" s="1"/>
  <c r="E2520" i="4" s="1"/>
  <c r="E2521" i="4" s="1"/>
  <c r="E2522" i="4" s="1"/>
  <c r="E2523" i="4" s="1"/>
  <c r="E2524" i="4" s="1"/>
  <c r="E2525" i="4" s="1"/>
  <c r="E2526" i="4" s="1"/>
  <c r="E2527" i="4" s="1"/>
  <c r="E2528" i="4" s="1"/>
  <c r="E2529" i="4" s="1"/>
  <c r="E2530" i="4" s="1"/>
  <c r="E2531" i="4" s="1"/>
  <c r="E2532" i="4" s="1"/>
  <c r="E2533" i="4" s="1"/>
  <c r="E2534" i="4" s="1"/>
  <c r="E2535" i="4" s="1"/>
  <c r="E2536" i="4" s="1"/>
  <c r="E2537" i="4" s="1"/>
  <c r="E2538" i="4" s="1"/>
  <c r="E2539" i="4" s="1"/>
  <c r="E2540" i="4" s="1"/>
  <c r="E2541" i="4" s="1"/>
  <c r="E2542" i="4" s="1"/>
  <c r="E2543" i="4" s="1"/>
  <c r="E2544" i="4" s="1"/>
  <c r="E2545" i="4" s="1"/>
  <c r="E2546" i="4" s="1"/>
  <c r="E2547" i="4" s="1"/>
  <c r="E2548" i="4" s="1"/>
  <c r="E2549" i="4" s="1"/>
  <c r="E2550" i="4" s="1"/>
  <c r="E2551" i="4" s="1"/>
  <c r="E2552" i="4" s="1"/>
  <c r="E2553" i="4" s="1"/>
  <c r="E2554" i="4" s="1"/>
  <c r="E2555" i="4" s="1"/>
  <c r="E2556" i="4" s="1"/>
  <c r="E2557" i="4" s="1"/>
  <c r="E2558" i="4" s="1"/>
  <c r="E2559" i="4" s="1"/>
  <c r="E2560" i="4" s="1"/>
  <c r="E2561" i="4" s="1"/>
  <c r="E2562" i="4" s="1"/>
  <c r="E2563" i="4" s="1"/>
  <c r="E2564" i="4" s="1"/>
  <c r="E2565" i="4" s="1"/>
  <c r="E2566" i="4" s="1"/>
  <c r="E2567" i="4" s="1"/>
  <c r="E2568" i="4" s="1"/>
  <c r="E2569" i="4" s="1"/>
  <c r="E2570" i="4" s="1"/>
  <c r="E2571" i="4" s="1"/>
  <c r="E2572" i="4" s="1"/>
  <c r="E2573" i="4" s="1"/>
  <c r="E2574" i="4" s="1"/>
  <c r="E2575" i="4" s="1"/>
  <c r="E2576" i="4" s="1"/>
  <c r="E2577" i="4" s="1"/>
  <c r="E2578" i="4" s="1"/>
  <c r="E2579" i="4" s="1"/>
  <c r="E2580" i="4" s="1"/>
  <c r="E2581" i="4" s="1"/>
  <c r="E2582" i="4" s="1"/>
  <c r="E2583" i="4" s="1"/>
  <c r="E2584" i="4" s="1"/>
  <c r="E2585" i="4" s="1"/>
  <c r="E2586" i="4" s="1"/>
  <c r="E2587" i="4" s="1"/>
  <c r="E2588" i="4" s="1"/>
  <c r="E2589" i="4" s="1"/>
  <c r="E2590" i="4" s="1"/>
  <c r="E2591" i="4" s="1"/>
  <c r="E2592" i="4" s="1"/>
  <c r="E2593" i="4" s="1"/>
  <c r="E2594" i="4" s="1"/>
  <c r="E2595" i="4" s="1"/>
  <c r="E2596" i="4" s="1"/>
  <c r="E2597" i="4" s="1"/>
  <c r="E2598" i="4" s="1"/>
  <c r="E2599" i="4" s="1"/>
  <c r="E2600" i="4" s="1"/>
  <c r="E2601" i="4" s="1"/>
  <c r="E2602" i="4" s="1"/>
  <c r="E2603" i="4" s="1"/>
  <c r="E2604" i="4" s="1"/>
  <c r="E2605" i="4" s="1"/>
  <c r="E2606" i="4" s="1"/>
  <c r="E2607" i="4" s="1"/>
  <c r="E2608" i="4" s="1"/>
  <c r="E2609" i="4" s="1"/>
  <c r="E2610" i="4" s="1"/>
  <c r="E2611" i="4" s="1"/>
  <c r="E2612" i="4" s="1"/>
  <c r="E2613" i="4" s="1"/>
  <c r="E2614" i="4" s="1"/>
  <c r="E2615" i="4" s="1"/>
  <c r="E2616" i="4" s="1"/>
  <c r="E2617" i="4" s="1"/>
  <c r="E2618" i="4" s="1"/>
  <c r="E2619" i="4" s="1"/>
  <c r="E2620" i="4" s="1"/>
  <c r="E2621" i="4" s="1"/>
  <c r="E2622" i="4" s="1"/>
  <c r="E2623" i="4" s="1"/>
  <c r="E2624" i="4" s="1"/>
  <c r="E2625" i="4" s="1"/>
  <c r="E2626" i="4" s="1"/>
  <c r="E2627" i="4" s="1"/>
  <c r="E2628" i="4" s="1"/>
  <c r="E2629" i="4" s="1"/>
  <c r="E2630" i="4" s="1"/>
  <c r="E2631" i="4" s="1"/>
  <c r="E2632" i="4" s="1"/>
  <c r="E2633" i="4" s="1"/>
  <c r="E2634" i="4" s="1"/>
  <c r="E2635" i="4" s="1"/>
  <c r="E2636" i="4" s="1"/>
  <c r="E2637" i="4" s="1"/>
  <c r="E2638" i="4" s="1"/>
  <c r="E2639" i="4" s="1"/>
  <c r="E2640" i="4" s="1"/>
  <c r="E2641" i="4" s="1"/>
  <c r="E2642" i="4" s="1"/>
  <c r="E2643" i="4" s="1"/>
  <c r="E2644" i="4" s="1"/>
  <c r="E2645" i="4" s="1"/>
  <c r="E2646" i="4" s="1"/>
  <c r="E2647" i="4" s="1"/>
  <c r="E2648" i="4" s="1"/>
  <c r="E2649" i="4" s="1"/>
  <c r="E2650" i="4" s="1"/>
  <c r="E2651" i="4" s="1"/>
  <c r="E2652" i="4" s="1"/>
  <c r="E2653" i="4" s="1"/>
  <c r="E2654" i="4" s="1"/>
  <c r="E2655" i="4" s="1"/>
  <c r="E2656" i="4" s="1"/>
  <c r="E2657" i="4" s="1"/>
  <c r="E2658" i="4" s="1"/>
  <c r="E2659" i="4" s="1"/>
  <c r="E2660" i="4" s="1"/>
  <c r="E2661" i="4" s="1"/>
  <c r="E2662" i="4" s="1"/>
  <c r="E2663" i="4" s="1"/>
  <c r="E2664" i="4" s="1"/>
  <c r="E2665" i="4" s="1"/>
  <c r="E2666" i="4" s="1"/>
  <c r="E2667" i="4" s="1"/>
  <c r="E2668" i="4" s="1"/>
  <c r="E2669" i="4" s="1"/>
  <c r="E2670" i="4" s="1"/>
  <c r="E2671" i="4" s="1"/>
  <c r="E2672" i="4" s="1"/>
  <c r="E2673" i="4" s="1"/>
  <c r="E2674" i="4" s="1"/>
  <c r="E2675" i="4" s="1"/>
  <c r="E2676" i="4" s="1"/>
  <c r="E2677" i="4" s="1"/>
  <c r="E2678" i="4" s="1"/>
  <c r="E2679" i="4" s="1"/>
  <c r="E2680" i="4" s="1"/>
  <c r="E2681" i="4" s="1"/>
  <c r="E2682" i="4" s="1"/>
  <c r="E2683" i="4" s="1"/>
  <c r="E2684" i="4" s="1"/>
  <c r="E2685" i="4" s="1"/>
  <c r="E2686" i="4" s="1"/>
  <c r="E2687" i="4" s="1"/>
  <c r="E2688" i="4" s="1"/>
  <c r="E2689" i="4" s="1"/>
  <c r="E2690" i="4" s="1"/>
  <c r="E2691" i="4" s="1"/>
  <c r="E2692" i="4" s="1"/>
  <c r="E2693" i="4" s="1"/>
  <c r="E2694" i="4" s="1"/>
  <c r="E2695" i="4" s="1"/>
  <c r="E2696" i="4" s="1"/>
  <c r="E2697" i="4" s="1"/>
  <c r="E2698" i="4" s="1"/>
  <c r="E2699" i="4" s="1"/>
  <c r="E2700" i="4" s="1"/>
  <c r="E2701" i="4" s="1"/>
  <c r="E2702" i="4" s="1"/>
  <c r="E2703" i="4" s="1"/>
  <c r="E2704" i="4" s="1"/>
  <c r="E2705" i="4" s="1"/>
  <c r="E2706" i="4" s="1"/>
  <c r="E2707" i="4" s="1"/>
  <c r="E2708" i="4" s="1"/>
  <c r="E2709" i="4" s="1"/>
  <c r="E2710" i="4" s="1"/>
  <c r="E2711" i="4" s="1"/>
  <c r="E2712" i="4" s="1"/>
  <c r="E2713" i="4" s="1"/>
  <c r="E2714" i="4" s="1"/>
  <c r="E2715" i="4" s="1"/>
  <c r="E2716" i="4" s="1"/>
  <c r="E2717" i="4" s="1"/>
  <c r="E2718" i="4" s="1"/>
  <c r="E2719" i="4" s="1"/>
  <c r="E2720" i="4" s="1"/>
  <c r="E2721" i="4" s="1"/>
  <c r="E2722" i="4" s="1"/>
  <c r="E2723" i="4" s="1"/>
  <c r="E2724" i="4" s="1"/>
  <c r="E2725" i="4" s="1"/>
  <c r="E2726" i="4" s="1"/>
  <c r="E2727" i="4" s="1"/>
  <c r="E2728" i="4" s="1"/>
  <c r="E2729" i="4" s="1"/>
  <c r="E2730" i="4" s="1"/>
  <c r="E2731" i="4" s="1"/>
  <c r="E2732" i="4" s="1"/>
  <c r="E2733" i="4" s="1"/>
  <c r="E2734" i="4" s="1"/>
  <c r="E2735" i="4" s="1"/>
  <c r="E2736" i="4" s="1"/>
  <c r="E2737" i="4" s="1"/>
  <c r="E2738" i="4" s="1"/>
  <c r="E2739" i="4" s="1"/>
  <c r="E2740" i="4" s="1"/>
  <c r="E2741" i="4" s="1"/>
  <c r="E2742" i="4" s="1"/>
  <c r="E2743" i="4" s="1"/>
  <c r="E2744" i="4" s="1"/>
  <c r="E2745" i="4" s="1"/>
  <c r="E2746" i="4" s="1"/>
  <c r="E2747" i="4" s="1"/>
  <c r="E2748" i="4" s="1"/>
  <c r="E2749" i="4" s="1"/>
  <c r="E2750" i="4" s="1"/>
  <c r="E2751" i="4" s="1"/>
  <c r="E2752" i="4" s="1"/>
  <c r="E2753" i="4" s="1"/>
  <c r="E2754" i="4" s="1"/>
  <c r="E2755" i="4" s="1"/>
  <c r="E2756" i="4" s="1"/>
  <c r="E2757" i="4" s="1"/>
  <c r="E2758" i="4" s="1"/>
  <c r="E2759" i="4" s="1"/>
  <c r="E2760" i="4" s="1"/>
  <c r="E2761" i="4" s="1"/>
  <c r="E2762" i="4" s="1"/>
  <c r="E2763" i="4" s="1"/>
  <c r="E2764" i="4" s="1"/>
  <c r="E2765" i="4" s="1"/>
  <c r="E2766" i="4" s="1"/>
  <c r="E2767" i="4" s="1"/>
  <c r="E2768" i="4" s="1"/>
  <c r="E2769" i="4" s="1"/>
  <c r="E2770" i="4" s="1"/>
  <c r="E2771" i="4" s="1"/>
  <c r="E2772" i="4" s="1"/>
  <c r="E2773" i="4" s="1"/>
  <c r="E2774" i="4" s="1"/>
  <c r="E2775" i="4" s="1"/>
  <c r="E2776" i="4" s="1"/>
  <c r="E2777" i="4" s="1"/>
  <c r="E2778" i="4" s="1"/>
  <c r="E2779" i="4" s="1"/>
  <c r="E2780" i="4" s="1"/>
  <c r="E2781" i="4" s="1"/>
  <c r="E2782" i="4" s="1"/>
  <c r="E2783" i="4" s="1"/>
  <c r="E2784" i="4" s="1"/>
  <c r="E2785" i="4" s="1"/>
  <c r="E2786" i="4" s="1"/>
  <c r="E2787" i="4" s="1"/>
  <c r="E2788" i="4" s="1"/>
  <c r="E2789" i="4" s="1"/>
  <c r="E2790" i="4" s="1"/>
  <c r="E2791" i="4" s="1"/>
  <c r="E2792" i="4" s="1"/>
  <c r="E2793" i="4" s="1"/>
  <c r="E2794" i="4" s="1"/>
  <c r="E2795" i="4" s="1"/>
  <c r="E2796" i="4" s="1"/>
  <c r="E2797" i="4" s="1"/>
  <c r="E2798" i="4" s="1"/>
  <c r="E2799" i="4" s="1"/>
  <c r="E2800" i="4" s="1"/>
  <c r="E2801" i="4" s="1"/>
  <c r="E2802" i="4" s="1"/>
  <c r="E2803" i="4" s="1"/>
  <c r="E2804" i="4" s="1"/>
  <c r="E2805" i="4" s="1"/>
  <c r="E2806" i="4" s="1"/>
  <c r="E2807" i="4" s="1"/>
  <c r="E2808" i="4" s="1"/>
  <c r="E2809" i="4" s="1"/>
  <c r="E2810" i="4" s="1"/>
  <c r="E2811" i="4" s="1"/>
  <c r="E2812" i="4" s="1"/>
  <c r="E2813" i="4" s="1"/>
  <c r="E2814" i="4" s="1"/>
  <c r="E2815" i="4" s="1"/>
  <c r="E2816" i="4" s="1"/>
  <c r="E2817" i="4" s="1"/>
  <c r="E2818" i="4" s="1"/>
  <c r="E2819" i="4" s="1"/>
  <c r="E2820" i="4" s="1"/>
  <c r="E2821" i="4" s="1"/>
  <c r="E2822" i="4" s="1"/>
  <c r="E2823" i="4" s="1"/>
  <c r="E2824" i="4" s="1"/>
  <c r="E2825" i="4" s="1"/>
  <c r="E2826" i="4" s="1"/>
  <c r="E2827" i="4" s="1"/>
  <c r="E2828" i="4" s="1"/>
  <c r="E2829" i="4" s="1"/>
  <c r="E2830" i="4" s="1"/>
  <c r="E2831" i="4" s="1"/>
  <c r="E2832" i="4" s="1"/>
  <c r="E2833" i="4" s="1"/>
  <c r="E2834" i="4" s="1"/>
  <c r="E2835" i="4" s="1"/>
  <c r="E2836" i="4" s="1"/>
  <c r="E2837" i="4" s="1"/>
  <c r="E2838" i="4" s="1"/>
  <c r="E2839" i="4" s="1"/>
  <c r="E2840" i="4" s="1"/>
  <c r="E2841" i="4" s="1"/>
  <c r="E2842" i="4" s="1"/>
  <c r="E2843" i="4" s="1"/>
  <c r="E2844" i="4" s="1"/>
  <c r="E2845" i="4" s="1"/>
  <c r="E2846" i="4" s="1"/>
  <c r="E2847" i="4" s="1"/>
  <c r="E2848" i="4" s="1"/>
  <c r="E2849" i="4" s="1"/>
  <c r="E2850" i="4" s="1"/>
  <c r="E2851" i="4" s="1"/>
  <c r="E2852" i="4" s="1"/>
  <c r="E2853" i="4" s="1"/>
  <c r="E2854" i="4" s="1"/>
  <c r="E2855" i="4" s="1"/>
  <c r="E2856" i="4" s="1"/>
  <c r="E2857" i="4" s="1"/>
  <c r="E2858" i="4" s="1"/>
  <c r="E2859" i="4" s="1"/>
  <c r="E2860" i="4" s="1"/>
  <c r="E2861" i="4" s="1"/>
  <c r="E2862" i="4" s="1"/>
  <c r="E2863" i="4" s="1"/>
  <c r="E2864" i="4" s="1"/>
  <c r="E2865" i="4" s="1"/>
  <c r="E2866" i="4" s="1"/>
  <c r="E2867" i="4" s="1"/>
  <c r="E2868" i="4" s="1"/>
  <c r="E2869" i="4" s="1"/>
  <c r="E2870" i="4" s="1"/>
  <c r="E2871" i="4" s="1"/>
  <c r="E2872" i="4" s="1"/>
  <c r="E2873" i="4" s="1"/>
  <c r="E2874" i="4" s="1"/>
  <c r="E2875" i="4" s="1"/>
  <c r="E2876" i="4" s="1"/>
  <c r="E2877" i="4" s="1"/>
  <c r="E2878" i="4" s="1"/>
  <c r="E2879" i="4" s="1"/>
  <c r="E2880" i="4" s="1"/>
  <c r="E2881" i="4" s="1"/>
  <c r="E2882" i="4" s="1"/>
  <c r="E2883" i="4" s="1"/>
  <c r="E2884" i="4" s="1"/>
  <c r="E2885" i="4" s="1"/>
  <c r="E2886" i="4" s="1"/>
  <c r="E2887" i="4" s="1"/>
  <c r="E2888" i="4" s="1"/>
  <c r="E2889" i="4" s="1"/>
  <c r="E2890" i="4" s="1"/>
  <c r="E2891" i="4" s="1"/>
  <c r="E2892" i="4" s="1"/>
  <c r="E2893" i="4" s="1"/>
  <c r="E2894" i="4" s="1"/>
  <c r="E2895" i="4" s="1"/>
  <c r="E2896" i="4" s="1"/>
  <c r="E2897" i="4" s="1"/>
  <c r="E2898" i="4" s="1"/>
  <c r="E2899" i="4" s="1"/>
  <c r="E2900" i="4" s="1"/>
  <c r="E2901" i="4" s="1"/>
  <c r="E2902" i="4" s="1"/>
  <c r="E2903" i="4" s="1"/>
  <c r="E2904" i="4" s="1"/>
  <c r="E2905" i="4" s="1"/>
  <c r="E2906" i="4" s="1"/>
  <c r="E2907" i="4" s="1"/>
  <c r="E2908" i="4" s="1"/>
  <c r="E2909" i="4" s="1"/>
  <c r="E2910" i="4" s="1"/>
  <c r="E2911" i="4" s="1"/>
  <c r="E2912" i="4" s="1"/>
  <c r="E2913" i="4" s="1"/>
  <c r="E2914" i="4" s="1"/>
  <c r="E2915" i="4" s="1"/>
  <c r="E2916" i="4" s="1"/>
  <c r="E2917" i="4" s="1"/>
  <c r="E2918" i="4" s="1"/>
  <c r="E2919" i="4" s="1"/>
  <c r="E2920" i="4" s="1"/>
  <c r="E2921" i="4" s="1"/>
  <c r="E2922" i="4" s="1"/>
  <c r="E2923" i="4" s="1"/>
  <c r="E2924" i="4" s="1"/>
  <c r="E2925" i="4" s="1"/>
  <c r="E2926" i="4" s="1"/>
  <c r="E2927" i="4" s="1"/>
  <c r="E2928" i="4" s="1"/>
  <c r="E2929" i="4" s="1"/>
  <c r="E2930" i="4" s="1"/>
  <c r="E2931" i="4" s="1"/>
  <c r="E2932" i="4" s="1"/>
  <c r="E2933" i="4" s="1"/>
  <c r="E2934" i="4" s="1"/>
  <c r="E2935" i="4" s="1"/>
  <c r="E2936" i="4" s="1"/>
  <c r="E2937" i="4" s="1"/>
  <c r="E2938" i="4" s="1"/>
  <c r="E2939" i="4" s="1"/>
  <c r="E2940" i="4" s="1"/>
  <c r="E2941" i="4" s="1"/>
  <c r="E2942" i="4" s="1"/>
  <c r="E2943" i="4" s="1"/>
  <c r="E2944" i="4" s="1"/>
  <c r="E2945" i="4" s="1"/>
  <c r="E2946" i="4" s="1"/>
  <c r="E2947" i="4" s="1"/>
  <c r="E2948" i="4" s="1"/>
  <c r="E2949" i="4" s="1"/>
  <c r="E2950" i="4" s="1"/>
  <c r="E2951" i="4" s="1"/>
  <c r="E2952" i="4" s="1"/>
  <c r="E2953" i="4" s="1"/>
  <c r="E2954" i="4" s="1"/>
  <c r="E2955" i="4" s="1"/>
  <c r="E2956" i="4" s="1"/>
  <c r="E2957" i="4" s="1"/>
  <c r="E2958" i="4" s="1"/>
  <c r="E2959" i="4" s="1"/>
  <c r="E2960" i="4" s="1"/>
  <c r="E2961" i="4" s="1"/>
  <c r="E2962" i="4" s="1"/>
  <c r="E2963" i="4" s="1"/>
  <c r="E2964" i="4" s="1"/>
  <c r="E2965" i="4" s="1"/>
  <c r="E2966" i="4" s="1"/>
  <c r="E2967" i="4" s="1"/>
  <c r="E2968" i="4" s="1"/>
  <c r="E2969" i="4" s="1"/>
  <c r="E2970" i="4" s="1"/>
  <c r="E2971" i="4" s="1"/>
  <c r="E2972" i="4" s="1"/>
  <c r="E2973" i="4" s="1"/>
  <c r="E2974" i="4" s="1"/>
  <c r="E2975" i="4" s="1"/>
  <c r="E2976" i="4" s="1"/>
  <c r="E2977" i="4" s="1"/>
  <c r="E2978" i="4" s="1"/>
  <c r="E2979" i="4" s="1"/>
  <c r="E2980" i="4" s="1"/>
  <c r="E2981" i="4" s="1"/>
  <c r="E2982" i="4" s="1"/>
  <c r="E2983" i="4" s="1"/>
  <c r="E2984" i="4" s="1"/>
  <c r="E2985" i="4" s="1"/>
  <c r="E2986" i="4" s="1"/>
  <c r="E2987" i="4" s="1"/>
  <c r="E2988" i="4" s="1"/>
  <c r="E2989" i="4" s="1"/>
  <c r="E2990" i="4" s="1"/>
  <c r="E2991" i="4" s="1"/>
  <c r="E2992" i="4" s="1"/>
  <c r="E2993" i="4" s="1"/>
  <c r="E2994" i="4" s="1"/>
  <c r="E2995" i="4" s="1"/>
  <c r="E2996" i="4" s="1"/>
  <c r="E2997" i="4" s="1"/>
  <c r="E2998" i="4" s="1"/>
  <c r="E2999" i="4" s="1"/>
  <c r="E3000" i="4" s="1"/>
  <c r="E3001" i="4" s="1"/>
  <c r="E3002" i="4" s="1"/>
  <c r="E3003" i="4" s="1"/>
  <c r="E3004" i="4" s="1"/>
  <c r="E3005" i="4" s="1"/>
  <c r="E3006" i="4" s="1"/>
  <c r="E3007" i="4" s="1"/>
  <c r="E3008" i="4" s="1"/>
  <c r="E3009" i="4" s="1"/>
  <c r="E3010" i="4" s="1"/>
  <c r="E3011" i="4" s="1"/>
  <c r="E3012" i="4" s="1"/>
  <c r="E3013" i="4" s="1"/>
  <c r="E3014" i="4" s="1"/>
  <c r="E3015" i="4" s="1"/>
  <c r="E3016" i="4" s="1"/>
  <c r="E3017" i="4" s="1"/>
  <c r="E3018" i="4" s="1"/>
  <c r="E3019" i="4" s="1"/>
  <c r="E3020" i="4" s="1"/>
  <c r="E3021" i="4" s="1"/>
  <c r="E3022" i="4" s="1"/>
  <c r="E3023" i="4" s="1"/>
  <c r="E3024" i="4" s="1"/>
  <c r="E3025" i="4" s="1"/>
  <c r="E3026" i="4" s="1"/>
  <c r="E3027" i="4" s="1"/>
  <c r="E3028" i="4" s="1"/>
  <c r="E3029" i="4" s="1"/>
  <c r="E3030" i="4" s="1"/>
  <c r="E3031" i="4" s="1"/>
  <c r="E3032" i="4" s="1"/>
  <c r="E3033" i="4" s="1"/>
  <c r="E3034" i="4" s="1"/>
  <c r="E3035" i="4" s="1"/>
  <c r="E3036" i="4" s="1"/>
  <c r="E3037" i="4" s="1"/>
  <c r="E3038" i="4" s="1"/>
  <c r="E3039" i="4" s="1"/>
  <c r="E3040" i="4" s="1"/>
  <c r="E3041" i="4" s="1"/>
  <c r="E3042" i="4" s="1"/>
  <c r="E3043" i="4" s="1"/>
  <c r="E3044" i="4" s="1"/>
  <c r="E3045" i="4" s="1"/>
  <c r="E3046" i="4" s="1"/>
  <c r="E3047" i="4" s="1"/>
  <c r="E3048" i="4" s="1"/>
  <c r="E3049" i="4" s="1"/>
  <c r="E3050" i="4" s="1"/>
  <c r="E3051" i="4" s="1"/>
  <c r="E3052" i="4" s="1"/>
  <c r="E3053" i="4" s="1"/>
  <c r="E3054" i="4" s="1"/>
  <c r="E3055" i="4" s="1"/>
  <c r="E3056" i="4" s="1"/>
  <c r="E3057" i="4" s="1"/>
  <c r="E3058" i="4" s="1"/>
  <c r="E3059" i="4" s="1"/>
  <c r="E3060" i="4" s="1"/>
  <c r="E3061" i="4" s="1"/>
  <c r="E3062" i="4" s="1"/>
  <c r="E3063" i="4" s="1"/>
  <c r="E3064" i="4" s="1"/>
  <c r="E3065" i="4" s="1"/>
  <c r="E3066" i="4" s="1"/>
  <c r="E3067" i="4" s="1"/>
  <c r="E3068" i="4" s="1"/>
  <c r="E3069" i="4" s="1"/>
  <c r="E3070" i="4" s="1"/>
  <c r="E3071" i="4" s="1"/>
  <c r="E3072" i="4" s="1"/>
  <c r="E3073" i="4" s="1"/>
  <c r="E3074" i="4" s="1"/>
  <c r="E3075" i="4" s="1"/>
  <c r="E3076" i="4" s="1"/>
  <c r="E3077" i="4" s="1"/>
  <c r="E3078" i="4" s="1"/>
  <c r="E3079" i="4" s="1"/>
  <c r="E3080" i="4" s="1"/>
  <c r="E3081" i="4" s="1"/>
  <c r="E3082" i="4" s="1"/>
  <c r="E3083" i="4" s="1"/>
  <c r="E3084" i="4" s="1"/>
  <c r="E3085" i="4" s="1"/>
  <c r="E3086" i="4" s="1"/>
  <c r="E3087" i="4" s="1"/>
  <c r="E3088" i="4" s="1"/>
  <c r="E3089" i="4" s="1"/>
  <c r="E3090" i="4" s="1"/>
  <c r="E3091" i="4" s="1"/>
  <c r="E3092" i="4" s="1"/>
  <c r="E3093" i="4" s="1"/>
  <c r="E3094" i="4" s="1"/>
  <c r="E3095" i="4" s="1"/>
  <c r="E3096" i="4" s="1"/>
  <c r="E3097" i="4" s="1"/>
  <c r="E3098" i="4" s="1"/>
  <c r="E3099" i="4" s="1"/>
  <c r="E3100" i="4" s="1"/>
  <c r="E3101" i="4" s="1"/>
  <c r="E3102" i="4" s="1"/>
  <c r="E3103" i="4" s="1"/>
  <c r="E3104" i="4" s="1"/>
  <c r="E3105" i="4" s="1"/>
  <c r="E3106" i="4" s="1"/>
  <c r="E3107" i="4" s="1"/>
  <c r="E3108" i="4" s="1"/>
  <c r="E3109" i="4" s="1"/>
  <c r="E3110" i="4" s="1"/>
  <c r="E3111" i="4" s="1"/>
  <c r="E3112" i="4" s="1"/>
  <c r="E3113" i="4" s="1"/>
  <c r="E3114" i="4" s="1"/>
  <c r="E3115" i="4" s="1"/>
  <c r="E3116" i="4" s="1"/>
  <c r="E3117" i="4" s="1"/>
  <c r="E3118" i="4" s="1"/>
  <c r="E3119" i="4" s="1"/>
  <c r="E3120" i="4" s="1"/>
  <c r="E3121" i="4" s="1"/>
  <c r="E3122" i="4" s="1"/>
  <c r="E3123" i="4" s="1"/>
  <c r="E3124" i="4" s="1"/>
  <c r="E3125" i="4" s="1"/>
  <c r="E3126" i="4" s="1"/>
  <c r="E3127" i="4" s="1"/>
  <c r="E3128" i="4" s="1"/>
  <c r="E3129" i="4" s="1"/>
  <c r="E3130" i="4" s="1"/>
  <c r="E3131" i="4" s="1"/>
  <c r="E3132" i="4" s="1"/>
  <c r="E3133" i="4" s="1"/>
  <c r="E3134" i="4" s="1"/>
  <c r="E3135" i="4" s="1"/>
  <c r="E3136" i="4" s="1"/>
  <c r="E3137" i="4" s="1"/>
  <c r="E3138" i="4" s="1"/>
  <c r="E3139" i="4" s="1"/>
  <c r="E3140" i="4" s="1"/>
  <c r="E3141" i="4" s="1"/>
  <c r="E3142" i="4" s="1"/>
  <c r="E3143" i="4" s="1"/>
  <c r="E3144" i="4" s="1"/>
  <c r="E3145" i="4" s="1"/>
  <c r="E3146" i="4" s="1"/>
  <c r="E3147" i="4" s="1"/>
  <c r="E3148" i="4" s="1"/>
  <c r="E3149" i="4" s="1"/>
  <c r="E3150" i="4" s="1"/>
  <c r="E3151" i="4" s="1"/>
  <c r="E3152" i="4" s="1"/>
  <c r="E3153" i="4" s="1"/>
  <c r="E3154" i="4" s="1"/>
  <c r="E3155" i="4" s="1"/>
  <c r="E3156" i="4" s="1"/>
  <c r="E3157" i="4" s="1"/>
  <c r="E3158" i="4" s="1"/>
  <c r="E3159" i="4" s="1"/>
  <c r="E3160" i="4" s="1"/>
  <c r="E3161" i="4" s="1"/>
  <c r="E3162" i="4" s="1"/>
  <c r="E3163" i="4" s="1"/>
  <c r="E3164" i="4" s="1"/>
  <c r="E3165" i="4" s="1"/>
  <c r="E3166" i="4" s="1"/>
  <c r="E3167" i="4" s="1"/>
  <c r="E3168" i="4" s="1"/>
  <c r="E3169" i="4" s="1"/>
  <c r="E3170" i="4" s="1"/>
  <c r="E3171" i="4" s="1"/>
  <c r="E3172" i="4" s="1"/>
  <c r="E3173" i="4" s="1"/>
  <c r="E3174" i="4" s="1"/>
  <c r="E3175" i="4" s="1"/>
  <c r="E3176" i="4" s="1"/>
  <c r="E3177" i="4" s="1"/>
  <c r="E3178" i="4" s="1"/>
  <c r="E3179" i="4" s="1"/>
  <c r="E3180" i="4" s="1"/>
  <c r="E3181" i="4" s="1"/>
  <c r="E3182" i="4" s="1"/>
  <c r="E3183" i="4" s="1"/>
  <c r="E3184" i="4" s="1"/>
  <c r="E3185" i="4" s="1"/>
  <c r="E3186" i="4" s="1"/>
  <c r="E3187" i="4" s="1"/>
  <c r="E3188" i="4" s="1"/>
  <c r="E3189" i="4" s="1"/>
  <c r="E3190" i="4" s="1"/>
  <c r="E3191" i="4" s="1"/>
  <c r="E3192" i="4" s="1"/>
  <c r="E3193" i="4" s="1"/>
  <c r="E3194" i="4" s="1"/>
  <c r="E3195" i="4" s="1"/>
  <c r="E3196" i="4" s="1"/>
  <c r="E3197" i="4" s="1"/>
  <c r="E3198" i="4" s="1"/>
  <c r="E3199" i="4" s="1"/>
  <c r="E3200" i="4" s="1"/>
  <c r="E3201" i="4" s="1"/>
  <c r="E3202" i="4" s="1"/>
  <c r="E3203" i="4" s="1"/>
  <c r="E3204" i="4" s="1"/>
  <c r="E3205" i="4" s="1"/>
  <c r="E3206" i="4" s="1"/>
  <c r="E3207" i="4" s="1"/>
  <c r="E3208" i="4" s="1"/>
  <c r="E3209" i="4" s="1"/>
  <c r="E3210" i="4" s="1"/>
  <c r="E3211" i="4" s="1"/>
  <c r="E3212" i="4" s="1"/>
  <c r="E3213" i="4" s="1"/>
  <c r="E3214" i="4" s="1"/>
  <c r="E3215" i="4" s="1"/>
  <c r="E3216" i="4" s="1"/>
  <c r="E3217" i="4" s="1"/>
  <c r="E3218" i="4" s="1"/>
  <c r="E3219" i="4" s="1"/>
  <c r="E3220" i="4" s="1"/>
  <c r="E3221" i="4" s="1"/>
  <c r="E3222" i="4" s="1"/>
  <c r="E3223" i="4" s="1"/>
  <c r="E3224" i="4" s="1"/>
  <c r="E3225" i="4" s="1"/>
  <c r="E3226" i="4" s="1"/>
  <c r="E3227" i="4" s="1"/>
  <c r="E3228" i="4" s="1"/>
  <c r="E3229" i="4" s="1"/>
  <c r="E3230" i="4" s="1"/>
  <c r="E3231" i="4" s="1"/>
  <c r="E3232" i="4" s="1"/>
  <c r="E3233" i="4" s="1"/>
  <c r="E3234" i="4" s="1"/>
  <c r="E3235" i="4" s="1"/>
  <c r="E3236" i="4" s="1"/>
  <c r="E3237" i="4" s="1"/>
  <c r="E3238" i="4" s="1"/>
  <c r="E3239" i="4" s="1"/>
  <c r="E3240" i="4" s="1"/>
  <c r="E3241" i="4" s="1"/>
  <c r="E3242" i="4" s="1"/>
  <c r="E3243" i="4" s="1"/>
  <c r="E3244" i="4" s="1"/>
  <c r="E3245" i="4" s="1"/>
  <c r="E3246" i="4" s="1"/>
  <c r="E3247" i="4" s="1"/>
  <c r="E3248" i="4" s="1"/>
  <c r="E3249" i="4" s="1"/>
  <c r="E3250" i="4" s="1"/>
  <c r="E3251" i="4" s="1"/>
  <c r="E3252" i="4" s="1"/>
  <c r="E3253" i="4" s="1"/>
  <c r="E3254" i="4" s="1"/>
  <c r="E3255" i="4" s="1"/>
  <c r="E3256" i="4" s="1"/>
  <c r="E3257" i="4" s="1"/>
  <c r="E3258" i="4" s="1"/>
  <c r="E3259" i="4" s="1"/>
  <c r="E3260" i="4" s="1"/>
  <c r="E3261" i="4" s="1"/>
  <c r="E3262" i="4" s="1"/>
  <c r="E3263" i="4" s="1"/>
  <c r="E3264" i="4" s="1"/>
  <c r="E3265" i="4" s="1"/>
  <c r="E3266" i="4" s="1"/>
  <c r="E3267" i="4" s="1"/>
  <c r="E3268" i="4" s="1"/>
  <c r="E3269" i="4" s="1"/>
  <c r="E3270" i="4" s="1"/>
  <c r="E3271" i="4" s="1"/>
  <c r="E3272" i="4" s="1"/>
  <c r="E3273" i="4" s="1"/>
  <c r="E3274" i="4" s="1"/>
  <c r="E3275" i="4" s="1"/>
  <c r="E3276" i="4" s="1"/>
  <c r="E3277" i="4" s="1"/>
  <c r="E3278" i="4" s="1"/>
  <c r="E3279" i="4" s="1"/>
  <c r="E3280" i="4" s="1"/>
  <c r="E3281" i="4" s="1"/>
  <c r="E3282" i="4" s="1"/>
  <c r="E3283" i="4" s="1"/>
  <c r="E3284" i="4" s="1"/>
  <c r="E3285" i="4" s="1"/>
  <c r="E3286" i="4" s="1"/>
  <c r="E3287" i="4" s="1"/>
  <c r="E3288" i="4" s="1"/>
  <c r="E3289" i="4" s="1"/>
  <c r="E3290" i="4" s="1"/>
  <c r="E3291" i="4" s="1"/>
  <c r="E3292" i="4" s="1"/>
  <c r="E3293" i="4" s="1"/>
  <c r="E3294" i="4" s="1"/>
  <c r="E3295" i="4" s="1"/>
  <c r="E3296" i="4" s="1"/>
  <c r="E3297" i="4" s="1"/>
  <c r="E3298" i="4" s="1"/>
  <c r="E3299" i="4" s="1"/>
  <c r="E3300" i="4" s="1"/>
  <c r="E3301" i="4" s="1"/>
  <c r="E3302" i="4" s="1"/>
  <c r="E3303" i="4" s="1"/>
  <c r="E3304" i="4" s="1"/>
  <c r="E3305" i="4" s="1"/>
  <c r="E3306" i="4" s="1"/>
  <c r="E3307" i="4" s="1"/>
  <c r="E3308" i="4" s="1"/>
  <c r="E3309" i="4" s="1"/>
  <c r="E3310" i="4" s="1"/>
  <c r="E3311" i="4" s="1"/>
  <c r="E3312" i="4" s="1"/>
  <c r="E3313" i="4" s="1"/>
  <c r="E3314" i="4" s="1"/>
  <c r="E3315" i="4" s="1"/>
  <c r="E3316" i="4" s="1"/>
  <c r="E3317" i="4" s="1"/>
  <c r="E3318" i="4" s="1"/>
  <c r="E3319" i="4" s="1"/>
  <c r="E3320" i="4" s="1"/>
  <c r="E3321" i="4" s="1"/>
  <c r="E3322" i="4" s="1"/>
  <c r="E3323" i="4" s="1"/>
  <c r="E3324" i="4" s="1"/>
  <c r="E3325" i="4" s="1"/>
  <c r="E3326" i="4" s="1"/>
  <c r="E3327" i="4" s="1"/>
  <c r="E3328" i="4" s="1"/>
  <c r="E3329" i="4" s="1"/>
  <c r="E3330" i="4" s="1"/>
  <c r="E3331" i="4" s="1"/>
  <c r="E3332" i="4" s="1"/>
  <c r="E3333" i="4" s="1"/>
  <c r="E3334" i="4" s="1"/>
  <c r="E3335" i="4" s="1"/>
  <c r="E3336" i="4" s="1"/>
  <c r="E3337" i="4" s="1"/>
  <c r="E3338" i="4" s="1"/>
  <c r="E3339" i="4" s="1"/>
  <c r="E3340" i="4" s="1"/>
  <c r="E3341" i="4" s="1"/>
  <c r="E3342" i="4" s="1"/>
  <c r="E3343" i="4" s="1"/>
  <c r="E3344" i="4" s="1"/>
  <c r="E3345" i="4" s="1"/>
  <c r="E3346" i="4" s="1"/>
  <c r="E3347" i="4" s="1"/>
  <c r="E3348" i="4" s="1"/>
  <c r="E3349" i="4" s="1"/>
  <c r="E3350" i="4" s="1"/>
  <c r="E3351" i="4" s="1"/>
  <c r="E3352" i="4" s="1"/>
  <c r="E3353" i="4" s="1"/>
  <c r="E3354" i="4" s="1"/>
  <c r="E3355" i="4" s="1"/>
  <c r="E3356" i="4" s="1"/>
  <c r="E3357" i="4" s="1"/>
  <c r="E3358" i="4" s="1"/>
  <c r="E3359" i="4" s="1"/>
  <c r="E3360" i="4" s="1"/>
  <c r="E3361" i="4" s="1"/>
  <c r="E3362" i="4" s="1"/>
  <c r="E3363" i="4" s="1"/>
  <c r="E3364" i="4" s="1"/>
  <c r="E3365" i="4" s="1"/>
  <c r="E3366" i="4" s="1"/>
  <c r="E3367" i="4" s="1"/>
  <c r="E3368" i="4" s="1"/>
  <c r="E3369" i="4" s="1"/>
  <c r="E3370" i="4" s="1"/>
  <c r="E3371" i="4" s="1"/>
  <c r="E3372" i="4" s="1"/>
  <c r="E3373" i="4" s="1"/>
  <c r="E3374" i="4" s="1"/>
  <c r="E3375" i="4" s="1"/>
  <c r="E3376" i="4" s="1"/>
  <c r="E3377" i="4" s="1"/>
  <c r="E3378" i="4" s="1"/>
  <c r="E3379" i="4" s="1"/>
  <c r="E3380" i="4" s="1"/>
  <c r="E3381" i="4" s="1"/>
  <c r="E3382" i="4" s="1"/>
  <c r="E3383" i="4" s="1"/>
  <c r="E3384" i="4" s="1"/>
  <c r="E3385" i="4" s="1"/>
  <c r="E3386" i="4" s="1"/>
  <c r="E3387" i="4" s="1"/>
  <c r="E3388" i="4" s="1"/>
  <c r="E3389" i="4" s="1"/>
  <c r="E3390" i="4" s="1"/>
  <c r="E3391" i="4" s="1"/>
  <c r="E3392" i="4" s="1"/>
  <c r="E3393" i="4" s="1"/>
  <c r="E3394" i="4" s="1"/>
  <c r="E3395" i="4" s="1"/>
  <c r="E3396" i="4" s="1"/>
  <c r="E3397" i="4" s="1"/>
  <c r="E3398" i="4" s="1"/>
  <c r="E3399" i="4" s="1"/>
  <c r="E3400" i="4" s="1"/>
  <c r="E3401" i="4" s="1"/>
  <c r="E3402" i="4" s="1"/>
  <c r="E3403" i="4" s="1"/>
  <c r="E3404" i="4" s="1"/>
  <c r="E3405" i="4" s="1"/>
  <c r="E3406" i="4" s="1"/>
  <c r="E3407" i="4" s="1"/>
  <c r="E3408" i="4" s="1"/>
  <c r="E3409" i="4" s="1"/>
  <c r="E3410" i="4" s="1"/>
  <c r="E3411" i="4" s="1"/>
  <c r="E3412" i="4" s="1"/>
  <c r="E3413" i="4" s="1"/>
  <c r="E3414" i="4" s="1"/>
  <c r="E3415" i="4" s="1"/>
  <c r="E3416" i="4" s="1"/>
  <c r="E3417" i="4" s="1"/>
  <c r="E3418" i="4" s="1"/>
  <c r="E3419" i="4" s="1"/>
  <c r="E3420" i="4" s="1"/>
  <c r="E3421" i="4" s="1"/>
  <c r="E3422" i="4" s="1"/>
  <c r="E3423" i="4" s="1"/>
  <c r="E3424" i="4" s="1"/>
  <c r="E3425" i="4" s="1"/>
  <c r="E3426" i="4" s="1"/>
  <c r="E3427" i="4" s="1"/>
  <c r="E3428" i="4" s="1"/>
  <c r="E3429" i="4" s="1"/>
  <c r="E3430" i="4" s="1"/>
  <c r="E3431" i="4" s="1"/>
  <c r="E3432" i="4" s="1"/>
  <c r="E3433" i="4" s="1"/>
  <c r="E3434" i="4" s="1"/>
  <c r="E3435" i="4" s="1"/>
  <c r="E3436" i="4" s="1"/>
  <c r="E3437" i="4" s="1"/>
  <c r="E3438" i="4" s="1"/>
  <c r="E3439" i="4" s="1"/>
  <c r="E3440" i="4" s="1"/>
  <c r="E3441" i="4" s="1"/>
  <c r="E3442" i="4" s="1"/>
  <c r="E3443" i="4" s="1"/>
  <c r="E3444" i="4" s="1"/>
  <c r="E3445" i="4" s="1"/>
  <c r="E3446" i="4" s="1"/>
  <c r="E3447" i="4" s="1"/>
  <c r="E3448" i="4" s="1"/>
  <c r="E3449" i="4" s="1"/>
  <c r="E3450" i="4" s="1"/>
  <c r="E3451" i="4" s="1"/>
  <c r="E3452" i="4" s="1"/>
  <c r="E3453" i="4" s="1"/>
  <c r="E3454" i="4" s="1"/>
  <c r="E3455" i="4" s="1"/>
  <c r="E3456" i="4" s="1"/>
  <c r="E3457" i="4" s="1"/>
  <c r="E3458" i="4" s="1"/>
  <c r="E3459" i="4" s="1"/>
  <c r="E3460" i="4" s="1"/>
  <c r="E3461" i="4" s="1"/>
  <c r="E3462" i="4" s="1"/>
  <c r="E3463" i="4" s="1"/>
  <c r="E3464" i="4" s="1"/>
  <c r="E3465" i="4" s="1"/>
  <c r="E3466" i="4" s="1"/>
  <c r="E3467" i="4" s="1"/>
  <c r="E3468" i="4" s="1"/>
  <c r="E3469" i="4" s="1"/>
  <c r="E3470" i="4" s="1"/>
  <c r="E3471" i="4" s="1"/>
  <c r="E3472" i="4" s="1"/>
  <c r="E3473" i="4" s="1"/>
  <c r="E3474" i="4" s="1"/>
  <c r="E3475" i="4" s="1"/>
  <c r="E3476" i="4" s="1"/>
  <c r="E3477" i="4" s="1"/>
  <c r="E3478" i="4" s="1"/>
  <c r="E3479" i="4" s="1"/>
  <c r="E3480" i="4" s="1"/>
  <c r="E3481" i="4" s="1"/>
  <c r="E3482" i="4" s="1"/>
  <c r="E3483" i="4" s="1"/>
  <c r="E3484" i="4" s="1"/>
  <c r="E3485" i="4" s="1"/>
  <c r="E3486" i="4" s="1"/>
  <c r="E3487" i="4" s="1"/>
  <c r="E3488" i="4" s="1"/>
  <c r="E3489" i="4" s="1"/>
  <c r="E3490" i="4" s="1"/>
  <c r="E3491" i="4" s="1"/>
  <c r="E3492" i="4" s="1"/>
  <c r="E3493" i="4" s="1"/>
  <c r="E3494" i="4" s="1"/>
  <c r="E3495" i="4" s="1"/>
  <c r="E3496" i="4" s="1"/>
  <c r="E3497" i="4" s="1"/>
  <c r="E3498" i="4" s="1"/>
  <c r="E3499" i="4" s="1"/>
  <c r="E3500" i="4" s="1"/>
  <c r="E3501" i="4" s="1"/>
  <c r="E3502" i="4" s="1"/>
  <c r="E3503" i="4" s="1"/>
  <c r="E3504" i="4" s="1"/>
  <c r="E3505" i="4" s="1"/>
  <c r="E3506" i="4" s="1"/>
  <c r="E3507" i="4" s="1"/>
  <c r="E3508" i="4" s="1"/>
  <c r="E3509" i="4" s="1"/>
  <c r="E3510" i="4" s="1"/>
  <c r="E3511" i="4" s="1"/>
  <c r="E3512" i="4" s="1"/>
  <c r="E3513" i="4" s="1"/>
  <c r="E3514" i="4" s="1"/>
  <c r="E3515" i="4" s="1"/>
  <c r="E3516" i="4" s="1"/>
  <c r="E3517" i="4" s="1"/>
  <c r="E3518" i="4" s="1"/>
  <c r="E3519" i="4" s="1"/>
  <c r="E3520" i="4" s="1"/>
  <c r="E3521" i="4" s="1"/>
  <c r="E3522" i="4" s="1"/>
  <c r="E3523" i="4" s="1"/>
  <c r="E3524" i="4" s="1"/>
  <c r="E3525" i="4" s="1"/>
  <c r="E3526" i="4" s="1"/>
  <c r="E3527" i="4" s="1"/>
  <c r="E3528" i="4" s="1"/>
  <c r="E3529" i="4" s="1"/>
  <c r="E3530" i="4" s="1"/>
  <c r="E3531" i="4" s="1"/>
  <c r="E3532" i="4" s="1"/>
  <c r="E3533" i="4" s="1"/>
  <c r="E3534" i="4" s="1"/>
  <c r="E3535" i="4" s="1"/>
  <c r="E3536" i="4" s="1"/>
  <c r="E3537" i="4" s="1"/>
  <c r="E3538" i="4" s="1"/>
  <c r="E3539" i="4" s="1"/>
  <c r="E3540" i="4" s="1"/>
  <c r="E3541" i="4" s="1"/>
  <c r="E3542" i="4" s="1"/>
  <c r="E3543" i="4" s="1"/>
  <c r="E3544" i="4" s="1"/>
  <c r="E3545" i="4" s="1"/>
  <c r="E3546" i="4" s="1"/>
  <c r="E3547" i="4" s="1"/>
  <c r="E3548" i="4" s="1"/>
  <c r="E3549" i="4" s="1"/>
  <c r="E3550" i="4" s="1"/>
  <c r="E3551" i="4" s="1"/>
  <c r="E3552" i="4" s="1"/>
  <c r="E3553" i="4" s="1"/>
  <c r="E3554" i="4" s="1"/>
  <c r="E3555" i="4" s="1"/>
  <c r="E3556" i="4" s="1"/>
  <c r="E3557" i="4" s="1"/>
  <c r="E3558" i="4" s="1"/>
  <c r="E3559" i="4" s="1"/>
  <c r="E3560" i="4" s="1"/>
  <c r="E3561" i="4" s="1"/>
  <c r="E3562" i="4" s="1"/>
  <c r="E3563" i="4" s="1"/>
  <c r="E3564" i="4" s="1"/>
  <c r="E3565" i="4" s="1"/>
  <c r="E3566" i="4" s="1"/>
  <c r="E3567" i="4" s="1"/>
  <c r="E3568" i="4" s="1"/>
  <c r="E3569" i="4" s="1"/>
  <c r="E3570" i="4" s="1"/>
  <c r="E3571" i="4" s="1"/>
  <c r="E3572" i="4" s="1"/>
  <c r="E3573" i="4" s="1"/>
  <c r="E3574" i="4" s="1"/>
  <c r="E3575" i="4" s="1"/>
  <c r="E3576" i="4" s="1"/>
  <c r="E3577" i="4" s="1"/>
  <c r="E3578" i="4" s="1"/>
  <c r="E3579" i="4" s="1"/>
  <c r="E3580" i="4" s="1"/>
  <c r="E3581" i="4" s="1"/>
  <c r="E3582" i="4" s="1"/>
  <c r="E3583" i="4" s="1"/>
  <c r="E3584" i="4" s="1"/>
  <c r="E3585" i="4" s="1"/>
  <c r="E3586" i="4" s="1"/>
  <c r="E3587" i="4" s="1"/>
  <c r="E3588" i="4" s="1"/>
  <c r="E3589" i="4" s="1"/>
  <c r="E3590" i="4" s="1"/>
  <c r="E3591" i="4" s="1"/>
  <c r="E3592" i="4" s="1"/>
  <c r="E3593" i="4" s="1"/>
  <c r="E3594" i="4" s="1"/>
  <c r="E3595" i="4" s="1"/>
  <c r="E3596" i="4" s="1"/>
  <c r="E3597" i="4" s="1"/>
  <c r="E3598" i="4" s="1"/>
  <c r="E3599" i="4" s="1"/>
  <c r="E3600" i="4" s="1"/>
  <c r="E3601" i="4" s="1"/>
  <c r="E3602" i="4" s="1"/>
  <c r="E3603" i="4" s="1"/>
  <c r="E3604" i="4" s="1"/>
  <c r="E3605" i="4" s="1"/>
  <c r="E3606" i="4" s="1"/>
  <c r="E3607" i="4" s="1"/>
  <c r="E3608" i="4" s="1"/>
  <c r="E3609" i="4" s="1"/>
  <c r="E3610" i="4" s="1"/>
  <c r="E3611" i="4" s="1"/>
  <c r="E3612" i="4" s="1"/>
  <c r="E3613" i="4" s="1"/>
  <c r="E3614" i="4" s="1"/>
  <c r="E3615" i="4" s="1"/>
  <c r="E3616" i="4" s="1"/>
  <c r="E3617" i="4" s="1"/>
  <c r="E3618" i="4" s="1"/>
  <c r="E3619" i="4" s="1"/>
  <c r="E3620" i="4" s="1"/>
  <c r="E3621" i="4" s="1"/>
  <c r="E3622" i="4" s="1"/>
  <c r="E3623" i="4" s="1"/>
  <c r="E3624" i="4" s="1"/>
  <c r="E3625" i="4" s="1"/>
  <c r="E3626" i="4" s="1"/>
  <c r="E3627" i="4" s="1"/>
  <c r="E3628" i="4" s="1"/>
  <c r="E3629" i="4" s="1"/>
  <c r="E3630" i="4" s="1"/>
  <c r="E3631" i="4" s="1"/>
  <c r="E3632" i="4" s="1"/>
  <c r="E3633" i="4" s="1"/>
  <c r="E3634" i="4" s="1"/>
  <c r="E3635" i="4" s="1"/>
  <c r="E3636" i="4" s="1"/>
  <c r="E3637" i="4" s="1"/>
  <c r="E3638" i="4" s="1"/>
  <c r="E3639" i="4" s="1"/>
  <c r="E3640" i="4" s="1"/>
  <c r="E3641" i="4" s="1"/>
  <c r="E3642" i="4" s="1"/>
  <c r="E3643" i="4" s="1"/>
  <c r="E3644" i="4" s="1"/>
  <c r="E3645" i="4" s="1"/>
  <c r="E3646" i="4" s="1"/>
  <c r="E3647" i="4" s="1"/>
  <c r="E3648" i="4" s="1"/>
  <c r="E3649" i="4" s="1"/>
  <c r="E3650" i="4" s="1"/>
  <c r="E3651" i="4" s="1"/>
  <c r="E3652" i="4" s="1"/>
  <c r="E3653" i="4" s="1"/>
  <c r="E3654" i="4" s="1"/>
  <c r="E3655" i="4" s="1"/>
  <c r="E3656" i="4" s="1"/>
  <c r="E3657" i="4" s="1"/>
  <c r="E3658" i="4" s="1"/>
  <c r="E3659" i="4" s="1"/>
  <c r="E3660" i="4" s="1"/>
  <c r="E3661" i="4" s="1"/>
  <c r="E3662" i="4" s="1"/>
  <c r="E3663" i="4" s="1"/>
  <c r="E3664" i="4" s="1"/>
  <c r="E3665" i="4" s="1"/>
  <c r="E3666" i="4" s="1"/>
  <c r="E3667" i="4" s="1"/>
  <c r="E3668" i="4" s="1"/>
  <c r="E3669" i="4" s="1"/>
  <c r="E3670" i="4" s="1"/>
  <c r="E3671" i="4" s="1"/>
  <c r="E3672" i="4" s="1"/>
  <c r="E3673" i="4" s="1"/>
  <c r="E3674" i="4" s="1"/>
  <c r="E3675" i="4" s="1"/>
  <c r="E3676" i="4" s="1"/>
  <c r="E3677" i="4" s="1"/>
  <c r="E3678" i="4" s="1"/>
  <c r="E3679" i="4" s="1"/>
  <c r="E3680" i="4" s="1"/>
  <c r="E3681" i="4" s="1"/>
  <c r="E3682" i="4" s="1"/>
  <c r="E3683" i="4" s="1"/>
  <c r="E3684" i="4" s="1"/>
  <c r="E3685" i="4" s="1"/>
  <c r="E3686" i="4" s="1"/>
  <c r="E3687" i="4" s="1"/>
  <c r="E3688" i="4" s="1"/>
  <c r="E3689" i="4" s="1"/>
  <c r="E3690" i="4" s="1"/>
  <c r="E3691" i="4" s="1"/>
  <c r="E3692" i="4" s="1"/>
  <c r="E3693" i="4" s="1"/>
  <c r="E3694" i="4" s="1"/>
  <c r="E3695" i="4" s="1"/>
  <c r="E3696" i="4" s="1"/>
  <c r="E3697" i="4" s="1"/>
  <c r="E3698" i="4" s="1"/>
  <c r="E3699" i="4" s="1"/>
  <c r="E3700" i="4" s="1"/>
  <c r="E3701" i="4" s="1"/>
  <c r="E3702" i="4" s="1"/>
  <c r="E3703" i="4" s="1"/>
  <c r="E3704" i="4" s="1"/>
  <c r="E3705" i="4" s="1"/>
  <c r="E3706" i="4" s="1"/>
  <c r="E3707" i="4" s="1"/>
  <c r="E3708" i="4" s="1"/>
  <c r="E3709" i="4" s="1"/>
  <c r="E3710" i="4" s="1"/>
  <c r="E3711" i="4" s="1"/>
  <c r="E3712" i="4" s="1"/>
  <c r="E3713" i="4" s="1"/>
  <c r="E3714" i="4" s="1"/>
  <c r="E3715" i="4" s="1"/>
  <c r="E3716" i="4" s="1"/>
  <c r="E3717" i="4" s="1"/>
  <c r="E3718" i="4" s="1"/>
  <c r="E3719" i="4" s="1"/>
  <c r="E3720" i="4" s="1"/>
  <c r="E3721" i="4" s="1"/>
  <c r="E3722" i="4" s="1"/>
  <c r="E3723" i="4" s="1"/>
  <c r="E3724" i="4" s="1"/>
  <c r="E3725" i="4" s="1"/>
  <c r="E3726" i="4" s="1"/>
  <c r="E3727" i="4" s="1"/>
  <c r="E3728" i="4" s="1"/>
  <c r="E3729" i="4" s="1"/>
  <c r="E3730" i="4" s="1"/>
  <c r="E3731" i="4" s="1"/>
  <c r="E3732" i="4" s="1"/>
  <c r="E3733" i="4" s="1"/>
  <c r="E3734" i="4" s="1"/>
  <c r="E3735" i="4" s="1"/>
  <c r="E3736" i="4" s="1"/>
  <c r="E3737" i="4" s="1"/>
  <c r="E3738" i="4" s="1"/>
  <c r="E3739" i="4" s="1"/>
  <c r="E3740" i="4" s="1"/>
  <c r="E3741" i="4" s="1"/>
  <c r="E3742" i="4" s="1"/>
  <c r="E3743" i="4" s="1"/>
  <c r="E3744" i="4" s="1"/>
  <c r="E3745" i="4" s="1"/>
  <c r="E3746" i="4" s="1"/>
  <c r="E3747" i="4" s="1"/>
  <c r="E3748" i="4" s="1"/>
  <c r="E3749" i="4" s="1"/>
  <c r="E3750" i="4" s="1"/>
  <c r="E3751" i="4" s="1"/>
  <c r="E3752" i="4" s="1"/>
  <c r="E3753" i="4" s="1"/>
  <c r="E3754" i="4" s="1"/>
  <c r="E3755" i="4" s="1"/>
  <c r="E3756" i="4" s="1"/>
  <c r="E3757" i="4" s="1"/>
  <c r="E3758" i="4" s="1"/>
  <c r="E3759" i="4" s="1"/>
  <c r="E3760" i="4" s="1"/>
  <c r="E3761" i="4" s="1"/>
  <c r="E3762" i="4" s="1"/>
  <c r="E3763" i="4" s="1"/>
  <c r="E3764" i="4" s="1"/>
  <c r="E3765" i="4" s="1"/>
  <c r="E3766" i="4" s="1"/>
  <c r="E3767" i="4" s="1"/>
  <c r="E3768" i="4" s="1"/>
  <c r="E3769" i="4" s="1"/>
  <c r="E3770" i="4" s="1"/>
  <c r="E3771" i="4" s="1"/>
  <c r="E3772" i="4" s="1"/>
  <c r="E3773" i="4" s="1"/>
  <c r="E3774" i="4" s="1"/>
  <c r="E3775" i="4" s="1"/>
  <c r="E3776" i="4" s="1"/>
  <c r="E3777" i="4" s="1"/>
  <c r="E3778" i="4" s="1"/>
  <c r="E3779" i="4" s="1"/>
  <c r="E3780" i="4" s="1"/>
  <c r="E3781" i="4" s="1"/>
  <c r="E3782" i="4" s="1"/>
  <c r="E3783" i="4" s="1"/>
  <c r="E3784" i="4" s="1"/>
  <c r="E3785" i="4" s="1"/>
  <c r="E3786" i="4" s="1"/>
  <c r="E3787" i="4" s="1"/>
  <c r="E3788" i="4" s="1"/>
  <c r="E3789" i="4" s="1"/>
  <c r="E3790" i="4" s="1"/>
  <c r="E3791" i="4" s="1"/>
  <c r="E3792" i="4" s="1"/>
  <c r="E3793" i="4" s="1"/>
  <c r="E3794" i="4" s="1"/>
  <c r="E3795" i="4" s="1"/>
  <c r="E3796" i="4" s="1"/>
  <c r="E3797" i="4" s="1"/>
  <c r="E3798" i="4" s="1"/>
  <c r="E3799" i="4" s="1"/>
  <c r="E3800" i="4" s="1"/>
  <c r="E3801" i="4" s="1"/>
  <c r="E3802" i="4" s="1"/>
  <c r="E3803" i="4" s="1"/>
  <c r="E3804" i="4" s="1"/>
  <c r="E3805" i="4" s="1"/>
  <c r="E3806" i="4" s="1"/>
  <c r="E3807" i="4" s="1"/>
  <c r="E3808" i="4" s="1"/>
  <c r="E3809" i="4" s="1"/>
  <c r="E3810" i="4" s="1"/>
  <c r="E3811" i="4" s="1"/>
  <c r="E3812" i="4" s="1"/>
  <c r="E3813" i="4" s="1"/>
  <c r="E3814" i="4" s="1"/>
  <c r="E3815" i="4" s="1"/>
  <c r="E3816" i="4" s="1"/>
  <c r="E3817" i="4" s="1"/>
  <c r="E3818" i="4" s="1"/>
  <c r="E3819" i="4" s="1"/>
  <c r="E3820" i="4" s="1"/>
  <c r="E3821" i="4" s="1"/>
  <c r="E3822" i="4" s="1"/>
  <c r="E3823" i="4" s="1"/>
  <c r="E3824" i="4" s="1"/>
  <c r="E3825" i="4" s="1"/>
  <c r="E3826" i="4" s="1"/>
  <c r="E3827" i="4" s="1"/>
  <c r="E3828" i="4" s="1"/>
  <c r="E3829" i="4" s="1"/>
  <c r="E3830" i="4" s="1"/>
  <c r="E3831" i="4" s="1"/>
  <c r="E3832" i="4" s="1"/>
  <c r="E3833" i="4" s="1"/>
  <c r="E3834" i="4" s="1"/>
  <c r="E3835" i="4" s="1"/>
  <c r="E3836" i="4" s="1"/>
  <c r="E3837" i="4" s="1"/>
  <c r="E3838" i="4" s="1"/>
  <c r="E3839" i="4" s="1"/>
  <c r="E3840" i="4" s="1"/>
  <c r="E3841" i="4" s="1"/>
  <c r="E3842" i="4" s="1"/>
  <c r="E3843" i="4" s="1"/>
  <c r="E3844" i="4" s="1"/>
  <c r="E3845" i="4" s="1"/>
  <c r="E3846" i="4" s="1"/>
  <c r="E3847" i="4" s="1"/>
  <c r="E3848" i="4" s="1"/>
  <c r="E3849" i="4" s="1"/>
  <c r="E3850" i="4" s="1"/>
  <c r="E3851" i="4" s="1"/>
  <c r="E3852" i="4" s="1"/>
  <c r="E3853" i="4" s="1"/>
  <c r="E3854" i="4" s="1"/>
  <c r="E3855" i="4" s="1"/>
  <c r="E3856" i="4" s="1"/>
  <c r="E3857" i="4" s="1"/>
  <c r="E3858" i="4" s="1"/>
  <c r="E3859" i="4" s="1"/>
  <c r="E3860" i="4" s="1"/>
  <c r="E3861" i="4" s="1"/>
  <c r="E3862" i="4" s="1"/>
  <c r="E3863" i="4" s="1"/>
  <c r="E3864" i="4" s="1"/>
  <c r="E3865" i="4" s="1"/>
  <c r="E3866" i="4" s="1"/>
  <c r="E3867" i="4" s="1"/>
  <c r="E3868" i="4" s="1"/>
  <c r="E3869" i="4" s="1"/>
  <c r="E3870" i="4" s="1"/>
  <c r="E3871" i="4" s="1"/>
  <c r="E3872" i="4" s="1"/>
  <c r="E3873" i="4" s="1"/>
  <c r="E3874" i="4" s="1"/>
  <c r="E3875" i="4" s="1"/>
  <c r="E3876" i="4" s="1"/>
  <c r="E3877" i="4" s="1"/>
  <c r="E3878" i="4" s="1"/>
  <c r="E3879" i="4" s="1"/>
  <c r="E3880" i="4" s="1"/>
  <c r="E3881" i="4" s="1"/>
  <c r="E3882" i="4" s="1"/>
  <c r="E3883" i="4" s="1"/>
  <c r="E3884" i="4" s="1"/>
  <c r="E3885" i="4" s="1"/>
  <c r="E3886" i="4" s="1"/>
  <c r="E3887" i="4" s="1"/>
  <c r="E3888" i="4" s="1"/>
  <c r="E3889" i="4" s="1"/>
  <c r="E3890" i="4" s="1"/>
  <c r="E3891" i="4" s="1"/>
  <c r="E3892" i="4" s="1"/>
  <c r="E3893" i="4" s="1"/>
  <c r="E3894" i="4" s="1"/>
  <c r="E3895" i="4" s="1"/>
  <c r="E3896" i="4" s="1"/>
  <c r="E3897" i="4" s="1"/>
  <c r="E3898" i="4" s="1"/>
  <c r="E3899" i="4" s="1"/>
  <c r="E3900" i="4" s="1"/>
  <c r="E3901" i="4" s="1"/>
  <c r="E3902" i="4" s="1"/>
  <c r="E3903" i="4" s="1"/>
  <c r="E3904" i="4" s="1"/>
  <c r="E3905" i="4" s="1"/>
  <c r="E3906" i="4" s="1"/>
  <c r="E3907" i="4" s="1"/>
  <c r="E3908" i="4" s="1"/>
  <c r="E3909" i="4" s="1"/>
  <c r="E3910" i="4" s="1"/>
  <c r="E3911" i="4" s="1"/>
  <c r="E3912" i="4" s="1"/>
  <c r="E3913" i="4" s="1"/>
  <c r="E3914" i="4" s="1"/>
  <c r="E3915" i="4" s="1"/>
  <c r="E3916" i="4" s="1"/>
  <c r="E3917" i="4" s="1"/>
  <c r="E3918" i="4" s="1"/>
  <c r="E3919" i="4" s="1"/>
  <c r="E3920" i="4" s="1"/>
  <c r="E3921" i="4" s="1"/>
  <c r="E3922" i="4" s="1"/>
  <c r="E3923" i="4" s="1"/>
  <c r="E3924" i="4" s="1"/>
  <c r="E3925" i="4" s="1"/>
  <c r="E3926" i="4" s="1"/>
  <c r="E3927" i="4" s="1"/>
  <c r="E3928" i="4" s="1"/>
  <c r="E3929" i="4" s="1"/>
  <c r="E3930" i="4" s="1"/>
  <c r="E3931" i="4" s="1"/>
  <c r="E3932" i="4" s="1"/>
  <c r="E3933" i="4" s="1"/>
  <c r="E3934" i="4" s="1"/>
  <c r="E3935" i="4" s="1"/>
  <c r="E3936" i="4" s="1"/>
  <c r="E3937" i="4" s="1"/>
  <c r="E3938" i="4" s="1"/>
  <c r="E3939" i="4" s="1"/>
  <c r="E3940" i="4" s="1"/>
  <c r="E3941" i="4" s="1"/>
  <c r="E3942" i="4" s="1"/>
  <c r="E3943" i="4" s="1"/>
  <c r="E3944" i="4" s="1"/>
  <c r="E3945" i="4" s="1"/>
  <c r="E3946" i="4" s="1"/>
  <c r="E3947" i="4" s="1"/>
  <c r="E3948" i="4" s="1"/>
  <c r="E3949" i="4" s="1"/>
  <c r="E3950" i="4" s="1"/>
  <c r="E3951" i="4" s="1"/>
  <c r="E3952" i="4" s="1"/>
  <c r="E3953" i="4" s="1"/>
  <c r="E3954" i="4" s="1"/>
  <c r="E3955" i="4" s="1"/>
  <c r="E3956" i="4" s="1"/>
  <c r="E3957" i="4" s="1"/>
  <c r="E3958" i="4" s="1"/>
  <c r="E3959" i="4" s="1"/>
  <c r="E3960" i="4" s="1"/>
  <c r="E3961" i="4" s="1"/>
  <c r="E3962" i="4" s="1"/>
  <c r="E3963" i="4" s="1"/>
  <c r="E3964" i="4" s="1"/>
  <c r="E3965" i="4" s="1"/>
  <c r="E3966" i="4" s="1"/>
  <c r="E3967" i="4" s="1"/>
  <c r="E3968" i="4" s="1"/>
  <c r="E3969" i="4" s="1"/>
  <c r="E3970" i="4" s="1"/>
  <c r="E3971" i="4" s="1"/>
  <c r="E3972" i="4" s="1"/>
  <c r="E3973" i="4" s="1"/>
  <c r="E3974" i="4" s="1"/>
  <c r="E3975" i="4" s="1"/>
  <c r="E3976" i="4" s="1"/>
  <c r="E3977" i="4" s="1"/>
  <c r="E3978" i="4" s="1"/>
  <c r="E3979" i="4" s="1"/>
  <c r="E3980" i="4" s="1"/>
  <c r="E3981" i="4" s="1"/>
  <c r="E3982" i="4" s="1"/>
  <c r="E3983" i="4" s="1"/>
  <c r="E3984" i="4" s="1"/>
  <c r="E3985" i="4" s="1"/>
  <c r="E3986" i="4" s="1"/>
  <c r="E3987" i="4" s="1"/>
  <c r="E3988" i="4" s="1"/>
  <c r="E3989" i="4" s="1"/>
  <c r="E3990" i="4" s="1"/>
  <c r="E3991" i="4" s="1"/>
  <c r="E3992" i="4" s="1"/>
  <c r="E3993" i="4" s="1"/>
  <c r="E3994" i="4" s="1"/>
  <c r="E3995" i="4" s="1"/>
  <c r="E3996" i="4" s="1"/>
  <c r="E3997" i="4" s="1"/>
  <c r="E3998" i="4" s="1"/>
  <c r="E3999" i="4" s="1"/>
  <c r="E4000" i="4" s="1"/>
  <c r="E4001" i="4" s="1"/>
  <c r="E4002" i="4" s="1"/>
  <c r="E4003" i="4" s="1"/>
  <c r="E4004" i="4" s="1"/>
  <c r="E4005" i="4" s="1"/>
  <c r="E4006" i="4" s="1"/>
  <c r="E4007" i="4" s="1"/>
  <c r="E4008" i="4" s="1"/>
  <c r="E4009" i="4" s="1"/>
  <c r="E4010" i="4" s="1"/>
  <c r="E4011" i="4" s="1"/>
  <c r="E4012" i="4" s="1"/>
  <c r="E4013" i="4" s="1"/>
  <c r="E4014" i="4" s="1"/>
  <c r="E4015" i="4" s="1"/>
  <c r="E4016" i="4" s="1"/>
  <c r="E4017" i="4" s="1"/>
  <c r="E4018" i="4" s="1"/>
  <c r="E4019" i="4" s="1"/>
  <c r="E4020" i="4" s="1"/>
  <c r="E4021" i="4" s="1"/>
  <c r="E4022" i="4" s="1"/>
  <c r="E4023" i="4" s="1"/>
  <c r="E4024" i="4" s="1"/>
  <c r="E4025" i="4" s="1"/>
  <c r="E4026" i="4" s="1"/>
  <c r="E4027" i="4" s="1"/>
  <c r="E4028" i="4" s="1"/>
  <c r="E4029" i="4" s="1"/>
  <c r="E4030" i="4" s="1"/>
  <c r="E4031" i="4" s="1"/>
  <c r="E4032" i="4" s="1"/>
  <c r="E4033" i="4" s="1"/>
  <c r="E4034" i="4" s="1"/>
  <c r="E4035" i="4" s="1"/>
  <c r="E4036" i="4" s="1"/>
  <c r="E4037" i="4" s="1"/>
  <c r="E4038" i="4" s="1"/>
  <c r="E4039" i="4" s="1"/>
  <c r="E4040" i="4" s="1"/>
  <c r="E4041" i="4" s="1"/>
  <c r="E4042" i="4" s="1"/>
  <c r="E4043" i="4" s="1"/>
  <c r="E4044" i="4" s="1"/>
  <c r="E4045" i="4" s="1"/>
  <c r="E4046" i="4" s="1"/>
  <c r="E4047" i="4" s="1"/>
  <c r="E4048" i="4" s="1"/>
  <c r="E4049" i="4" s="1"/>
  <c r="E4050" i="4" s="1"/>
  <c r="E4051" i="4" s="1"/>
  <c r="E4052" i="4" s="1"/>
  <c r="E4053" i="4" s="1"/>
  <c r="E4054" i="4" s="1"/>
  <c r="E4055" i="4" s="1"/>
  <c r="E4056" i="4" s="1"/>
  <c r="E4057" i="4" s="1"/>
  <c r="E4058" i="4" s="1"/>
  <c r="E4059" i="4" s="1"/>
  <c r="E4060" i="4" s="1"/>
  <c r="E4061" i="4" s="1"/>
  <c r="E4062" i="4" s="1"/>
  <c r="E4063" i="4" s="1"/>
  <c r="E4064" i="4" s="1"/>
  <c r="E4065" i="4" s="1"/>
  <c r="E4066" i="4" s="1"/>
  <c r="E4067" i="4" s="1"/>
  <c r="E4068" i="4" s="1"/>
  <c r="E4069" i="4" s="1"/>
  <c r="E4070" i="4" s="1"/>
  <c r="E4071" i="4" s="1"/>
  <c r="E4072" i="4" s="1"/>
  <c r="E4073" i="4" s="1"/>
  <c r="E4074" i="4" s="1"/>
  <c r="E4075" i="4" s="1"/>
  <c r="E4076" i="4" s="1"/>
  <c r="E4077" i="4" s="1"/>
  <c r="E4078" i="4" s="1"/>
  <c r="E4079" i="4" s="1"/>
  <c r="E4080" i="4" s="1"/>
  <c r="E4081" i="4" s="1"/>
  <c r="E4082" i="4" s="1"/>
  <c r="E4083" i="4" s="1"/>
  <c r="E4084" i="4" s="1"/>
  <c r="E4085" i="4" s="1"/>
  <c r="E4086" i="4" s="1"/>
  <c r="E4087" i="4" s="1"/>
  <c r="E4088" i="4" s="1"/>
  <c r="E4089" i="4" s="1"/>
  <c r="E4090" i="4" s="1"/>
  <c r="E4091" i="4" s="1"/>
  <c r="E4092" i="4" s="1"/>
  <c r="E4093" i="4" s="1"/>
  <c r="E4094" i="4" s="1"/>
  <c r="E4095" i="4" s="1"/>
  <c r="E4096" i="4" s="1"/>
  <c r="E4097" i="4" s="1"/>
  <c r="E4098" i="4" s="1"/>
  <c r="E4099" i="4" s="1"/>
  <c r="E4100" i="4" s="1"/>
  <c r="E4101" i="4" s="1"/>
  <c r="E4102" i="4" s="1"/>
  <c r="E4103" i="4" s="1"/>
  <c r="E4104" i="4" s="1"/>
  <c r="E4105" i="4" s="1"/>
  <c r="E4106" i="4" s="1"/>
  <c r="E4107" i="4" s="1"/>
  <c r="E4108" i="4" s="1"/>
  <c r="E4109" i="4" s="1"/>
  <c r="E4110" i="4" s="1"/>
  <c r="E4111" i="4" s="1"/>
  <c r="E4112" i="4" s="1"/>
  <c r="E4113" i="4" s="1"/>
  <c r="E4114" i="4" s="1"/>
  <c r="E4115" i="4" s="1"/>
  <c r="E4116" i="4" s="1"/>
  <c r="E4117" i="4" s="1"/>
  <c r="E4118" i="4" s="1"/>
  <c r="E4119" i="4" s="1"/>
  <c r="E4120" i="4" s="1"/>
  <c r="E4121" i="4" s="1"/>
  <c r="E4122" i="4" s="1"/>
  <c r="E4123" i="4" s="1"/>
  <c r="E4124" i="4" s="1"/>
  <c r="E4125" i="4" s="1"/>
  <c r="E4126" i="4" s="1"/>
  <c r="E4127" i="4" s="1"/>
  <c r="E4128" i="4" s="1"/>
  <c r="E4129" i="4" s="1"/>
  <c r="E4130" i="4" s="1"/>
  <c r="E4131" i="4" s="1"/>
  <c r="E4132" i="4" s="1"/>
  <c r="E4133" i="4" s="1"/>
  <c r="E4134" i="4" s="1"/>
  <c r="E4135" i="4" s="1"/>
  <c r="E4136" i="4" s="1"/>
  <c r="E4137" i="4" s="1"/>
  <c r="E4138" i="4" s="1"/>
  <c r="E4139" i="4" s="1"/>
  <c r="E4140" i="4" s="1"/>
  <c r="E4141" i="4" s="1"/>
  <c r="E4142" i="4" s="1"/>
  <c r="E4143" i="4" s="1"/>
  <c r="E4144" i="4" s="1"/>
  <c r="E4145" i="4" s="1"/>
  <c r="E4146" i="4" s="1"/>
  <c r="E4147" i="4" s="1"/>
  <c r="E4148" i="4" s="1"/>
  <c r="E4149" i="4" s="1"/>
  <c r="E4150" i="4" s="1"/>
  <c r="E4151" i="4" s="1"/>
  <c r="E4152" i="4" s="1"/>
  <c r="E4153" i="4" s="1"/>
  <c r="E4154" i="4" s="1"/>
  <c r="E4155" i="4" s="1"/>
  <c r="E4156" i="4" s="1"/>
  <c r="E4157" i="4" s="1"/>
  <c r="E4158" i="4" s="1"/>
  <c r="E4159" i="4" s="1"/>
  <c r="E4160" i="4" s="1"/>
  <c r="E4161" i="4" s="1"/>
  <c r="E4162" i="4" s="1"/>
  <c r="E4163" i="4" s="1"/>
  <c r="E4164" i="4" s="1"/>
  <c r="E4165" i="4" s="1"/>
  <c r="E4166" i="4" s="1"/>
  <c r="E4167" i="4" s="1"/>
  <c r="E4168" i="4" s="1"/>
  <c r="E4169" i="4" s="1"/>
  <c r="E4170" i="4" s="1"/>
  <c r="E4171" i="4" s="1"/>
  <c r="E4172" i="4" s="1"/>
  <c r="E4173" i="4" s="1"/>
  <c r="E4174" i="4" s="1"/>
  <c r="E4175" i="4" s="1"/>
  <c r="E4176" i="4" s="1"/>
  <c r="E4177" i="4" s="1"/>
  <c r="E4178" i="4" s="1"/>
  <c r="E4179" i="4" s="1"/>
  <c r="E4180" i="4" s="1"/>
  <c r="E4181" i="4" s="1"/>
  <c r="E4182" i="4" s="1"/>
  <c r="E4183" i="4" s="1"/>
  <c r="E4184" i="4" s="1"/>
  <c r="E4185" i="4" s="1"/>
  <c r="E4186" i="4" s="1"/>
  <c r="E4187" i="4" s="1"/>
  <c r="E4188" i="4" s="1"/>
  <c r="E4189" i="4" s="1"/>
  <c r="E4190" i="4" s="1"/>
  <c r="E4191" i="4" s="1"/>
  <c r="E4192" i="4" s="1"/>
  <c r="E4193" i="4" s="1"/>
  <c r="E4194" i="4" s="1"/>
  <c r="E4195" i="4" s="1"/>
  <c r="E4196" i="4" s="1"/>
  <c r="E4197" i="4" s="1"/>
  <c r="E4198" i="4" s="1"/>
  <c r="E4199" i="4" s="1"/>
  <c r="E4200" i="4" s="1"/>
  <c r="E4201" i="4" s="1"/>
  <c r="E4202" i="4" s="1"/>
  <c r="E4203" i="4" s="1"/>
  <c r="E4204" i="4" s="1"/>
  <c r="E4205" i="4" s="1"/>
  <c r="E4206" i="4" s="1"/>
  <c r="E4207" i="4" s="1"/>
  <c r="E4208" i="4" s="1"/>
  <c r="E4209" i="4" s="1"/>
  <c r="E4210" i="4" s="1"/>
  <c r="E4211" i="4" s="1"/>
  <c r="E4212" i="4" s="1"/>
  <c r="E4213" i="4" s="1"/>
  <c r="E4214" i="4" s="1"/>
  <c r="E4215" i="4" s="1"/>
  <c r="E4216" i="4" s="1"/>
  <c r="E4217" i="4" s="1"/>
  <c r="E4218" i="4" s="1"/>
  <c r="E4219" i="4" s="1"/>
  <c r="E4220" i="4" s="1"/>
  <c r="E4221" i="4" s="1"/>
  <c r="E4222" i="4" s="1"/>
  <c r="E4223" i="4" s="1"/>
  <c r="E4224" i="4" s="1"/>
  <c r="E4225" i="4" s="1"/>
  <c r="E4226" i="4" s="1"/>
  <c r="E4227" i="4" s="1"/>
  <c r="E4228" i="4" s="1"/>
  <c r="E4229" i="4" s="1"/>
  <c r="E4230" i="4" s="1"/>
  <c r="E4231" i="4" s="1"/>
  <c r="E4232" i="4" s="1"/>
  <c r="E4233" i="4" s="1"/>
  <c r="E4234" i="4" s="1"/>
  <c r="E4235" i="4" s="1"/>
  <c r="E4236" i="4" s="1"/>
  <c r="E4237" i="4" s="1"/>
  <c r="E4238" i="4" s="1"/>
  <c r="E4239" i="4" s="1"/>
  <c r="E4240" i="4" s="1"/>
  <c r="E4241" i="4" s="1"/>
  <c r="E4242" i="4" s="1"/>
  <c r="E4243" i="4" s="1"/>
  <c r="E4244" i="4" s="1"/>
  <c r="E4245" i="4" s="1"/>
  <c r="E4246" i="4" s="1"/>
  <c r="E4247" i="4" s="1"/>
  <c r="E4248" i="4" s="1"/>
  <c r="E4249" i="4" s="1"/>
  <c r="E4250" i="4" s="1"/>
  <c r="E4251" i="4" s="1"/>
  <c r="E4252" i="4" s="1"/>
  <c r="E4253" i="4" s="1"/>
  <c r="E4254" i="4" s="1"/>
  <c r="E4255" i="4" s="1"/>
  <c r="E4256" i="4" s="1"/>
  <c r="E4257" i="4" s="1"/>
  <c r="E4258" i="4" s="1"/>
  <c r="E4259" i="4" s="1"/>
  <c r="E4260" i="4" s="1"/>
  <c r="E4261" i="4" s="1"/>
  <c r="E4262" i="4" s="1"/>
  <c r="E4263" i="4" s="1"/>
  <c r="E4264" i="4" s="1"/>
  <c r="E4265" i="4" s="1"/>
  <c r="E4266" i="4" s="1"/>
  <c r="E4267" i="4" s="1"/>
  <c r="E4268" i="4" s="1"/>
  <c r="E4269" i="4" s="1"/>
  <c r="E4270" i="4" s="1"/>
  <c r="E4271" i="4" s="1"/>
  <c r="E4272" i="4" s="1"/>
  <c r="E4273" i="4" s="1"/>
  <c r="E4274" i="4" s="1"/>
  <c r="E4275" i="4" s="1"/>
  <c r="E4276" i="4" s="1"/>
  <c r="E4277" i="4" s="1"/>
  <c r="E4278" i="4" s="1"/>
  <c r="E4279" i="4" s="1"/>
  <c r="E4280" i="4" s="1"/>
  <c r="E4281" i="4" s="1"/>
  <c r="E4282" i="4" s="1"/>
  <c r="E4283" i="4" s="1"/>
  <c r="E4284" i="4" s="1"/>
  <c r="E4285" i="4" s="1"/>
  <c r="E4286" i="4" s="1"/>
  <c r="E4287" i="4" s="1"/>
  <c r="E4288" i="4" s="1"/>
  <c r="E4289" i="4" s="1"/>
  <c r="E4290" i="4" s="1"/>
  <c r="E4291" i="4" s="1"/>
  <c r="E4292" i="4" s="1"/>
  <c r="E4293" i="4" s="1"/>
  <c r="E4294" i="4" s="1"/>
  <c r="E4295" i="4" s="1"/>
  <c r="E4296" i="4" s="1"/>
  <c r="E4297" i="4" s="1"/>
  <c r="E4298" i="4" s="1"/>
  <c r="E4299" i="4" s="1"/>
  <c r="E4300" i="4" s="1"/>
  <c r="E4301" i="4" s="1"/>
  <c r="E4302" i="4" s="1"/>
  <c r="E4303" i="4" s="1"/>
  <c r="E4304" i="4" s="1"/>
  <c r="E4305" i="4" s="1"/>
  <c r="E4306" i="4" s="1"/>
  <c r="E4307" i="4" s="1"/>
  <c r="E4308" i="4" s="1"/>
  <c r="E4309" i="4" s="1"/>
  <c r="E4310" i="4" s="1"/>
  <c r="E4311" i="4" s="1"/>
  <c r="E4312" i="4" s="1"/>
  <c r="E4313" i="4" s="1"/>
  <c r="E4314" i="4" s="1"/>
  <c r="E4315" i="4" s="1"/>
  <c r="E4316" i="4" s="1"/>
  <c r="E4317" i="4" s="1"/>
  <c r="E4318" i="4" s="1"/>
  <c r="E4319" i="4" s="1"/>
  <c r="E4320" i="4" s="1"/>
  <c r="E4321" i="4" s="1"/>
  <c r="E4322" i="4" s="1"/>
  <c r="E4323" i="4" s="1"/>
  <c r="E4324" i="4" s="1"/>
  <c r="E4325" i="4" s="1"/>
  <c r="E4326" i="4" s="1"/>
  <c r="E4327" i="4" s="1"/>
  <c r="E4328" i="4" s="1"/>
  <c r="E4329" i="4" s="1"/>
  <c r="E4330" i="4" s="1"/>
  <c r="E4331" i="4" s="1"/>
  <c r="E4332" i="4" s="1"/>
  <c r="E4333" i="4" s="1"/>
  <c r="E4334" i="4" s="1"/>
  <c r="E4335" i="4" s="1"/>
  <c r="E4336" i="4" s="1"/>
  <c r="E4337" i="4" s="1"/>
  <c r="E4338" i="4" s="1"/>
  <c r="E4339" i="4" s="1"/>
  <c r="E4340" i="4" s="1"/>
  <c r="E4341" i="4" s="1"/>
  <c r="E4342" i="4" s="1"/>
  <c r="E4343" i="4" s="1"/>
  <c r="E4344" i="4" s="1"/>
  <c r="E4345" i="4" s="1"/>
  <c r="E4346" i="4" s="1"/>
  <c r="E4347" i="4" s="1"/>
  <c r="E4348" i="4" s="1"/>
  <c r="E4349" i="4" s="1"/>
  <c r="E4350" i="4" s="1"/>
  <c r="E4351" i="4" s="1"/>
  <c r="E4352" i="4" s="1"/>
  <c r="E4353" i="4" s="1"/>
  <c r="E4354" i="4" s="1"/>
  <c r="E4355" i="4" s="1"/>
  <c r="E4356" i="4" s="1"/>
  <c r="E4357" i="4" s="1"/>
  <c r="E4358" i="4" s="1"/>
  <c r="E4359" i="4" s="1"/>
  <c r="E4360" i="4" s="1"/>
  <c r="E4361" i="4" s="1"/>
  <c r="E4362" i="4" s="1"/>
  <c r="E4363" i="4" s="1"/>
  <c r="E4364" i="4" s="1"/>
  <c r="E4365" i="4" s="1"/>
  <c r="E4366" i="4" s="1"/>
  <c r="E4367" i="4" s="1"/>
  <c r="E4368" i="4" s="1"/>
  <c r="E4369" i="4" s="1"/>
  <c r="E4370" i="4" s="1"/>
  <c r="E4371" i="4" s="1"/>
  <c r="E4372" i="4" s="1"/>
  <c r="E4373" i="4" s="1"/>
  <c r="E4374" i="4" s="1"/>
  <c r="E4375" i="4" s="1"/>
  <c r="E4376" i="4" s="1"/>
  <c r="E4377" i="4" s="1"/>
  <c r="E4378" i="4" s="1"/>
  <c r="E4379" i="4" s="1"/>
  <c r="E4380" i="4" s="1"/>
  <c r="E4381" i="4" s="1"/>
  <c r="E4382" i="4" s="1"/>
  <c r="E4383" i="4" s="1"/>
  <c r="E4384" i="4" s="1"/>
  <c r="E4385" i="4" s="1"/>
  <c r="E4386" i="4" s="1"/>
  <c r="E4387" i="4" s="1"/>
  <c r="E4388" i="4" s="1"/>
  <c r="E4389" i="4" s="1"/>
  <c r="E4390" i="4" s="1"/>
  <c r="E4391" i="4" s="1"/>
  <c r="E4392" i="4" s="1"/>
  <c r="E4393" i="4" s="1"/>
  <c r="E4394" i="4" s="1"/>
  <c r="E4395" i="4" s="1"/>
  <c r="E4396" i="4" s="1"/>
  <c r="E4397" i="4" s="1"/>
  <c r="E4398" i="4" s="1"/>
  <c r="E4399" i="4" s="1"/>
  <c r="E4400" i="4" s="1"/>
  <c r="E4401" i="4" s="1"/>
  <c r="E4402" i="4" s="1"/>
  <c r="E4403" i="4" s="1"/>
  <c r="E4404" i="4" s="1"/>
  <c r="E4405" i="4" s="1"/>
  <c r="E4406" i="4" s="1"/>
  <c r="E4407" i="4" s="1"/>
  <c r="E4408" i="4" s="1"/>
  <c r="E4409" i="4" s="1"/>
  <c r="E4410" i="4" s="1"/>
  <c r="E4411" i="4" s="1"/>
  <c r="E4412" i="4" s="1"/>
  <c r="E4413" i="4" s="1"/>
  <c r="E4414" i="4" s="1"/>
  <c r="E4415" i="4" s="1"/>
  <c r="E4416" i="4" s="1"/>
  <c r="E4417" i="4" s="1"/>
  <c r="E4418" i="4" s="1"/>
  <c r="E4419" i="4" s="1"/>
  <c r="E4420" i="4" s="1"/>
  <c r="E4421" i="4" s="1"/>
  <c r="E4422" i="4" s="1"/>
  <c r="E4423" i="4" s="1"/>
  <c r="E4424" i="4" s="1"/>
  <c r="E4425" i="4" s="1"/>
  <c r="E4426" i="4" s="1"/>
  <c r="E4427" i="4" s="1"/>
  <c r="E4428" i="4" s="1"/>
  <c r="E4429" i="4" s="1"/>
  <c r="E4430" i="4" s="1"/>
  <c r="E4431" i="4" s="1"/>
  <c r="E4432" i="4" s="1"/>
  <c r="E4433" i="4" s="1"/>
  <c r="E4434" i="4" s="1"/>
  <c r="E4435" i="4" s="1"/>
  <c r="E4436" i="4" s="1"/>
  <c r="E4437" i="4" s="1"/>
  <c r="E4438" i="4" s="1"/>
  <c r="E4439" i="4" s="1"/>
  <c r="E4440" i="4" s="1"/>
  <c r="E4441" i="4" s="1"/>
  <c r="E4442" i="4" s="1"/>
  <c r="E4443" i="4" s="1"/>
  <c r="E4444" i="4" s="1"/>
  <c r="E4445" i="4" s="1"/>
  <c r="E4446" i="4" s="1"/>
  <c r="E4447" i="4" s="1"/>
  <c r="E4448" i="4" s="1"/>
  <c r="E4449" i="4" s="1"/>
  <c r="E4450" i="4" s="1"/>
  <c r="E4451" i="4" s="1"/>
  <c r="E4452" i="4" s="1"/>
  <c r="E4453" i="4" s="1"/>
  <c r="E4454" i="4" s="1"/>
  <c r="E4455" i="4" s="1"/>
  <c r="E4456" i="4" s="1"/>
  <c r="E4457" i="4" s="1"/>
  <c r="E4458" i="4" s="1"/>
  <c r="E4459" i="4" s="1"/>
  <c r="E4460" i="4" s="1"/>
  <c r="E4461" i="4" s="1"/>
  <c r="E4462" i="4" s="1"/>
  <c r="E4463" i="4" s="1"/>
  <c r="E4464" i="4" s="1"/>
  <c r="E4465" i="4" s="1"/>
  <c r="E4466" i="4" s="1"/>
  <c r="E4467" i="4" s="1"/>
  <c r="E4468" i="4" s="1"/>
  <c r="E4469" i="4" s="1"/>
  <c r="E4470" i="4" s="1"/>
  <c r="E4471" i="4" s="1"/>
  <c r="E4472" i="4" s="1"/>
  <c r="E4473" i="4" s="1"/>
  <c r="E4474" i="4" s="1"/>
  <c r="E4475" i="4" s="1"/>
  <c r="E4476" i="4" s="1"/>
  <c r="E4477" i="4" s="1"/>
  <c r="E4478" i="4" s="1"/>
  <c r="E4479" i="4" s="1"/>
  <c r="E4480" i="4" s="1"/>
  <c r="E4481" i="4" s="1"/>
  <c r="E4482" i="4" s="1"/>
  <c r="E4483" i="4" s="1"/>
  <c r="E4484" i="4" s="1"/>
  <c r="E4485" i="4" s="1"/>
  <c r="E4486" i="4" s="1"/>
  <c r="E4487" i="4" s="1"/>
  <c r="E4488" i="4" s="1"/>
  <c r="E4489" i="4" s="1"/>
  <c r="E4490" i="4" s="1"/>
  <c r="E4491" i="4" s="1"/>
  <c r="E4492" i="4" s="1"/>
  <c r="E4493" i="4" s="1"/>
  <c r="E4494" i="4" s="1"/>
  <c r="E4495" i="4" s="1"/>
  <c r="E4496" i="4" s="1"/>
  <c r="E4497" i="4" s="1"/>
  <c r="E4498" i="4" s="1"/>
  <c r="E4499" i="4" s="1"/>
  <c r="E4500" i="4" s="1"/>
  <c r="E4501" i="4" s="1"/>
  <c r="E4502" i="4" s="1"/>
  <c r="E4503" i="4" s="1"/>
  <c r="E4504" i="4" s="1"/>
  <c r="E4505" i="4" s="1"/>
  <c r="E4506" i="4" s="1"/>
  <c r="E4507" i="4" s="1"/>
  <c r="E4508" i="4" s="1"/>
  <c r="E4509" i="4" s="1"/>
  <c r="E4510" i="4" s="1"/>
  <c r="E4511" i="4" s="1"/>
  <c r="E4512" i="4" s="1"/>
  <c r="E4513" i="4" s="1"/>
  <c r="E4514" i="4" s="1"/>
  <c r="E4515" i="4" s="1"/>
  <c r="E4516" i="4" s="1"/>
  <c r="E4517" i="4" s="1"/>
  <c r="E4518" i="4" s="1"/>
  <c r="E4519" i="4" s="1"/>
  <c r="E4520" i="4" s="1"/>
  <c r="E4521" i="4" s="1"/>
  <c r="E4522" i="4" s="1"/>
  <c r="E4523" i="4" s="1"/>
  <c r="E4524" i="4" s="1"/>
  <c r="E4525" i="4" s="1"/>
  <c r="E4526" i="4" s="1"/>
  <c r="E4527" i="4" s="1"/>
  <c r="E4528" i="4" s="1"/>
  <c r="E4529" i="4" s="1"/>
  <c r="E4530" i="4" s="1"/>
  <c r="E4531" i="4" s="1"/>
  <c r="E4532" i="4" s="1"/>
  <c r="E4533" i="4" s="1"/>
  <c r="E4534" i="4" s="1"/>
  <c r="E4535" i="4" s="1"/>
  <c r="E4536" i="4" s="1"/>
  <c r="E4537" i="4" s="1"/>
  <c r="E4538" i="4" s="1"/>
  <c r="E4539" i="4" s="1"/>
  <c r="E4540" i="4" s="1"/>
  <c r="E4541" i="4" s="1"/>
  <c r="E4542" i="4" s="1"/>
  <c r="E4543" i="4" s="1"/>
  <c r="E4544" i="4" s="1"/>
  <c r="E4545" i="4" s="1"/>
  <c r="E4546" i="4" s="1"/>
  <c r="E4547" i="4" s="1"/>
  <c r="E4548" i="4" s="1"/>
  <c r="E4549" i="4" s="1"/>
  <c r="E4550" i="4" s="1"/>
  <c r="E4551" i="4" s="1"/>
  <c r="E4552" i="4" s="1"/>
  <c r="E4553" i="4" s="1"/>
  <c r="E4554" i="4" s="1"/>
  <c r="E4555" i="4" s="1"/>
  <c r="E4556" i="4" s="1"/>
  <c r="E4557" i="4" s="1"/>
  <c r="E4558" i="4" s="1"/>
  <c r="E4559" i="4" s="1"/>
  <c r="E4560" i="4" s="1"/>
  <c r="E4561" i="4" s="1"/>
  <c r="E4562" i="4" s="1"/>
  <c r="E4563" i="4" s="1"/>
  <c r="E4564" i="4" s="1"/>
  <c r="E4565" i="4" s="1"/>
  <c r="E4566" i="4" s="1"/>
  <c r="E4567" i="4" s="1"/>
  <c r="E4568" i="4" s="1"/>
  <c r="E4569" i="4" s="1"/>
  <c r="E4570" i="4" s="1"/>
  <c r="E4571" i="4" s="1"/>
  <c r="E4572" i="4" s="1"/>
  <c r="E4573" i="4" s="1"/>
  <c r="E4574" i="4" s="1"/>
  <c r="E4575" i="4" s="1"/>
  <c r="E4576" i="4" s="1"/>
  <c r="E4577" i="4" s="1"/>
  <c r="E4578" i="4" s="1"/>
  <c r="E4579" i="4" s="1"/>
  <c r="E4580" i="4" s="1"/>
  <c r="E4581" i="4" s="1"/>
  <c r="E4582" i="4" s="1"/>
  <c r="E4583" i="4" s="1"/>
  <c r="E4584" i="4" s="1"/>
  <c r="E4585" i="4" s="1"/>
  <c r="E4586" i="4" s="1"/>
  <c r="E4587" i="4" s="1"/>
  <c r="E4588" i="4" s="1"/>
  <c r="E4589" i="4" s="1"/>
  <c r="E4590" i="4" s="1"/>
  <c r="E4591" i="4" s="1"/>
  <c r="E4592" i="4" s="1"/>
  <c r="E4593" i="4" s="1"/>
  <c r="E4594" i="4" s="1"/>
  <c r="E4595" i="4" s="1"/>
  <c r="E4596" i="4" s="1"/>
  <c r="E4597" i="4" s="1"/>
  <c r="E4598" i="4" s="1"/>
  <c r="E4599" i="4" s="1"/>
  <c r="E4600" i="4" s="1"/>
  <c r="E4601" i="4" s="1"/>
  <c r="E4602" i="4" s="1"/>
  <c r="E4603" i="4" s="1"/>
  <c r="E4604" i="4" s="1"/>
  <c r="E4605" i="4" s="1"/>
  <c r="E4606" i="4" s="1"/>
  <c r="E4607" i="4" s="1"/>
  <c r="E4608" i="4" s="1"/>
  <c r="E4609" i="4" s="1"/>
  <c r="E4610" i="4" s="1"/>
  <c r="E4611" i="4" s="1"/>
  <c r="E4612" i="4" s="1"/>
  <c r="E4613" i="4" s="1"/>
  <c r="E4614" i="4" s="1"/>
  <c r="E4615" i="4" s="1"/>
  <c r="E4616" i="4" s="1"/>
  <c r="E4617" i="4" s="1"/>
  <c r="E4618" i="4" s="1"/>
  <c r="E4619" i="4" s="1"/>
  <c r="E4620" i="4" s="1"/>
  <c r="E4621" i="4" s="1"/>
  <c r="E4622" i="4" s="1"/>
  <c r="E4623" i="4" s="1"/>
  <c r="E4624" i="4" s="1"/>
  <c r="E4625" i="4" s="1"/>
  <c r="E4626" i="4" s="1"/>
  <c r="E4627" i="4" s="1"/>
  <c r="E4628" i="4" s="1"/>
  <c r="E4629" i="4" s="1"/>
  <c r="E4630" i="4" s="1"/>
  <c r="E4631" i="4" s="1"/>
  <c r="E4632" i="4" s="1"/>
  <c r="E4633" i="4" s="1"/>
  <c r="E4634" i="4" s="1"/>
  <c r="E4635" i="4" s="1"/>
  <c r="E4636" i="4" s="1"/>
  <c r="E4637" i="4" s="1"/>
  <c r="E4638" i="4" s="1"/>
  <c r="E4639" i="4" s="1"/>
  <c r="E4640" i="4" s="1"/>
  <c r="E4641" i="4" s="1"/>
  <c r="E4642" i="4" s="1"/>
  <c r="E4643" i="4" s="1"/>
  <c r="E4644" i="4" s="1"/>
  <c r="E4645" i="4" s="1"/>
  <c r="E4646" i="4" s="1"/>
  <c r="E4647" i="4" s="1"/>
  <c r="E4648" i="4" s="1"/>
  <c r="E4649" i="4" s="1"/>
  <c r="E4650" i="4" s="1"/>
  <c r="E4651" i="4" s="1"/>
  <c r="E4652" i="4" s="1"/>
  <c r="E4653" i="4" s="1"/>
  <c r="E4654" i="4" s="1"/>
  <c r="E4655" i="4" s="1"/>
  <c r="E4656" i="4" s="1"/>
  <c r="E4657" i="4" s="1"/>
  <c r="E4658" i="4" s="1"/>
  <c r="E4659" i="4" s="1"/>
  <c r="E4660" i="4" s="1"/>
  <c r="E4661" i="4" s="1"/>
  <c r="E4662" i="4" s="1"/>
  <c r="E4663" i="4" s="1"/>
  <c r="E4664" i="4" s="1"/>
  <c r="E4665" i="4" s="1"/>
  <c r="E4666" i="4" s="1"/>
  <c r="E4667" i="4" s="1"/>
  <c r="E4668" i="4" s="1"/>
  <c r="E4669" i="4" s="1"/>
  <c r="E4670" i="4" s="1"/>
  <c r="E4671" i="4" s="1"/>
  <c r="E4672" i="4" s="1"/>
  <c r="E4673" i="4" s="1"/>
  <c r="E4674" i="4" s="1"/>
  <c r="E4675" i="4" s="1"/>
  <c r="E4676" i="4" s="1"/>
  <c r="E4677" i="4" s="1"/>
  <c r="E4678" i="4" s="1"/>
  <c r="E4679" i="4" s="1"/>
  <c r="E4680" i="4" s="1"/>
  <c r="E4681" i="4" s="1"/>
  <c r="E4682" i="4" s="1"/>
  <c r="E4683" i="4" s="1"/>
  <c r="E4684" i="4" s="1"/>
  <c r="E4685" i="4" s="1"/>
  <c r="E4686" i="4" s="1"/>
  <c r="E4687" i="4" s="1"/>
  <c r="E4688" i="4" s="1"/>
  <c r="E4689" i="4" s="1"/>
  <c r="E4690" i="4" s="1"/>
  <c r="E4691" i="4" s="1"/>
  <c r="E4692" i="4" s="1"/>
  <c r="E4693" i="4" s="1"/>
  <c r="E4694" i="4" s="1"/>
  <c r="E4695" i="4" s="1"/>
  <c r="E4696" i="4" s="1"/>
  <c r="E4697" i="4" s="1"/>
  <c r="E4698" i="4" s="1"/>
  <c r="E4699" i="4" s="1"/>
  <c r="E4700" i="4" s="1"/>
  <c r="E4701" i="4" s="1"/>
  <c r="E4702" i="4" s="1"/>
  <c r="E4703" i="4" s="1"/>
  <c r="E4704" i="4" s="1"/>
  <c r="E4705" i="4" s="1"/>
  <c r="E4706" i="4" s="1"/>
  <c r="E4707" i="4" s="1"/>
  <c r="E4708" i="4" s="1"/>
  <c r="E4709" i="4" s="1"/>
  <c r="E4710" i="4" s="1"/>
  <c r="E4711" i="4" s="1"/>
  <c r="E4712" i="4" s="1"/>
  <c r="E4713" i="4" s="1"/>
  <c r="E4714" i="4" s="1"/>
  <c r="E4715" i="4" s="1"/>
  <c r="E4716" i="4" s="1"/>
  <c r="E4717" i="4" s="1"/>
  <c r="E4718" i="4" s="1"/>
  <c r="E4719" i="4" s="1"/>
  <c r="E4720" i="4" s="1"/>
  <c r="E4721" i="4" s="1"/>
  <c r="E4722" i="4" s="1"/>
  <c r="E4723" i="4" s="1"/>
  <c r="E4724" i="4" s="1"/>
  <c r="E4725" i="4" s="1"/>
  <c r="E4726" i="4" s="1"/>
  <c r="E4727" i="4" s="1"/>
  <c r="E4728" i="4" s="1"/>
  <c r="E4729" i="4" s="1"/>
  <c r="E4730" i="4" s="1"/>
  <c r="E4731" i="4" s="1"/>
  <c r="E4732" i="4" s="1"/>
  <c r="E4733" i="4" s="1"/>
  <c r="E4734" i="4" s="1"/>
  <c r="E4735" i="4" s="1"/>
  <c r="E4736" i="4" s="1"/>
  <c r="E4737" i="4" s="1"/>
  <c r="E4738" i="4" s="1"/>
  <c r="E4739" i="4" s="1"/>
  <c r="E4740" i="4" s="1"/>
  <c r="E4741" i="4" s="1"/>
  <c r="E4742" i="4" s="1"/>
  <c r="E4743" i="4" s="1"/>
  <c r="E4744" i="4" s="1"/>
  <c r="E4745" i="4" s="1"/>
  <c r="E4746" i="4" s="1"/>
  <c r="E4747" i="4" s="1"/>
  <c r="E4748" i="4" s="1"/>
  <c r="E4749" i="4" s="1"/>
  <c r="E4750" i="4" s="1"/>
  <c r="E4751" i="4" s="1"/>
  <c r="E4752" i="4" s="1"/>
  <c r="E4753" i="4" s="1"/>
  <c r="E4754" i="4" s="1"/>
  <c r="E4755" i="4" s="1"/>
  <c r="E4756" i="4" s="1"/>
  <c r="E4757" i="4" s="1"/>
  <c r="E4758" i="4" s="1"/>
  <c r="E4759" i="4" s="1"/>
  <c r="E4760" i="4" s="1"/>
  <c r="E4761" i="4" s="1"/>
  <c r="E4762" i="4" s="1"/>
  <c r="E4763" i="4" s="1"/>
  <c r="E4764" i="4" s="1"/>
  <c r="E4765" i="4" s="1"/>
  <c r="E4766" i="4" s="1"/>
  <c r="E4767" i="4" s="1"/>
  <c r="E4768" i="4" s="1"/>
  <c r="E4769" i="4" s="1"/>
  <c r="E4770" i="4" s="1"/>
  <c r="E4771" i="4" s="1"/>
  <c r="E4772" i="4" s="1"/>
  <c r="E4773" i="4" s="1"/>
  <c r="E4774" i="4" s="1"/>
  <c r="E4775" i="4" s="1"/>
  <c r="E4776" i="4" s="1"/>
  <c r="E4777" i="4" s="1"/>
  <c r="E4778" i="4" s="1"/>
  <c r="E4779" i="4" s="1"/>
  <c r="E4780" i="4" s="1"/>
  <c r="E4781" i="4" s="1"/>
  <c r="E4782" i="4" s="1"/>
  <c r="E4783" i="4" s="1"/>
  <c r="E4784" i="4" s="1"/>
  <c r="E4785" i="4" s="1"/>
  <c r="E4786" i="4" s="1"/>
  <c r="E4787" i="4" s="1"/>
  <c r="E4788" i="4" s="1"/>
  <c r="E4789" i="4" s="1"/>
  <c r="E4790" i="4" s="1"/>
  <c r="E4791" i="4" s="1"/>
  <c r="E4792" i="4" s="1"/>
  <c r="E4793" i="4" s="1"/>
  <c r="E4794" i="4" s="1"/>
  <c r="E4795" i="4" s="1"/>
  <c r="E4796" i="4" s="1"/>
  <c r="E4797" i="4" s="1"/>
  <c r="E4798" i="4" s="1"/>
  <c r="E4799" i="4" s="1"/>
  <c r="E4800" i="4" s="1"/>
  <c r="E4801" i="4" s="1"/>
  <c r="E4802" i="4" s="1"/>
  <c r="E4803" i="4" s="1"/>
  <c r="E4804" i="4" s="1"/>
  <c r="E4805" i="4" s="1"/>
  <c r="E4806" i="4" s="1"/>
  <c r="E4807" i="4" s="1"/>
  <c r="E4808" i="4" s="1"/>
  <c r="E4809" i="4" s="1"/>
  <c r="E4810" i="4" s="1"/>
  <c r="E4811" i="4" s="1"/>
  <c r="E4812" i="4" s="1"/>
  <c r="E4813" i="4" s="1"/>
  <c r="E4814" i="4" s="1"/>
  <c r="E4815" i="4" s="1"/>
  <c r="E4816" i="4" s="1"/>
  <c r="E4817" i="4" s="1"/>
  <c r="E4818" i="4" s="1"/>
  <c r="E4819" i="4" s="1"/>
  <c r="E4820" i="4" s="1"/>
  <c r="E4821" i="4" s="1"/>
  <c r="E4822" i="4" s="1"/>
  <c r="E4823" i="4" s="1"/>
  <c r="E4824" i="4" s="1"/>
  <c r="E4825" i="4" s="1"/>
  <c r="E4826" i="4" s="1"/>
  <c r="E4827" i="4" s="1"/>
  <c r="E4828" i="4" s="1"/>
  <c r="E4829" i="4" s="1"/>
  <c r="E4830" i="4" s="1"/>
  <c r="E4831" i="4" s="1"/>
  <c r="E4832" i="4" s="1"/>
  <c r="E4833" i="4" s="1"/>
  <c r="E4834" i="4" s="1"/>
  <c r="E4835" i="4" s="1"/>
  <c r="E4836" i="4" s="1"/>
  <c r="E4837" i="4" s="1"/>
  <c r="E4838" i="4" s="1"/>
  <c r="E4839" i="4" s="1"/>
  <c r="E4840" i="4" s="1"/>
  <c r="E4841" i="4" s="1"/>
  <c r="E4842" i="4" s="1"/>
  <c r="E4843" i="4" s="1"/>
  <c r="E4844" i="4" s="1"/>
  <c r="E4845" i="4" s="1"/>
  <c r="E4846" i="4" s="1"/>
  <c r="E4847" i="4" s="1"/>
  <c r="E4848" i="4" s="1"/>
  <c r="E4849" i="4" s="1"/>
  <c r="E4850" i="4" s="1"/>
  <c r="E4851" i="4" s="1"/>
  <c r="E4852" i="4" s="1"/>
  <c r="E4853" i="4" s="1"/>
  <c r="E4854" i="4" s="1"/>
  <c r="E4855" i="4" s="1"/>
  <c r="E4856" i="4" s="1"/>
  <c r="E4857" i="4" s="1"/>
  <c r="E4858" i="4" s="1"/>
  <c r="E4859" i="4" s="1"/>
  <c r="E4860" i="4" s="1"/>
  <c r="E4861" i="4" s="1"/>
  <c r="E4862" i="4" s="1"/>
  <c r="E4863" i="4" s="1"/>
  <c r="E4864" i="4" s="1"/>
  <c r="E4865" i="4" s="1"/>
  <c r="E4866" i="4" s="1"/>
  <c r="E4867" i="4" s="1"/>
  <c r="E4868" i="4" s="1"/>
  <c r="E4869" i="4" s="1"/>
  <c r="E4870" i="4" s="1"/>
  <c r="E4871" i="4" s="1"/>
  <c r="E4872" i="4" s="1"/>
  <c r="E4873" i="4" s="1"/>
  <c r="E4874" i="4" s="1"/>
  <c r="E4875" i="4" s="1"/>
  <c r="E4876" i="4" s="1"/>
  <c r="E4877" i="4" s="1"/>
  <c r="E4878" i="4" s="1"/>
  <c r="E4879" i="4" s="1"/>
  <c r="E4880" i="4" s="1"/>
  <c r="E4881" i="4" s="1"/>
  <c r="E4882" i="4" s="1"/>
  <c r="E4883" i="4" s="1"/>
  <c r="E4884" i="4" s="1"/>
  <c r="E4885" i="4" s="1"/>
  <c r="E4886" i="4" s="1"/>
  <c r="E4887" i="4" s="1"/>
  <c r="E4888" i="4" s="1"/>
  <c r="E4889" i="4" s="1"/>
  <c r="E4890" i="4" s="1"/>
  <c r="E4891" i="4" s="1"/>
  <c r="E4892" i="4" s="1"/>
  <c r="E4893" i="4" s="1"/>
  <c r="E4894" i="4" s="1"/>
  <c r="E4895" i="4" s="1"/>
  <c r="E4896" i="4" s="1"/>
  <c r="E4897" i="4" s="1"/>
  <c r="E4898" i="4" s="1"/>
  <c r="E4899" i="4" s="1"/>
  <c r="E4900" i="4" s="1"/>
  <c r="E4901" i="4" s="1"/>
  <c r="E4902" i="4" s="1"/>
  <c r="E4903" i="4" s="1"/>
  <c r="E4904" i="4" s="1"/>
  <c r="E4905" i="4" s="1"/>
  <c r="E4906" i="4" s="1"/>
  <c r="E4907" i="4" s="1"/>
  <c r="E4908" i="4" s="1"/>
  <c r="E4909" i="4" s="1"/>
  <c r="E4910" i="4" s="1"/>
  <c r="E4911" i="4" s="1"/>
  <c r="E4912" i="4" s="1"/>
  <c r="E4913" i="4" s="1"/>
  <c r="E4914" i="4" s="1"/>
  <c r="E4915" i="4" s="1"/>
  <c r="E4916" i="4" s="1"/>
  <c r="E4917" i="4" s="1"/>
  <c r="E4918" i="4" s="1"/>
  <c r="E4919" i="4" s="1"/>
  <c r="E4920" i="4" s="1"/>
  <c r="E4921" i="4" s="1"/>
  <c r="E4922" i="4" s="1"/>
  <c r="E4923" i="4" s="1"/>
  <c r="E4924" i="4" s="1"/>
  <c r="E4925" i="4" s="1"/>
  <c r="E4926" i="4" s="1"/>
  <c r="E4927" i="4" s="1"/>
  <c r="E4928" i="4" s="1"/>
  <c r="E4929" i="4" s="1"/>
  <c r="E4930" i="4" s="1"/>
  <c r="E4931" i="4" s="1"/>
  <c r="E4932" i="4" s="1"/>
  <c r="E4933" i="4" s="1"/>
  <c r="E4934" i="4" s="1"/>
  <c r="E4935" i="4" s="1"/>
  <c r="E4936" i="4" s="1"/>
  <c r="E4937" i="4" s="1"/>
  <c r="E4938" i="4" s="1"/>
  <c r="E4939" i="4" s="1"/>
  <c r="E4940" i="4" s="1"/>
  <c r="E4941" i="4" s="1"/>
  <c r="E4942" i="4" s="1"/>
  <c r="E4943" i="4" s="1"/>
  <c r="E4944" i="4" s="1"/>
  <c r="E4945" i="4" s="1"/>
  <c r="E4946" i="4" s="1"/>
  <c r="E4947" i="4" s="1"/>
  <c r="E4948" i="4" s="1"/>
  <c r="E4949" i="4" s="1"/>
  <c r="E4950" i="4" s="1"/>
  <c r="E4951" i="4" s="1"/>
  <c r="E4952" i="4" s="1"/>
  <c r="E4953" i="4" s="1"/>
  <c r="E4954" i="4" s="1"/>
  <c r="E4955" i="4" s="1"/>
  <c r="E4956" i="4" s="1"/>
  <c r="E4957" i="4" s="1"/>
  <c r="E4958" i="4" s="1"/>
  <c r="E4959" i="4" s="1"/>
  <c r="E4960" i="4" s="1"/>
  <c r="E4961" i="4" s="1"/>
  <c r="E4962" i="4" s="1"/>
  <c r="E4963" i="4" s="1"/>
  <c r="E4964" i="4" s="1"/>
  <c r="E4965" i="4" s="1"/>
  <c r="E4966" i="4" s="1"/>
  <c r="E4967" i="4" s="1"/>
  <c r="E4968" i="4" s="1"/>
  <c r="E4969" i="4" s="1"/>
  <c r="E4970" i="4" s="1"/>
  <c r="E4971" i="4" s="1"/>
  <c r="E4972" i="4" s="1"/>
  <c r="E4973" i="4" s="1"/>
  <c r="E4974" i="4" s="1"/>
  <c r="E4975" i="4" s="1"/>
  <c r="E4976" i="4" s="1"/>
  <c r="E4977" i="4" s="1"/>
  <c r="E4978" i="4" s="1"/>
  <c r="E4979" i="4" s="1"/>
  <c r="E4980" i="4" s="1"/>
  <c r="E4981" i="4" s="1"/>
  <c r="E4982" i="4" s="1"/>
  <c r="E4983" i="4" s="1"/>
  <c r="E4984" i="4" s="1"/>
  <c r="E4985" i="4" s="1"/>
  <c r="E4986" i="4" s="1"/>
  <c r="E4987" i="4" s="1"/>
  <c r="E4988" i="4" s="1"/>
  <c r="E4989" i="4" s="1"/>
  <c r="E4990" i="4" s="1"/>
  <c r="E4991" i="4" s="1"/>
  <c r="E4992" i="4" s="1"/>
  <c r="E4993" i="4" s="1"/>
  <c r="E4994" i="4" s="1"/>
  <c r="E4995" i="4" s="1"/>
  <c r="E4996" i="4" s="1"/>
  <c r="E4997" i="4" s="1"/>
  <c r="E4998" i="4" s="1"/>
  <c r="E4999" i="4" s="1"/>
  <c r="E5000" i="4" s="1"/>
  <c r="E5001" i="4" s="1"/>
  <c r="E5002" i="4" s="1"/>
  <c r="E5003" i="4" s="1"/>
  <c r="E5004" i="4" s="1"/>
  <c r="E5005" i="4" s="1"/>
  <c r="E5006" i="4" s="1"/>
  <c r="E5007" i="4" s="1"/>
  <c r="E5008" i="4" s="1"/>
  <c r="E5009" i="4" s="1"/>
  <c r="E5010" i="4" s="1"/>
  <c r="E5011" i="4" s="1"/>
  <c r="E5012" i="4" s="1"/>
  <c r="E5013" i="4" s="1"/>
  <c r="E5014" i="4" s="1"/>
  <c r="E5015" i="4" s="1"/>
  <c r="E5016" i="4" s="1"/>
  <c r="E5017" i="4" s="1"/>
  <c r="E5018" i="4" s="1"/>
  <c r="E5019" i="4" s="1"/>
  <c r="E5020" i="4" s="1"/>
  <c r="E5021" i="4" s="1"/>
  <c r="E5022" i="4" s="1"/>
  <c r="E5023" i="4" s="1"/>
  <c r="E5024" i="4" s="1"/>
  <c r="E5025" i="4" s="1"/>
  <c r="E5026" i="4" s="1"/>
  <c r="E5027" i="4" s="1"/>
  <c r="E5028" i="4" s="1"/>
  <c r="E5029" i="4" s="1"/>
  <c r="E5030" i="4" s="1"/>
  <c r="E5031" i="4" s="1"/>
  <c r="E5032" i="4" s="1"/>
  <c r="E5033" i="4" s="1"/>
  <c r="E5034" i="4" s="1"/>
  <c r="E5035" i="4" s="1"/>
  <c r="E5036" i="4" s="1"/>
  <c r="E5037" i="4" s="1"/>
  <c r="E5038" i="4" s="1"/>
  <c r="E5039" i="4" s="1"/>
  <c r="E5040" i="4" s="1"/>
  <c r="E5041" i="4" s="1"/>
  <c r="E5042" i="4" s="1"/>
  <c r="E5043" i="4" s="1"/>
  <c r="E5044" i="4" s="1"/>
  <c r="E5045" i="4" s="1"/>
  <c r="E5046" i="4" s="1"/>
  <c r="E5047" i="4" s="1"/>
  <c r="E5048" i="4" s="1"/>
  <c r="E5049" i="4" s="1"/>
  <c r="E5050" i="4" s="1"/>
  <c r="E5051" i="4" s="1"/>
  <c r="E5052" i="4" s="1"/>
  <c r="E5053" i="4" s="1"/>
  <c r="E5054" i="4" s="1"/>
  <c r="E5055" i="4" s="1"/>
  <c r="E5056" i="4" s="1"/>
  <c r="E5057" i="4" s="1"/>
  <c r="E5058" i="4" s="1"/>
  <c r="E5059" i="4" s="1"/>
  <c r="E5060" i="4" s="1"/>
  <c r="E5061" i="4" s="1"/>
  <c r="E5062" i="4" s="1"/>
  <c r="E5063" i="4" s="1"/>
  <c r="E5064" i="4" s="1"/>
  <c r="E5065" i="4" s="1"/>
  <c r="E5066" i="4" s="1"/>
  <c r="E5067" i="4" s="1"/>
  <c r="E5068" i="4" s="1"/>
  <c r="E5069" i="4" s="1"/>
  <c r="E5070" i="4" s="1"/>
  <c r="E5071" i="4" s="1"/>
  <c r="E5072" i="4" s="1"/>
  <c r="E5073" i="4" s="1"/>
  <c r="E5074" i="4" s="1"/>
  <c r="E5075" i="4" s="1"/>
  <c r="E5076" i="4" s="1"/>
  <c r="E5077" i="4" s="1"/>
  <c r="E5078" i="4" s="1"/>
  <c r="E5079" i="4" s="1"/>
  <c r="E5080" i="4" s="1"/>
  <c r="E5081" i="4" s="1"/>
  <c r="E5082" i="4" s="1"/>
  <c r="E5083" i="4" s="1"/>
  <c r="E5084" i="4" s="1"/>
  <c r="E5085" i="4" s="1"/>
  <c r="E5086" i="4" s="1"/>
  <c r="E5087" i="4" s="1"/>
  <c r="E5088" i="4" s="1"/>
  <c r="E5089" i="4" s="1"/>
  <c r="E5090" i="4" s="1"/>
  <c r="E5091" i="4" s="1"/>
  <c r="E5092" i="4" s="1"/>
  <c r="E5093" i="4" s="1"/>
  <c r="E5094" i="4" s="1"/>
  <c r="E5095" i="4" s="1"/>
  <c r="E5096" i="4" s="1"/>
  <c r="E5097" i="4" s="1"/>
  <c r="E5098" i="4" s="1"/>
  <c r="E5099" i="4" s="1"/>
  <c r="E5100" i="4" s="1"/>
  <c r="E5101" i="4" s="1"/>
  <c r="E5102" i="4" s="1"/>
  <c r="E5103" i="4" s="1"/>
  <c r="E5104" i="4" s="1"/>
  <c r="E5105" i="4" s="1"/>
  <c r="E5106" i="4" s="1"/>
  <c r="E5107" i="4" s="1"/>
  <c r="E5108" i="4" s="1"/>
  <c r="E5109" i="4" s="1"/>
  <c r="E5110" i="4" s="1"/>
  <c r="E5111" i="4" s="1"/>
  <c r="E5112" i="4" s="1"/>
  <c r="E5113" i="4" s="1"/>
  <c r="E5114" i="4" s="1"/>
  <c r="E5115" i="4" s="1"/>
  <c r="E5116" i="4" s="1"/>
  <c r="E5117" i="4" s="1"/>
  <c r="E5118" i="4" s="1"/>
  <c r="E5119" i="4" s="1"/>
  <c r="E5120" i="4" s="1"/>
  <c r="E5121" i="4" s="1"/>
  <c r="E5122" i="4" s="1"/>
  <c r="E5123" i="4" s="1"/>
  <c r="E5124" i="4" s="1"/>
  <c r="E5125" i="4" s="1"/>
  <c r="E5126" i="4" s="1"/>
  <c r="E5127" i="4" s="1"/>
  <c r="E5128" i="4" s="1"/>
  <c r="E5129" i="4" s="1"/>
  <c r="E5130" i="4" s="1"/>
  <c r="E5131" i="4" s="1"/>
  <c r="E5132" i="4" s="1"/>
  <c r="E5133" i="4" s="1"/>
  <c r="E5134" i="4" s="1"/>
  <c r="E5135" i="4" s="1"/>
  <c r="E5136" i="4" s="1"/>
  <c r="E5137" i="4" s="1"/>
  <c r="E5138" i="4" s="1"/>
  <c r="E5139" i="4" s="1"/>
  <c r="E5140" i="4" s="1"/>
  <c r="E5141" i="4" s="1"/>
  <c r="E5142" i="4" s="1"/>
  <c r="E5143" i="4" s="1"/>
  <c r="E5144" i="4" s="1"/>
  <c r="E5145" i="4" s="1"/>
  <c r="E5146" i="4" s="1"/>
  <c r="E5147" i="4" s="1"/>
  <c r="E5148" i="4" s="1"/>
  <c r="E5149" i="4" s="1"/>
  <c r="E5150" i="4" s="1"/>
  <c r="E5151" i="4" s="1"/>
  <c r="E5152" i="4" s="1"/>
  <c r="E5153" i="4" s="1"/>
  <c r="E5154" i="4" s="1"/>
  <c r="E5155" i="4" s="1"/>
  <c r="E5156" i="4" s="1"/>
  <c r="E5157" i="4" s="1"/>
  <c r="E5158" i="4" s="1"/>
  <c r="E5159" i="4" s="1"/>
  <c r="E5160" i="4" s="1"/>
  <c r="E5161" i="4" s="1"/>
  <c r="E5162" i="4" s="1"/>
  <c r="E5163" i="4" s="1"/>
  <c r="E5164" i="4" s="1"/>
  <c r="E5165" i="4" s="1"/>
  <c r="E5166" i="4" s="1"/>
  <c r="E5167" i="4" s="1"/>
  <c r="E5168" i="4" s="1"/>
  <c r="E5169" i="4" s="1"/>
  <c r="E5170" i="4" s="1"/>
  <c r="E5171" i="4" s="1"/>
  <c r="E5172" i="4" s="1"/>
  <c r="E5173" i="4" s="1"/>
  <c r="E5174" i="4" s="1"/>
  <c r="E5175" i="4" s="1"/>
  <c r="E5176" i="4" s="1"/>
  <c r="E5177" i="4" s="1"/>
  <c r="E5178" i="4" s="1"/>
  <c r="E5179" i="4" s="1"/>
  <c r="E5180" i="4" s="1"/>
  <c r="E5181" i="4" s="1"/>
  <c r="E5182" i="4" s="1"/>
  <c r="E5183" i="4" s="1"/>
  <c r="E5184" i="4" s="1"/>
  <c r="E5185" i="4" s="1"/>
  <c r="E5186" i="4" s="1"/>
  <c r="E5187" i="4" s="1"/>
  <c r="E5188" i="4" s="1"/>
  <c r="E5189" i="4" s="1"/>
  <c r="E5190" i="4" s="1"/>
  <c r="E5191" i="4" s="1"/>
  <c r="E5192" i="4" s="1"/>
  <c r="E5193" i="4" s="1"/>
  <c r="E5194" i="4" s="1"/>
  <c r="E5195" i="4" s="1"/>
  <c r="E5196" i="4" s="1"/>
  <c r="E5197" i="4" s="1"/>
  <c r="E5198" i="4" s="1"/>
  <c r="E5199" i="4" s="1"/>
  <c r="E5200" i="4" s="1"/>
  <c r="E5201" i="4" s="1"/>
  <c r="E5202" i="4" s="1"/>
  <c r="E5203" i="4" s="1"/>
  <c r="E5204" i="4" s="1"/>
  <c r="E5205" i="4" s="1"/>
  <c r="E5206" i="4" s="1"/>
  <c r="E5207" i="4" s="1"/>
  <c r="E5208" i="4" s="1"/>
  <c r="E5209" i="4" s="1"/>
  <c r="E5210" i="4" s="1"/>
  <c r="E5211" i="4" s="1"/>
  <c r="E5212" i="4" s="1"/>
  <c r="E5213" i="4" s="1"/>
  <c r="E5214" i="4" s="1"/>
  <c r="E5215" i="4" s="1"/>
  <c r="E5216" i="4" s="1"/>
  <c r="E5217" i="4" s="1"/>
  <c r="E5218" i="4" s="1"/>
  <c r="E5219" i="4" s="1"/>
  <c r="E5220" i="4" s="1"/>
  <c r="E5221" i="4" s="1"/>
  <c r="E5222" i="4" s="1"/>
  <c r="E5223" i="4" s="1"/>
  <c r="E5224" i="4" s="1"/>
  <c r="E5225" i="4" s="1"/>
  <c r="E5226" i="4" s="1"/>
  <c r="E5227" i="4" s="1"/>
  <c r="E5228" i="4" s="1"/>
  <c r="E5229" i="4" s="1"/>
  <c r="E5230" i="4" s="1"/>
  <c r="E5231" i="4" s="1"/>
  <c r="E5232" i="4" s="1"/>
  <c r="E5233" i="4" s="1"/>
  <c r="E5234" i="4" s="1"/>
  <c r="E5235" i="4" s="1"/>
  <c r="E5236" i="4" s="1"/>
  <c r="E5237" i="4" s="1"/>
  <c r="E5238" i="4" s="1"/>
  <c r="E5239" i="4" s="1"/>
  <c r="E5240" i="4" s="1"/>
  <c r="E5241" i="4" s="1"/>
  <c r="E5242" i="4" s="1"/>
  <c r="E5243" i="4" s="1"/>
  <c r="E5244" i="4" s="1"/>
  <c r="E5245" i="4" s="1"/>
  <c r="E5246" i="4" s="1"/>
  <c r="E5247" i="4" s="1"/>
  <c r="E5248" i="4" s="1"/>
  <c r="E5249" i="4" s="1"/>
  <c r="E5250" i="4" s="1"/>
  <c r="E5251" i="4" s="1"/>
  <c r="E5252" i="4" s="1"/>
  <c r="E5253" i="4" s="1"/>
  <c r="E5254" i="4" s="1"/>
  <c r="E5255" i="4" s="1"/>
  <c r="E5256" i="4" s="1"/>
  <c r="E5257" i="4" s="1"/>
  <c r="E5258" i="4" s="1"/>
  <c r="E5259" i="4" s="1"/>
  <c r="E5260" i="4" s="1"/>
  <c r="E5261" i="4" s="1"/>
  <c r="E5262" i="4" s="1"/>
  <c r="E5263" i="4" s="1"/>
  <c r="E5264" i="4" s="1"/>
  <c r="E5265" i="4" s="1"/>
  <c r="E5266" i="4" s="1"/>
  <c r="E5267" i="4" s="1"/>
  <c r="E5268" i="4" s="1"/>
  <c r="E5269" i="4" s="1"/>
  <c r="E5270" i="4" s="1"/>
  <c r="E5271" i="4" s="1"/>
  <c r="E5272" i="4" s="1"/>
  <c r="E5273" i="4" s="1"/>
  <c r="E5274" i="4" s="1"/>
  <c r="E5275" i="4" s="1"/>
  <c r="E5276" i="4" s="1"/>
  <c r="E5277" i="4" s="1"/>
  <c r="E5278" i="4" s="1"/>
  <c r="E5279" i="4" s="1"/>
  <c r="E5280" i="4" s="1"/>
  <c r="E5281" i="4" s="1"/>
  <c r="E5282" i="4" s="1"/>
  <c r="E5283" i="4" s="1"/>
  <c r="E5284" i="4" s="1"/>
  <c r="E5285" i="4" s="1"/>
  <c r="E5286" i="4" s="1"/>
  <c r="E5287" i="4" s="1"/>
  <c r="E5288" i="4" s="1"/>
  <c r="E5289" i="4" s="1"/>
  <c r="E5290" i="4" s="1"/>
  <c r="E5291" i="4" s="1"/>
  <c r="E5292" i="4" s="1"/>
  <c r="E5293" i="4" s="1"/>
  <c r="E5294" i="4" s="1"/>
  <c r="E5295" i="4" s="1"/>
  <c r="E5296" i="4" s="1"/>
  <c r="E5297" i="4" s="1"/>
  <c r="E5298" i="4" s="1"/>
  <c r="E5299" i="4" s="1"/>
  <c r="E5300" i="4" s="1"/>
  <c r="E5301" i="4" s="1"/>
  <c r="E5302" i="4" s="1"/>
  <c r="E5303" i="4" s="1"/>
  <c r="E5304" i="4" s="1"/>
  <c r="E5305" i="4" s="1"/>
  <c r="E5306" i="4" s="1"/>
  <c r="E5307" i="4" s="1"/>
  <c r="E5308" i="4" s="1"/>
  <c r="E5309" i="4" s="1"/>
  <c r="E5310" i="4" s="1"/>
  <c r="E5311" i="4" s="1"/>
  <c r="E5312" i="4" s="1"/>
  <c r="E5313" i="4" s="1"/>
  <c r="E5314" i="4" s="1"/>
  <c r="E5315" i="4" s="1"/>
  <c r="E5316" i="4" s="1"/>
  <c r="E5317" i="4" s="1"/>
  <c r="E5318" i="4" s="1"/>
  <c r="E5319" i="4" s="1"/>
  <c r="E5320" i="4" s="1"/>
  <c r="E5321" i="4" s="1"/>
  <c r="E5322" i="4" s="1"/>
  <c r="E5323" i="4" s="1"/>
  <c r="E5324" i="4" s="1"/>
  <c r="E5325" i="4" s="1"/>
  <c r="E5326" i="4" s="1"/>
  <c r="E5327" i="4" s="1"/>
  <c r="E5328" i="4" s="1"/>
  <c r="E5329" i="4" s="1"/>
  <c r="E5330" i="4" s="1"/>
  <c r="E5331" i="4" s="1"/>
  <c r="E5332" i="4" s="1"/>
  <c r="E5333" i="4" s="1"/>
  <c r="E5334" i="4" s="1"/>
  <c r="E5335" i="4" s="1"/>
  <c r="E5336" i="4" s="1"/>
  <c r="E5337" i="4" s="1"/>
  <c r="E5338" i="4" s="1"/>
  <c r="E5339" i="4" s="1"/>
  <c r="E5340" i="4" s="1"/>
  <c r="E5341" i="4" s="1"/>
  <c r="E5342" i="4" s="1"/>
  <c r="E5343" i="4" s="1"/>
  <c r="E5344" i="4" s="1"/>
  <c r="E5345" i="4" s="1"/>
  <c r="E5346" i="4" s="1"/>
  <c r="E5347" i="4" s="1"/>
  <c r="E5348" i="4" s="1"/>
  <c r="E5349" i="4" s="1"/>
  <c r="E5350" i="4" s="1"/>
  <c r="E5351" i="4" s="1"/>
  <c r="E5352" i="4" s="1"/>
  <c r="E5353" i="4" s="1"/>
  <c r="E5354" i="4" s="1"/>
  <c r="E5355" i="4" s="1"/>
  <c r="E5356" i="4" s="1"/>
  <c r="E5357" i="4" s="1"/>
  <c r="E5358" i="4" s="1"/>
  <c r="E5359" i="4" s="1"/>
  <c r="E5360" i="4" s="1"/>
  <c r="E5361" i="4" s="1"/>
  <c r="E5362" i="4" s="1"/>
  <c r="E5363" i="4" s="1"/>
  <c r="E5364" i="4" s="1"/>
  <c r="E5365" i="4" s="1"/>
  <c r="E5366" i="4" s="1"/>
  <c r="E5367" i="4" s="1"/>
  <c r="E5368" i="4" s="1"/>
  <c r="E5369" i="4" s="1"/>
  <c r="E5370" i="4" s="1"/>
  <c r="E5371" i="4" s="1"/>
  <c r="E5372" i="4" s="1"/>
  <c r="E5373" i="4" s="1"/>
  <c r="E5374" i="4" s="1"/>
  <c r="E5375" i="4" s="1"/>
  <c r="E5376" i="4" s="1"/>
  <c r="E5377" i="4" s="1"/>
  <c r="E5378" i="4" s="1"/>
  <c r="E5379" i="4" s="1"/>
  <c r="E5380" i="4" s="1"/>
  <c r="E5381" i="4" s="1"/>
  <c r="E5382" i="4" s="1"/>
  <c r="E5383" i="4" s="1"/>
  <c r="E5384" i="4" s="1"/>
  <c r="E5385" i="4" s="1"/>
  <c r="E5386" i="4" s="1"/>
  <c r="E5387" i="4" s="1"/>
  <c r="E5388" i="4" s="1"/>
  <c r="E5389" i="4" s="1"/>
  <c r="E5390" i="4" s="1"/>
  <c r="E5391" i="4" s="1"/>
  <c r="E5392" i="4" s="1"/>
  <c r="E5393" i="4" s="1"/>
  <c r="E5394" i="4" s="1"/>
  <c r="E5395" i="4" s="1"/>
  <c r="E5396" i="4" s="1"/>
  <c r="E5397" i="4" s="1"/>
  <c r="E5398" i="4" s="1"/>
  <c r="E5399" i="4" s="1"/>
  <c r="E5400" i="4" s="1"/>
  <c r="E5401" i="4" s="1"/>
  <c r="E5402" i="4" s="1"/>
  <c r="E5403" i="4" s="1"/>
  <c r="E5404" i="4" s="1"/>
  <c r="E5405" i="4" s="1"/>
  <c r="E5406" i="4" s="1"/>
  <c r="E5407" i="4" s="1"/>
  <c r="E5408" i="4" s="1"/>
  <c r="E5409" i="4" s="1"/>
  <c r="E5410" i="4" s="1"/>
  <c r="E5411" i="4" s="1"/>
  <c r="E5412" i="4" s="1"/>
  <c r="E5413" i="4" s="1"/>
  <c r="E5414" i="4" s="1"/>
  <c r="E5415" i="4" s="1"/>
  <c r="E5416" i="4" s="1"/>
  <c r="E5417" i="4" s="1"/>
  <c r="E5418" i="4" s="1"/>
  <c r="E5419" i="4" s="1"/>
  <c r="E5420" i="4" s="1"/>
  <c r="E5421" i="4" s="1"/>
  <c r="E5422" i="4" s="1"/>
  <c r="E5423" i="4" s="1"/>
  <c r="E5424" i="4" s="1"/>
  <c r="E5425" i="4" s="1"/>
  <c r="E5426" i="4" s="1"/>
  <c r="E4" i="4"/>
  <c r="B22" i="3"/>
  <c r="M2" i="3"/>
  <c r="M3" i="3" s="1"/>
  <c r="M4" i="3" s="1"/>
  <c r="M5" i="3"/>
  <c r="M6" i="3"/>
  <c r="M7" i="3"/>
  <c r="M8" i="3"/>
  <c r="M9" i="3"/>
  <c r="L4" i="3"/>
  <c r="L5" i="3"/>
  <c r="L6" i="3"/>
  <c r="L7" i="3"/>
  <c r="L8" i="3"/>
  <c r="O8" i="3" s="1"/>
  <c r="L9" i="3"/>
  <c r="L3" i="3"/>
  <c r="O5" i="3"/>
  <c r="O6" i="3"/>
  <c r="O7" i="3"/>
  <c r="O9" i="3"/>
  <c r="L2" i="3"/>
  <c r="E4" i="3"/>
  <c r="E5" i="3" s="1"/>
  <c r="E6" i="3" s="1"/>
  <c r="E7" i="3" s="1"/>
  <c r="E8" i="3" s="1"/>
  <c r="E9" i="3" s="1"/>
  <c r="E10" i="3" s="1"/>
  <c r="E11" i="3" s="1"/>
  <c r="E12" i="3" s="1"/>
  <c r="E13" i="3" s="1"/>
  <c r="E14" i="3" s="1"/>
  <c r="E15" i="3" s="1"/>
  <c r="E16" i="3" s="1"/>
  <c r="E17" i="3" s="1"/>
  <c r="E18" i="3" s="1"/>
  <c r="E19" i="3" s="1"/>
  <c r="E20" i="3" s="1"/>
  <c r="E21" i="3" s="1"/>
  <c r="E22" i="3" s="1"/>
  <c r="E23" i="3" s="1"/>
  <c r="E24" i="3" s="1"/>
  <c r="E25" i="3" s="1"/>
  <c r="E26" i="3" s="1"/>
  <c r="E27" i="3" s="1"/>
  <c r="E28" i="3" s="1"/>
  <c r="E29" i="3" s="1"/>
  <c r="E30" i="3" s="1"/>
  <c r="E31" i="3" s="1"/>
  <c r="E32" i="3" s="1"/>
  <c r="E33" i="3" s="1"/>
  <c r="E34" i="3" s="1"/>
  <c r="E35" i="3" s="1"/>
  <c r="E36" i="3" s="1"/>
  <c r="E37" i="3" s="1"/>
  <c r="E38" i="3" s="1"/>
  <c r="E39" i="3" s="1"/>
  <c r="E40" i="3" s="1"/>
  <c r="E41" i="3" s="1"/>
  <c r="E42" i="3" s="1"/>
  <c r="E43" i="3" s="1"/>
  <c r="E44" i="3" s="1"/>
  <c r="E45" i="3" s="1"/>
  <c r="E46" i="3" s="1"/>
  <c r="E47" i="3" s="1"/>
  <c r="E48" i="3" s="1"/>
  <c r="E49" i="3" s="1"/>
  <c r="E50" i="3" s="1"/>
  <c r="E51" i="3" s="1"/>
  <c r="E52" i="3" s="1"/>
  <c r="E53" i="3" s="1"/>
  <c r="E54" i="3" s="1"/>
  <c r="E55" i="3" s="1"/>
  <c r="E56" i="3" s="1"/>
  <c r="E57" i="3" s="1"/>
  <c r="E58" i="3" s="1"/>
  <c r="E59" i="3" s="1"/>
  <c r="E60" i="3" s="1"/>
  <c r="E61" i="3" s="1"/>
  <c r="E62" i="3" s="1"/>
  <c r="E63" i="3" s="1"/>
  <c r="E64" i="3" s="1"/>
  <c r="E65" i="3" s="1"/>
  <c r="E66" i="3" s="1"/>
  <c r="E67" i="3" s="1"/>
  <c r="E68" i="3" s="1"/>
  <c r="E69" i="3" s="1"/>
  <c r="E70" i="3" s="1"/>
  <c r="E71" i="3" s="1"/>
  <c r="E72" i="3" s="1"/>
  <c r="E73" i="3" s="1"/>
  <c r="E74" i="3" s="1"/>
  <c r="E75" i="3" s="1"/>
  <c r="E76" i="3" s="1"/>
  <c r="E77" i="3" s="1"/>
  <c r="E78" i="3" s="1"/>
  <c r="E79" i="3" s="1"/>
  <c r="E80" i="3" s="1"/>
  <c r="E81" i="3" s="1"/>
  <c r="E82" i="3" s="1"/>
  <c r="E83" i="3" s="1"/>
  <c r="E84" i="3" s="1"/>
  <c r="E85" i="3" s="1"/>
  <c r="E86" i="3" s="1"/>
  <c r="E87" i="3" s="1"/>
  <c r="E88" i="3" s="1"/>
  <c r="E89" i="3" s="1"/>
  <c r="E90" i="3" s="1"/>
  <c r="E91" i="3" s="1"/>
  <c r="E92" i="3" s="1"/>
  <c r="E93" i="3" s="1"/>
  <c r="E94" i="3" s="1"/>
  <c r="E95" i="3" s="1"/>
  <c r="E96" i="3" s="1"/>
  <c r="E97" i="3" s="1"/>
  <c r="E98" i="3" s="1"/>
  <c r="E99" i="3" s="1"/>
  <c r="E100" i="3" s="1"/>
  <c r="E101" i="3" s="1"/>
  <c r="E102" i="3" s="1"/>
  <c r="E103" i="3" s="1"/>
  <c r="E104" i="3" s="1"/>
  <c r="E105" i="3" s="1"/>
  <c r="E106" i="3" s="1"/>
  <c r="E107" i="3" s="1"/>
  <c r="E108" i="3" s="1"/>
  <c r="E109" i="3" s="1"/>
  <c r="E110" i="3" s="1"/>
  <c r="E111" i="3" s="1"/>
  <c r="E112" i="3" s="1"/>
  <c r="E113" i="3" s="1"/>
  <c r="E114" i="3" s="1"/>
  <c r="E115" i="3" s="1"/>
  <c r="E116" i="3" s="1"/>
  <c r="E117" i="3" s="1"/>
  <c r="E118" i="3" s="1"/>
  <c r="E119" i="3" s="1"/>
  <c r="E120" i="3" s="1"/>
  <c r="E121" i="3" s="1"/>
  <c r="E122" i="3" s="1"/>
  <c r="E123" i="3" s="1"/>
  <c r="E124" i="3" s="1"/>
  <c r="E125" i="3" s="1"/>
  <c r="E126" i="3" s="1"/>
  <c r="E127" i="3" s="1"/>
  <c r="E128" i="3" s="1"/>
  <c r="E129" i="3" s="1"/>
  <c r="E130" i="3" s="1"/>
  <c r="E131" i="3" s="1"/>
  <c r="E132" i="3" s="1"/>
  <c r="E133" i="3" s="1"/>
  <c r="E134" i="3" s="1"/>
  <c r="E135" i="3" s="1"/>
  <c r="E136" i="3" s="1"/>
  <c r="E137" i="3" s="1"/>
  <c r="E138" i="3" s="1"/>
  <c r="E139" i="3" s="1"/>
  <c r="E140" i="3" s="1"/>
  <c r="E141" i="3" s="1"/>
  <c r="E142" i="3" s="1"/>
  <c r="E143" i="3" s="1"/>
  <c r="E144" i="3" s="1"/>
  <c r="E145" i="3" s="1"/>
  <c r="E146" i="3" s="1"/>
  <c r="E147" i="3" s="1"/>
  <c r="E148" i="3" s="1"/>
  <c r="E149" i="3" s="1"/>
  <c r="E150" i="3" s="1"/>
  <c r="E151" i="3" s="1"/>
  <c r="E152" i="3" s="1"/>
  <c r="E153" i="3" s="1"/>
  <c r="E154" i="3" s="1"/>
  <c r="E155" i="3" s="1"/>
  <c r="E156" i="3" s="1"/>
  <c r="E157" i="3" s="1"/>
  <c r="E158" i="3" s="1"/>
  <c r="E159" i="3" s="1"/>
  <c r="E160" i="3" s="1"/>
  <c r="E161" i="3" s="1"/>
  <c r="E162" i="3" s="1"/>
  <c r="E163" i="3" s="1"/>
  <c r="E164" i="3" s="1"/>
  <c r="E165" i="3" s="1"/>
  <c r="E166" i="3" s="1"/>
  <c r="E167" i="3" s="1"/>
  <c r="E168" i="3" s="1"/>
  <c r="E169" i="3" s="1"/>
  <c r="E170" i="3" s="1"/>
  <c r="E171" i="3" s="1"/>
  <c r="E172" i="3" s="1"/>
  <c r="E173" i="3" s="1"/>
  <c r="E174" i="3" s="1"/>
  <c r="E175" i="3" s="1"/>
  <c r="E176" i="3" s="1"/>
  <c r="E177" i="3" s="1"/>
  <c r="E178" i="3" s="1"/>
  <c r="E179" i="3" s="1"/>
  <c r="E180" i="3" s="1"/>
  <c r="E181" i="3" s="1"/>
  <c r="E182" i="3" s="1"/>
  <c r="E183" i="3" s="1"/>
  <c r="E184" i="3" s="1"/>
  <c r="E185" i="3" s="1"/>
  <c r="E186" i="3" s="1"/>
  <c r="E187" i="3" s="1"/>
  <c r="E188" i="3" s="1"/>
  <c r="E189" i="3" s="1"/>
  <c r="E190" i="3" s="1"/>
  <c r="E191" i="3" s="1"/>
  <c r="E192" i="3" s="1"/>
  <c r="E193" i="3" s="1"/>
  <c r="E194" i="3" s="1"/>
  <c r="E195" i="3" s="1"/>
  <c r="E196" i="3" s="1"/>
  <c r="E197" i="3" s="1"/>
  <c r="E198" i="3" s="1"/>
  <c r="E199" i="3" s="1"/>
  <c r="E200" i="3" s="1"/>
  <c r="E201" i="3" s="1"/>
  <c r="E202" i="3" s="1"/>
  <c r="E203" i="3" s="1"/>
  <c r="E204" i="3" s="1"/>
  <c r="E205" i="3" s="1"/>
  <c r="E206" i="3" s="1"/>
  <c r="E207" i="3" s="1"/>
  <c r="E208" i="3" s="1"/>
  <c r="E209" i="3" s="1"/>
  <c r="E210" i="3" s="1"/>
  <c r="E211" i="3" s="1"/>
  <c r="E212" i="3" s="1"/>
  <c r="E213" i="3" s="1"/>
  <c r="E214" i="3" s="1"/>
  <c r="E215" i="3" s="1"/>
  <c r="E216" i="3" s="1"/>
  <c r="E217" i="3" s="1"/>
  <c r="E218" i="3" s="1"/>
  <c r="E219" i="3" s="1"/>
  <c r="E220" i="3" s="1"/>
  <c r="E221" i="3" s="1"/>
  <c r="E222" i="3" s="1"/>
  <c r="E223" i="3" s="1"/>
  <c r="E224" i="3" s="1"/>
  <c r="E225" i="3" s="1"/>
  <c r="E226" i="3" s="1"/>
  <c r="E227" i="3" s="1"/>
  <c r="E228" i="3" s="1"/>
  <c r="E229" i="3" s="1"/>
  <c r="E230" i="3" s="1"/>
  <c r="E231" i="3" s="1"/>
  <c r="E232" i="3" s="1"/>
  <c r="E233" i="3" s="1"/>
  <c r="E234" i="3" s="1"/>
  <c r="E235" i="3" s="1"/>
  <c r="E236" i="3" s="1"/>
  <c r="E237" i="3" s="1"/>
  <c r="E238" i="3" s="1"/>
  <c r="E239" i="3" s="1"/>
  <c r="E240" i="3" s="1"/>
  <c r="E241" i="3" s="1"/>
  <c r="E242" i="3" s="1"/>
  <c r="E243" i="3" s="1"/>
  <c r="E244" i="3" s="1"/>
  <c r="E245" i="3" s="1"/>
  <c r="E246" i="3" s="1"/>
  <c r="E247" i="3" s="1"/>
  <c r="E248" i="3" s="1"/>
  <c r="E249" i="3" s="1"/>
  <c r="E250" i="3" s="1"/>
  <c r="E251" i="3" s="1"/>
  <c r="E252" i="3" s="1"/>
  <c r="E253" i="3" s="1"/>
  <c r="E254" i="3" s="1"/>
  <c r="E255" i="3" s="1"/>
  <c r="E256" i="3" s="1"/>
  <c r="E257" i="3" s="1"/>
  <c r="E258" i="3" s="1"/>
  <c r="E259" i="3" s="1"/>
  <c r="E260" i="3" s="1"/>
  <c r="E261" i="3" s="1"/>
  <c r="E262" i="3" s="1"/>
  <c r="E263" i="3" s="1"/>
  <c r="E264" i="3" s="1"/>
  <c r="E265" i="3" s="1"/>
  <c r="E266" i="3" s="1"/>
  <c r="E267" i="3" s="1"/>
  <c r="E268" i="3" s="1"/>
  <c r="E269" i="3" s="1"/>
  <c r="E270" i="3" s="1"/>
  <c r="E271" i="3" s="1"/>
  <c r="E272" i="3" s="1"/>
  <c r="E273" i="3" s="1"/>
  <c r="E274" i="3" s="1"/>
  <c r="E275" i="3" s="1"/>
  <c r="E276" i="3" s="1"/>
  <c r="E277" i="3" s="1"/>
  <c r="E278" i="3" s="1"/>
  <c r="E279" i="3" s="1"/>
  <c r="E280" i="3" s="1"/>
  <c r="E281" i="3" s="1"/>
  <c r="E282" i="3" s="1"/>
  <c r="E283" i="3" s="1"/>
  <c r="E284" i="3" s="1"/>
  <c r="E285" i="3" s="1"/>
  <c r="E286" i="3" s="1"/>
  <c r="E287" i="3" s="1"/>
  <c r="E288" i="3" s="1"/>
  <c r="E289" i="3" s="1"/>
  <c r="E290" i="3" s="1"/>
  <c r="E291" i="3" s="1"/>
  <c r="E292" i="3" s="1"/>
  <c r="E293" i="3" s="1"/>
  <c r="E294" i="3" s="1"/>
  <c r="E295" i="3" s="1"/>
  <c r="E296" i="3" s="1"/>
  <c r="E297" i="3" s="1"/>
  <c r="E298" i="3" s="1"/>
  <c r="E299" i="3" s="1"/>
  <c r="E300" i="3" s="1"/>
  <c r="E301" i="3" s="1"/>
  <c r="E302" i="3" s="1"/>
  <c r="E303" i="3" s="1"/>
  <c r="E304" i="3" s="1"/>
  <c r="E305" i="3" s="1"/>
  <c r="E306" i="3" s="1"/>
  <c r="E307" i="3" s="1"/>
  <c r="E308" i="3" s="1"/>
  <c r="E309" i="3" s="1"/>
  <c r="E310" i="3" s="1"/>
  <c r="E311" i="3" s="1"/>
  <c r="E312" i="3" s="1"/>
  <c r="E313" i="3" s="1"/>
  <c r="E314" i="3" s="1"/>
  <c r="E315" i="3" s="1"/>
  <c r="E316" i="3" s="1"/>
  <c r="E317" i="3" s="1"/>
  <c r="E318" i="3" s="1"/>
  <c r="E319" i="3" s="1"/>
  <c r="E320" i="3" s="1"/>
  <c r="E321" i="3" s="1"/>
  <c r="E322" i="3" s="1"/>
  <c r="E323" i="3" s="1"/>
  <c r="E324" i="3" s="1"/>
  <c r="E325" i="3" s="1"/>
  <c r="E326" i="3" s="1"/>
  <c r="E327" i="3" s="1"/>
  <c r="E328" i="3" s="1"/>
  <c r="E329" i="3" s="1"/>
  <c r="E330" i="3" s="1"/>
  <c r="E331" i="3" s="1"/>
  <c r="E332" i="3" s="1"/>
  <c r="E333" i="3" s="1"/>
  <c r="E334" i="3" s="1"/>
  <c r="E335" i="3" s="1"/>
  <c r="E336" i="3" s="1"/>
  <c r="E337" i="3" s="1"/>
  <c r="E338" i="3" s="1"/>
  <c r="E339" i="3" s="1"/>
  <c r="E340" i="3" s="1"/>
  <c r="E341" i="3" s="1"/>
  <c r="E342" i="3" s="1"/>
  <c r="E343" i="3" s="1"/>
  <c r="E344" i="3" s="1"/>
  <c r="E345" i="3" s="1"/>
  <c r="E346" i="3" s="1"/>
  <c r="E347" i="3" s="1"/>
  <c r="E348" i="3" s="1"/>
  <c r="E349" i="3" s="1"/>
  <c r="E350" i="3" s="1"/>
  <c r="E351" i="3" s="1"/>
  <c r="E352" i="3" s="1"/>
  <c r="E353" i="3" s="1"/>
  <c r="E354" i="3" s="1"/>
  <c r="E355" i="3" s="1"/>
  <c r="E356" i="3" s="1"/>
  <c r="E357" i="3" s="1"/>
  <c r="E358" i="3" s="1"/>
  <c r="E359" i="3" s="1"/>
  <c r="E360" i="3" s="1"/>
  <c r="E361" i="3" s="1"/>
  <c r="E362" i="3" s="1"/>
  <c r="E363" i="3" s="1"/>
  <c r="E364" i="3" s="1"/>
  <c r="E365" i="3" s="1"/>
  <c r="E366" i="3" s="1"/>
  <c r="E367" i="3" s="1"/>
  <c r="E368" i="3" s="1"/>
  <c r="E369" i="3" s="1"/>
  <c r="E370" i="3" s="1"/>
  <c r="E371" i="3" s="1"/>
  <c r="E372" i="3" s="1"/>
  <c r="E373" i="3" s="1"/>
  <c r="E374" i="3" s="1"/>
  <c r="E375" i="3" s="1"/>
  <c r="E376" i="3" s="1"/>
  <c r="E377" i="3" s="1"/>
  <c r="E378" i="3" s="1"/>
  <c r="E379" i="3" s="1"/>
  <c r="E380" i="3" s="1"/>
  <c r="E381" i="3" s="1"/>
  <c r="E382" i="3" s="1"/>
  <c r="E383" i="3" s="1"/>
  <c r="E384" i="3" s="1"/>
  <c r="E385" i="3" s="1"/>
  <c r="E386" i="3" s="1"/>
  <c r="E387" i="3" s="1"/>
  <c r="E388" i="3" s="1"/>
  <c r="E389" i="3" s="1"/>
  <c r="E390" i="3" s="1"/>
  <c r="E391" i="3" s="1"/>
  <c r="E392" i="3" s="1"/>
  <c r="E393" i="3" s="1"/>
  <c r="E394" i="3" s="1"/>
  <c r="E395" i="3" s="1"/>
  <c r="E396" i="3" s="1"/>
  <c r="E397" i="3" s="1"/>
  <c r="E398" i="3" s="1"/>
  <c r="E399" i="3" s="1"/>
  <c r="E400" i="3" s="1"/>
  <c r="E401" i="3" s="1"/>
  <c r="E402" i="3" s="1"/>
  <c r="E403" i="3" s="1"/>
  <c r="E404" i="3" s="1"/>
  <c r="E405" i="3" s="1"/>
  <c r="E406" i="3" s="1"/>
  <c r="E407" i="3" s="1"/>
  <c r="E408" i="3" s="1"/>
  <c r="E409" i="3" s="1"/>
  <c r="E410" i="3" s="1"/>
  <c r="E411" i="3" s="1"/>
  <c r="E412" i="3" s="1"/>
  <c r="E413" i="3" s="1"/>
  <c r="E414" i="3" s="1"/>
  <c r="E415" i="3" s="1"/>
  <c r="E416" i="3" s="1"/>
  <c r="E417" i="3" s="1"/>
  <c r="E418" i="3" s="1"/>
  <c r="E419" i="3" s="1"/>
  <c r="E420" i="3" s="1"/>
  <c r="E421" i="3" s="1"/>
  <c r="E422" i="3" s="1"/>
  <c r="E423" i="3" s="1"/>
  <c r="E424" i="3" s="1"/>
  <c r="E425" i="3" s="1"/>
  <c r="E426" i="3" s="1"/>
  <c r="E427" i="3" s="1"/>
  <c r="E428" i="3" s="1"/>
  <c r="E429" i="3" s="1"/>
  <c r="E430" i="3" s="1"/>
  <c r="E431" i="3" s="1"/>
  <c r="E432" i="3" s="1"/>
  <c r="E433" i="3" s="1"/>
  <c r="E434" i="3" s="1"/>
  <c r="E435" i="3" s="1"/>
  <c r="E436" i="3" s="1"/>
  <c r="E437" i="3" s="1"/>
  <c r="E438" i="3" s="1"/>
  <c r="E439" i="3" s="1"/>
  <c r="E440" i="3" s="1"/>
  <c r="E441" i="3" s="1"/>
  <c r="E442" i="3" s="1"/>
  <c r="E443" i="3" s="1"/>
  <c r="E444" i="3" s="1"/>
  <c r="E445" i="3" s="1"/>
  <c r="E446" i="3" s="1"/>
  <c r="E447" i="3" s="1"/>
  <c r="E448" i="3" s="1"/>
  <c r="E449" i="3" s="1"/>
  <c r="E450" i="3" s="1"/>
  <c r="E451" i="3" s="1"/>
  <c r="E452" i="3" s="1"/>
  <c r="E453" i="3" s="1"/>
  <c r="E454" i="3" s="1"/>
  <c r="E455" i="3" s="1"/>
  <c r="E456" i="3" s="1"/>
  <c r="E457" i="3" s="1"/>
  <c r="E458" i="3" s="1"/>
  <c r="E459" i="3" s="1"/>
  <c r="E460" i="3" s="1"/>
  <c r="E461" i="3" s="1"/>
  <c r="E462" i="3" s="1"/>
  <c r="E463" i="3" s="1"/>
  <c r="E464" i="3" s="1"/>
  <c r="E465" i="3" s="1"/>
  <c r="E466" i="3" s="1"/>
  <c r="E467" i="3" s="1"/>
  <c r="E468" i="3" s="1"/>
  <c r="E469" i="3" s="1"/>
  <c r="E470" i="3" s="1"/>
  <c r="E471" i="3" s="1"/>
  <c r="E472" i="3" s="1"/>
  <c r="E473" i="3" s="1"/>
  <c r="E474" i="3" s="1"/>
  <c r="E475" i="3" s="1"/>
  <c r="E476" i="3" s="1"/>
  <c r="E477" i="3" s="1"/>
  <c r="E478" i="3" s="1"/>
  <c r="E479" i="3" s="1"/>
  <c r="E480" i="3" s="1"/>
  <c r="E481" i="3" s="1"/>
  <c r="E482" i="3" s="1"/>
  <c r="E483" i="3" s="1"/>
  <c r="E484" i="3" s="1"/>
  <c r="E485" i="3" s="1"/>
  <c r="E486" i="3" s="1"/>
  <c r="E487" i="3" s="1"/>
  <c r="E488" i="3" s="1"/>
  <c r="E489" i="3" s="1"/>
  <c r="E490" i="3" s="1"/>
  <c r="E491" i="3" s="1"/>
  <c r="E492" i="3" s="1"/>
  <c r="E493" i="3" s="1"/>
  <c r="E494" i="3" s="1"/>
  <c r="E495" i="3" s="1"/>
  <c r="E496" i="3" s="1"/>
  <c r="E497" i="3" s="1"/>
  <c r="E498" i="3" s="1"/>
  <c r="E499" i="3" s="1"/>
  <c r="E500" i="3" s="1"/>
  <c r="E501" i="3" s="1"/>
  <c r="E502" i="3" s="1"/>
  <c r="E503" i="3" s="1"/>
  <c r="E504" i="3" s="1"/>
  <c r="E505" i="3" s="1"/>
  <c r="E506" i="3" s="1"/>
  <c r="E507" i="3" s="1"/>
  <c r="E508" i="3" s="1"/>
  <c r="E509" i="3" s="1"/>
  <c r="E510" i="3" s="1"/>
  <c r="E511" i="3" s="1"/>
  <c r="E512" i="3" s="1"/>
  <c r="E513" i="3" s="1"/>
  <c r="E514" i="3" s="1"/>
  <c r="E515" i="3" s="1"/>
  <c r="E516" i="3" s="1"/>
  <c r="E517" i="3" s="1"/>
  <c r="E518" i="3" s="1"/>
  <c r="E519" i="3" s="1"/>
  <c r="E520" i="3" s="1"/>
  <c r="E521" i="3" s="1"/>
  <c r="E522" i="3" s="1"/>
  <c r="E523" i="3" s="1"/>
  <c r="E524" i="3" s="1"/>
  <c r="E525" i="3" s="1"/>
  <c r="E526" i="3" s="1"/>
  <c r="E527" i="3" s="1"/>
  <c r="E528" i="3" s="1"/>
  <c r="E529" i="3" s="1"/>
  <c r="E530" i="3" s="1"/>
  <c r="E531" i="3" s="1"/>
  <c r="E532" i="3" s="1"/>
  <c r="E533" i="3" s="1"/>
  <c r="E534" i="3" s="1"/>
  <c r="E535" i="3" s="1"/>
  <c r="E536" i="3" s="1"/>
  <c r="E537" i="3" s="1"/>
  <c r="E538" i="3" s="1"/>
  <c r="E539" i="3" s="1"/>
  <c r="E540" i="3" s="1"/>
  <c r="E541" i="3" s="1"/>
  <c r="E542" i="3" s="1"/>
  <c r="E543" i="3" s="1"/>
  <c r="E544" i="3" s="1"/>
  <c r="E545" i="3" s="1"/>
  <c r="E546" i="3" s="1"/>
  <c r="E547" i="3" s="1"/>
  <c r="E548" i="3" s="1"/>
  <c r="E549" i="3" s="1"/>
  <c r="E550" i="3" s="1"/>
  <c r="E551" i="3" s="1"/>
  <c r="E552" i="3" s="1"/>
  <c r="E553" i="3" s="1"/>
  <c r="E554" i="3" s="1"/>
  <c r="E555" i="3" s="1"/>
  <c r="E556" i="3" s="1"/>
  <c r="E557" i="3" s="1"/>
  <c r="E558" i="3" s="1"/>
  <c r="E559" i="3" s="1"/>
  <c r="E560" i="3" s="1"/>
  <c r="E561" i="3" s="1"/>
  <c r="E562" i="3" s="1"/>
  <c r="E563" i="3" s="1"/>
  <c r="E564" i="3" s="1"/>
  <c r="E565" i="3" s="1"/>
  <c r="E566" i="3" s="1"/>
  <c r="E567" i="3" s="1"/>
  <c r="E568" i="3" s="1"/>
  <c r="E569" i="3" s="1"/>
  <c r="E570" i="3" s="1"/>
  <c r="E571" i="3" s="1"/>
  <c r="E572" i="3" s="1"/>
  <c r="E573" i="3" s="1"/>
  <c r="E574" i="3" s="1"/>
  <c r="E575" i="3" s="1"/>
  <c r="E576" i="3" s="1"/>
  <c r="E577" i="3" s="1"/>
  <c r="E578" i="3" s="1"/>
  <c r="E579" i="3" s="1"/>
  <c r="E580" i="3" s="1"/>
  <c r="E581" i="3" s="1"/>
  <c r="E582" i="3" s="1"/>
  <c r="E583" i="3" s="1"/>
  <c r="E584" i="3" s="1"/>
  <c r="E585" i="3" s="1"/>
  <c r="E586" i="3" s="1"/>
  <c r="E587" i="3" s="1"/>
  <c r="E588" i="3" s="1"/>
  <c r="E589" i="3" s="1"/>
  <c r="E590" i="3" s="1"/>
  <c r="E591" i="3" s="1"/>
  <c r="E592" i="3" s="1"/>
  <c r="E593" i="3" s="1"/>
  <c r="E594" i="3" s="1"/>
  <c r="E595" i="3" s="1"/>
  <c r="E596" i="3" s="1"/>
  <c r="E597" i="3" s="1"/>
  <c r="E598" i="3" s="1"/>
  <c r="E599" i="3" s="1"/>
  <c r="E600" i="3" s="1"/>
  <c r="E601" i="3" s="1"/>
  <c r="E602" i="3" s="1"/>
  <c r="E603" i="3" s="1"/>
  <c r="E604" i="3" s="1"/>
  <c r="E605" i="3" s="1"/>
  <c r="E606" i="3" s="1"/>
  <c r="E607" i="3" s="1"/>
  <c r="E608" i="3" s="1"/>
  <c r="E609" i="3" s="1"/>
  <c r="E610" i="3" s="1"/>
  <c r="E611" i="3" s="1"/>
  <c r="E612" i="3" s="1"/>
  <c r="E613" i="3" s="1"/>
  <c r="E614" i="3" s="1"/>
  <c r="E615" i="3" s="1"/>
  <c r="E616" i="3" s="1"/>
  <c r="E617" i="3" s="1"/>
  <c r="E618" i="3" s="1"/>
  <c r="E619" i="3" s="1"/>
  <c r="E620" i="3" s="1"/>
  <c r="E621" i="3" s="1"/>
  <c r="E622" i="3" s="1"/>
  <c r="E623" i="3" s="1"/>
  <c r="E624" i="3" s="1"/>
  <c r="E625" i="3" s="1"/>
  <c r="E626" i="3" s="1"/>
  <c r="E627" i="3" s="1"/>
  <c r="E628" i="3" s="1"/>
  <c r="E629" i="3" s="1"/>
  <c r="E630" i="3" s="1"/>
  <c r="E631" i="3" s="1"/>
  <c r="E632" i="3" s="1"/>
  <c r="E633" i="3" s="1"/>
  <c r="E634" i="3" s="1"/>
  <c r="E635" i="3" s="1"/>
  <c r="E636" i="3" s="1"/>
  <c r="E637" i="3" s="1"/>
  <c r="E638" i="3" s="1"/>
  <c r="E639" i="3" s="1"/>
  <c r="E640" i="3" s="1"/>
  <c r="E641" i="3" s="1"/>
  <c r="E642" i="3" s="1"/>
  <c r="E643" i="3" s="1"/>
  <c r="E644" i="3" s="1"/>
  <c r="E645" i="3" s="1"/>
  <c r="E646" i="3" s="1"/>
  <c r="E647" i="3" s="1"/>
  <c r="E648" i="3" s="1"/>
  <c r="E649" i="3" s="1"/>
  <c r="E650" i="3" s="1"/>
  <c r="E651" i="3" s="1"/>
  <c r="E652" i="3" s="1"/>
  <c r="E653" i="3" s="1"/>
  <c r="E654" i="3" s="1"/>
  <c r="E655" i="3" s="1"/>
  <c r="E656" i="3" s="1"/>
  <c r="E657" i="3" s="1"/>
  <c r="E658" i="3" s="1"/>
  <c r="E659" i="3" s="1"/>
  <c r="E660" i="3" s="1"/>
  <c r="E661" i="3" s="1"/>
  <c r="E662" i="3" s="1"/>
  <c r="E663" i="3" s="1"/>
  <c r="E664" i="3" s="1"/>
  <c r="E665" i="3" s="1"/>
  <c r="E666" i="3" s="1"/>
  <c r="E667" i="3" s="1"/>
  <c r="E668" i="3" s="1"/>
  <c r="E669" i="3" s="1"/>
  <c r="E670" i="3" s="1"/>
  <c r="E671" i="3" s="1"/>
  <c r="E672" i="3" s="1"/>
  <c r="E673" i="3" s="1"/>
  <c r="E674" i="3" s="1"/>
  <c r="E675" i="3" s="1"/>
  <c r="E676" i="3" s="1"/>
  <c r="E677" i="3" s="1"/>
  <c r="E678" i="3" s="1"/>
  <c r="E679" i="3" s="1"/>
  <c r="E680" i="3" s="1"/>
  <c r="E681" i="3" s="1"/>
  <c r="E682" i="3" s="1"/>
  <c r="E683" i="3" s="1"/>
  <c r="E684" i="3" s="1"/>
  <c r="E685" i="3" s="1"/>
  <c r="E686" i="3" s="1"/>
  <c r="E687" i="3" s="1"/>
  <c r="E688" i="3" s="1"/>
  <c r="E689" i="3" s="1"/>
  <c r="E690" i="3" s="1"/>
  <c r="E691" i="3" s="1"/>
  <c r="E692" i="3" s="1"/>
  <c r="E693" i="3" s="1"/>
  <c r="E694" i="3" s="1"/>
  <c r="E695" i="3" s="1"/>
  <c r="E696" i="3" s="1"/>
  <c r="E697" i="3" s="1"/>
  <c r="E698" i="3" s="1"/>
  <c r="E699" i="3" s="1"/>
  <c r="E700" i="3" s="1"/>
  <c r="E701" i="3" s="1"/>
  <c r="E702" i="3" s="1"/>
  <c r="E703" i="3" s="1"/>
  <c r="E704" i="3" s="1"/>
  <c r="E705" i="3" s="1"/>
  <c r="E706" i="3" s="1"/>
  <c r="E707" i="3" s="1"/>
  <c r="E708" i="3" s="1"/>
  <c r="E709" i="3" s="1"/>
  <c r="E710" i="3" s="1"/>
  <c r="E711" i="3" s="1"/>
  <c r="E712" i="3" s="1"/>
  <c r="E713" i="3" s="1"/>
  <c r="E714" i="3" s="1"/>
  <c r="E715" i="3" s="1"/>
  <c r="E716" i="3" s="1"/>
  <c r="E717" i="3" s="1"/>
  <c r="E718" i="3" s="1"/>
  <c r="E719" i="3" s="1"/>
  <c r="E720" i="3" s="1"/>
  <c r="E721" i="3" s="1"/>
  <c r="E722" i="3" s="1"/>
  <c r="E723" i="3" s="1"/>
  <c r="E724" i="3" s="1"/>
  <c r="E725" i="3" s="1"/>
  <c r="E726" i="3" s="1"/>
  <c r="E727" i="3" s="1"/>
  <c r="E728" i="3" s="1"/>
  <c r="E729" i="3" s="1"/>
  <c r="E730" i="3" s="1"/>
  <c r="E731" i="3" s="1"/>
  <c r="E732" i="3" s="1"/>
  <c r="E733" i="3" s="1"/>
  <c r="E734" i="3" s="1"/>
  <c r="E735" i="3" s="1"/>
  <c r="E736" i="3" s="1"/>
  <c r="E737" i="3" s="1"/>
  <c r="E738" i="3" s="1"/>
  <c r="E739" i="3" s="1"/>
  <c r="E740" i="3" s="1"/>
  <c r="E741" i="3" s="1"/>
  <c r="E742" i="3" s="1"/>
  <c r="E743" i="3" s="1"/>
  <c r="E744" i="3" s="1"/>
  <c r="E745" i="3" s="1"/>
  <c r="E746" i="3" s="1"/>
  <c r="E747" i="3" s="1"/>
  <c r="E748" i="3" s="1"/>
  <c r="E749" i="3" s="1"/>
  <c r="E750" i="3" s="1"/>
  <c r="E751" i="3" s="1"/>
  <c r="E752" i="3" s="1"/>
  <c r="E753" i="3" s="1"/>
  <c r="E754" i="3" s="1"/>
  <c r="E755" i="3" s="1"/>
  <c r="E756" i="3" s="1"/>
  <c r="E757" i="3" s="1"/>
  <c r="E758" i="3" s="1"/>
  <c r="E759" i="3" s="1"/>
  <c r="E760" i="3" s="1"/>
  <c r="E761" i="3" s="1"/>
  <c r="E762" i="3" s="1"/>
  <c r="E763" i="3" s="1"/>
  <c r="E764" i="3" s="1"/>
  <c r="E765" i="3" s="1"/>
  <c r="E766" i="3" s="1"/>
  <c r="E767" i="3" s="1"/>
  <c r="E768" i="3" s="1"/>
  <c r="E769" i="3" s="1"/>
  <c r="E770" i="3" s="1"/>
  <c r="E771" i="3" s="1"/>
  <c r="E772" i="3" s="1"/>
  <c r="E773" i="3" s="1"/>
  <c r="E774" i="3" s="1"/>
  <c r="E775" i="3" s="1"/>
  <c r="E776" i="3" s="1"/>
  <c r="E777" i="3" s="1"/>
  <c r="E778" i="3" s="1"/>
  <c r="E779" i="3" s="1"/>
  <c r="E780" i="3" s="1"/>
  <c r="E781" i="3" s="1"/>
  <c r="E782" i="3" s="1"/>
  <c r="E783" i="3" s="1"/>
  <c r="E784" i="3" s="1"/>
  <c r="E785" i="3" s="1"/>
  <c r="E786" i="3" s="1"/>
  <c r="E787" i="3" s="1"/>
  <c r="E788" i="3" s="1"/>
  <c r="E789" i="3" s="1"/>
  <c r="E790" i="3" s="1"/>
  <c r="E791" i="3" s="1"/>
  <c r="E792" i="3" s="1"/>
  <c r="E793" i="3" s="1"/>
  <c r="E794" i="3" s="1"/>
  <c r="E795" i="3" s="1"/>
  <c r="E796" i="3" s="1"/>
  <c r="E797" i="3" s="1"/>
  <c r="E798" i="3" s="1"/>
  <c r="E799" i="3" s="1"/>
  <c r="E800" i="3" s="1"/>
  <c r="E801" i="3" s="1"/>
  <c r="E802" i="3" s="1"/>
  <c r="E803" i="3" s="1"/>
  <c r="E804" i="3" s="1"/>
  <c r="E805" i="3" s="1"/>
  <c r="E806" i="3" s="1"/>
  <c r="E807" i="3" s="1"/>
  <c r="E808" i="3" s="1"/>
  <c r="E809" i="3" s="1"/>
  <c r="E810" i="3" s="1"/>
  <c r="E811" i="3" s="1"/>
  <c r="E812" i="3" s="1"/>
  <c r="E813" i="3" s="1"/>
  <c r="E814" i="3" s="1"/>
  <c r="E815" i="3" s="1"/>
  <c r="E816" i="3" s="1"/>
  <c r="E817" i="3" s="1"/>
  <c r="E818" i="3" s="1"/>
  <c r="E819" i="3" s="1"/>
  <c r="E820" i="3" s="1"/>
  <c r="E821" i="3" s="1"/>
  <c r="E822" i="3" s="1"/>
  <c r="E823" i="3" s="1"/>
  <c r="E824" i="3" s="1"/>
  <c r="E825" i="3" s="1"/>
  <c r="E826" i="3" s="1"/>
  <c r="E827" i="3" s="1"/>
  <c r="E828" i="3" s="1"/>
  <c r="E829" i="3" s="1"/>
  <c r="E830" i="3" s="1"/>
  <c r="E831" i="3" s="1"/>
  <c r="E832" i="3" s="1"/>
  <c r="E833" i="3" s="1"/>
  <c r="E834" i="3" s="1"/>
  <c r="E835" i="3" s="1"/>
  <c r="E836" i="3" s="1"/>
  <c r="E837" i="3" s="1"/>
  <c r="E838" i="3" s="1"/>
  <c r="E839" i="3" s="1"/>
  <c r="E840" i="3" s="1"/>
  <c r="E841" i="3" s="1"/>
  <c r="E842" i="3" s="1"/>
  <c r="E843" i="3" s="1"/>
  <c r="E844" i="3" s="1"/>
  <c r="E845" i="3" s="1"/>
  <c r="E846" i="3" s="1"/>
  <c r="E847" i="3" s="1"/>
  <c r="E848" i="3" s="1"/>
  <c r="E849" i="3" s="1"/>
  <c r="E850" i="3" s="1"/>
  <c r="E851" i="3" s="1"/>
  <c r="E852" i="3" s="1"/>
  <c r="E853" i="3" s="1"/>
  <c r="E854" i="3" s="1"/>
  <c r="E855" i="3" s="1"/>
  <c r="E856" i="3" s="1"/>
  <c r="E857" i="3" s="1"/>
  <c r="E858" i="3" s="1"/>
  <c r="E859" i="3" s="1"/>
  <c r="E860" i="3" s="1"/>
  <c r="E861" i="3" s="1"/>
  <c r="E862" i="3" s="1"/>
  <c r="E863" i="3" s="1"/>
  <c r="E864" i="3" s="1"/>
  <c r="E865" i="3" s="1"/>
  <c r="E866" i="3" s="1"/>
  <c r="E867" i="3" s="1"/>
  <c r="E868" i="3" s="1"/>
  <c r="E869" i="3" s="1"/>
  <c r="E870" i="3" s="1"/>
  <c r="E871" i="3" s="1"/>
  <c r="E872" i="3" s="1"/>
  <c r="E873" i="3" s="1"/>
  <c r="E874" i="3" s="1"/>
  <c r="E875" i="3" s="1"/>
  <c r="E876" i="3" s="1"/>
  <c r="E877" i="3" s="1"/>
  <c r="E878" i="3" s="1"/>
  <c r="E879" i="3" s="1"/>
  <c r="E880" i="3" s="1"/>
  <c r="E881" i="3" s="1"/>
  <c r="E882" i="3" s="1"/>
  <c r="E883" i="3" s="1"/>
  <c r="E884" i="3" s="1"/>
  <c r="E885" i="3" s="1"/>
  <c r="E886" i="3" s="1"/>
  <c r="E887" i="3" s="1"/>
  <c r="E888" i="3" s="1"/>
  <c r="E889" i="3" s="1"/>
  <c r="E890" i="3" s="1"/>
  <c r="E891" i="3" s="1"/>
  <c r="E892" i="3" s="1"/>
  <c r="E893" i="3" s="1"/>
  <c r="E894" i="3" s="1"/>
  <c r="E895" i="3" s="1"/>
  <c r="E896" i="3" s="1"/>
  <c r="E897" i="3" s="1"/>
  <c r="E898" i="3" s="1"/>
  <c r="E899" i="3" s="1"/>
  <c r="E900" i="3" s="1"/>
  <c r="E901" i="3" s="1"/>
  <c r="E902" i="3" s="1"/>
  <c r="E903" i="3" s="1"/>
  <c r="E904" i="3" s="1"/>
  <c r="E905" i="3" s="1"/>
  <c r="E906" i="3" s="1"/>
  <c r="E907" i="3" s="1"/>
  <c r="E908" i="3" s="1"/>
  <c r="E909" i="3" s="1"/>
  <c r="E910" i="3" s="1"/>
  <c r="E911" i="3" s="1"/>
  <c r="E912" i="3" s="1"/>
  <c r="E913" i="3" s="1"/>
  <c r="E914" i="3" s="1"/>
  <c r="E915" i="3" s="1"/>
  <c r="E916" i="3" s="1"/>
  <c r="E917" i="3" s="1"/>
  <c r="E918" i="3" s="1"/>
  <c r="E919" i="3" s="1"/>
  <c r="E920" i="3" s="1"/>
  <c r="E921" i="3" s="1"/>
  <c r="E922" i="3" s="1"/>
  <c r="E923" i="3" s="1"/>
  <c r="E924" i="3" s="1"/>
  <c r="E925" i="3" s="1"/>
  <c r="E926" i="3" s="1"/>
  <c r="E927" i="3" s="1"/>
  <c r="E928" i="3" s="1"/>
  <c r="E929" i="3" s="1"/>
  <c r="E930" i="3" s="1"/>
  <c r="E931" i="3" s="1"/>
  <c r="E932" i="3" s="1"/>
  <c r="E933" i="3" s="1"/>
  <c r="E934" i="3" s="1"/>
  <c r="E935" i="3" s="1"/>
  <c r="E936" i="3" s="1"/>
  <c r="E937" i="3" s="1"/>
  <c r="E938" i="3" s="1"/>
  <c r="E939" i="3" s="1"/>
  <c r="E940" i="3" s="1"/>
  <c r="E941" i="3" s="1"/>
  <c r="E942" i="3" s="1"/>
  <c r="E943" i="3" s="1"/>
  <c r="E944" i="3" s="1"/>
  <c r="E945" i="3" s="1"/>
  <c r="E946" i="3" s="1"/>
  <c r="E947" i="3" s="1"/>
  <c r="E948" i="3" s="1"/>
  <c r="E949" i="3" s="1"/>
  <c r="E950" i="3" s="1"/>
  <c r="E951" i="3" s="1"/>
  <c r="E952" i="3" s="1"/>
  <c r="E953" i="3" s="1"/>
  <c r="E954" i="3" s="1"/>
  <c r="E955" i="3" s="1"/>
  <c r="E956" i="3" s="1"/>
  <c r="E957" i="3" s="1"/>
  <c r="E958" i="3" s="1"/>
  <c r="E959" i="3" s="1"/>
  <c r="E960" i="3" s="1"/>
  <c r="E961" i="3" s="1"/>
  <c r="E962" i="3" s="1"/>
  <c r="E963" i="3" s="1"/>
  <c r="E964" i="3" s="1"/>
  <c r="E965" i="3" s="1"/>
  <c r="E966" i="3" s="1"/>
  <c r="E967" i="3" s="1"/>
  <c r="E968" i="3" s="1"/>
  <c r="E969" i="3" s="1"/>
  <c r="E970" i="3" s="1"/>
  <c r="E971" i="3" s="1"/>
  <c r="E972" i="3" s="1"/>
  <c r="E973" i="3" s="1"/>
  <c r="E974" i="3" s="1"/>
  <c r="E975" i="3" s="1"/>
  <c r="E976" i="3" s="1"/>
  <c r="E977" i="3" s="1"/>
  <c r="E978" i="3" s="1"/>
  <c r="E979" i="3" s="1"/>
  <c r="E980" i="3" s="1"/>
  <c r="E981" i="3" s="1"/>
  <c r="E982" i="3" s="1"/>
  <c r="E983" i="3" s="1"/>
  <c r="E984" i="3" s="1"/>
  <c r="E985" i="3" s="1"/>
  <c r="E986" i="3" s="1"/>
  <c r="E987" i="3" s="1"/>
  <c r="E988" i="3" s="1"/>
  <c r="E989" i="3" s="1"/>
  <c r="E990" i="3" s="1"/>
  <c r="E991" i="3" s="1"/>
  <c r="E992" i="3" s="1"/>
  <c r="E993" i="3" s="1"/>
  <c r="E994" i="3" s="1"/>
  <c r="E995" i="3" s="1"/>
  <c r="E996" i="3" s="1"/>
  <c r="E997" i="3" s="1"/>
  <c r="E998" i="3" s="1"/>
  <c r="E999" i="3" s="1"/>
  <c r="E1000" i="3" s="1"/>
  <c r="E1001" i="3" s="1"/>
  <c r="E1002" i="3" s="1"/>
  <c r="E1003" i="3" s="1"/>
  <c r="E1004" i="3" s="1"/>
  <c r="E1005" i="3" s="1"/>
  <c r="E1006" i="3" s="1"/>
  <c r="E1007" i="3" s="1"/>
  <c r="E1008" i="3" s="1"/>
  <c r="E1009" i="3" s="1"/>
  <c r="E1010" i="3" s="1"/>
  <c r="E1011" i="3" s="1"/>
  <c r="E1012" i="3" s="1"/>
  <c r="E1013" i="3" s="1"/>
  <c r="E1014" i="3" s="1"/>
  <c r="E1015" i="3" s="1"/>
  <c r="E1016" i="3" s="1"/>
  <c r="E1017" i="3" s="1"/>
  <c r="E1018" i="3" s="1"/>
  <c r="E1019" i="3" s="1"/>
  <c r="E1020" i="3" s="1"/>
  <c r="E1021" i="3" s="1"/>
  <c r="E1022" i="3" s="1"/>
  <c r="E1023" i="3" s="1"/>
  <c r="E1024" i="3" s="1"/>
  <c r="E1025" i="3" s="1"/>
  <c r="E1026" i="3" s="1"/>
  <c r="E1027" i="3" s="1"/>
  <c r="E1028" i="3" s="1"/>
  <c r="E1029" i="3" s="1"/>
  <c r="E1030" i="3" s="1"/>
  <c r="E1031" i="3" s="1"/>
  <c r="E1032" i="3" s="1"/>
  <c r="E1033" i="3" s="1"/>
  <c r="E1034" i="3" s="1"/>
  <c r="E1035" i="3" s="1"/>
  <c r="E1036" i="3" s="1"/>
  <c r="E1037" i="3" s="1"/>
  <c r="E1038" i="3" s="1"/>
  <c r="E1039" i="3" s="1"/>
  <c r="E1040" i="3" s="1"/>
  <c r="E1041" i="3" s="1"/>
  <c r="E1042" i="3" s="1"/>
  <c r="E1043" i="3" s="1"/>
  <c r="E1044" i="3" s="1"/>
  <c r="E1045" i="3" s="1"/>
  <c r="E1046" i="3" s="1"/>
  <c r="E1047" i="3" s="1"/>
  <c r="E1048" i="3" s="1"/>
  <c r="E1049" i="3" s="1"/>
  <c r="E1050" i="3" s="1"/>
  <c r="E1051" i="3" s="1"/>
  <c r="E1052" i="3" s="1"/>
  <c r="E1053" i="3" s="1"/>
  <c r="E1054" i="3" s="1"/>
  <c r="E1055" i="3" s="1"/>
  <c r="E1056" i="3" s="1"/>
  <c r="E1057" i="3" s="1"/>
  <c r="E1058" i="3" s="1"/>
  <c r="E1059" i="3" s="1"/>
  <c r="E1060" i="3" s="1"/>
  <c r="E1061" i="3" s="1"/>
  <c r="E1062" i="3" s="1"/>
  <c r="E1063" i="3" s="1"/>
  <c r="E1064" i="3" s="1"/>
  <c r="E1065" i="3" s="1"/>
  <c r="E1066" i="3" s="1"/>
  <c r="E1067" i="3" s="1"/>
  <c r="E1068" i="3" s="1"/>
  <c r="E1069" i="3" s="1"/>
  <c r="E1070" i="3" s="1"/>
  <c r="E1071" i="3" s="1"/>
  <c r="E1072" i="3" s="1"/>
  <c r="E1073" i="3" s="1"/>
  <c r="E1074" i="3" s="1"/>
  <c r="E1075" i="3" s="1"/>
  <c r="E1076" i="3" s="1"/>
  <c r="E1077" i="3" s="1"/>
  <c r="E1078" i="3" s="1"/>
  <c r="E1079" i="3" s="1"/>
  <c r="E1080" i="3" s="1"/>
  <c r="E1081" i="3" s="1"/>
  <c r="E1082" i="3" s="1"/>
  <c r="E1083" i="3" s="1"/>
  <c r="E1084" i="3" s="1"/>
  <c r="E1085" i="3" s="1"/>
  <c r="E1086" i="3" s="1"/>
  <c r="E1087" i="3" s="1"/>
  <c r="E1088" i="3" s="1"/>
  <c r="E1089" i="3" s="1"/>
  <c r="E1090" i="3" s="1"/>
  <c r="E1091" i="3" s="1"/>
  <c r="E1092" i="3" s="1"/>
  <c r="E1093" i="3" s="1"/>
  <c r="E1094" i="3" s="1"/>
  <c r="E1095" i="3" s="1"/>
  <c r="E1096" i="3" s="1"/>
  <c r="E1097" i="3" s="1"/>
  <c r="E1098" i="3" s="1"/>
  <c r="E1099" i="3" s="1"/>
  <c r="E1100" i="3" s="1"/>
  <c r="E1101" i="3" s="1"/>
  <c r="E1102" i="3" s="1"/>
  <c r="E1103" i="3" s="1"/>
  <c r="E1104" i="3" s="1"/>
  <c r="E1105" i="3" s="1"/>
  <c r="E1106" i="3" s="1"/>
  <c r="E1107" i="3" s="1"/>
  <c r="E1108" i="3" s="1"/>
  <c r="E1109" i="3" s="1"/>
  <c r="E1110" i="3" s="1"/>
  <c r="E1111" i="3" s="1"/>
  <c r="E1112" i="3" s="1"/>
  <c r="E1113" i="3" s="1"/>
  <c r="E1114" i="3" s="1"/>
  <c r="E1115" i="3" s="1"/>
  <c r="E1116" i="3" s="1"/>
  <c r="E1117" i="3" s="1"/>
  <c r="E1118" i="3" s="1"/>
  <c r="E1119" i="3" s="1"/>
  <c r="E1120" i="3" s="1"/>
  <c r="E1121" i="3" s="1"/>
  <c r="E1122" i="3" s="1"/>
  <c r="E1123" i="3" s="1"/>
  <c r="E1124" i="3" s="1"/>
  <c r="E1125" i="3" s="1"/>
  <c r="E1126" i="3" s="1"/>
  <c r="E1127" i="3" s="1"/>
  <c r="E1128" i="3" s="1"/>
  <c r="E1129" i="3" s="1"/>
  <c r="E1130" i="3" s="1"/>
  <c r="E1131" i="3" s="1"/>
  <c r="E1132" i="3" s="1"/>
  <c r="E1133" i="3" s="1"/>
  <c r="E1134" i="3" s="1"/>
  <c r="E1135" i="3" s="1"/>
  <c r="E1136" i="3" s="1"/>
  <c r="E1137" i="3" s="1"/>
  <c r="E1138" i="3" s="1"/>
  <c r="E1139" i="3" s="1"/>
  <c r="E1140" i="3" s="1"/>
  <c r="E1141" i="3" s="1"/>
  <c r="E1142" i="3" s="1"/>
  <c r="E1143" i="3" s="1"/>
  <c r="E1144" i="3" s="1"/>
  <c r="E1145" i="3" s="1"/>
  <c r="E1146" i="3" s="1"/>
  <c r="E1147" i="3" s="1"/>
  <c r="E1148" i="3" s="1"/>
  <c r="E1149" i="3" s="1"/>
  <c r="E1150" i="3" s="1"/>
  <c r="E1151" i="3" s="1"/>
  <c r="E1152" i="3" s="1"/>
  <c r="E1153" i="3" s="1"/>
  <c r="E1154" i="3" s="1"/>
  <c r="E1155" i="3" s="1"/>
  <c r="E1156" i="3" s="1"/>
  <c r="E1157" i="3" s="1"/>
  <c r="E1158" i="3" s="1"/>
  <c r="E1159" i="3" s="1"/>
  <c r="E1160" i="3" s="1"/>
  <c r="E1161" i="3" s="1"/>
  <c r="E1162" i="3" s="1"/>
  <c r="E1163" i="3" s="1"/>
  <c r="E1164" i="3" s="1"/>
  <c r="E1165" i="3" s="1"/>
  <c r="E1166" i="3" s="1"/>
  <c r="E1167" i="3" s="1"/>
  <c r="E1168" i="3" s="1"/>
  <c r="E1169" i="3" s="1"/>
  <c r="E1170" i="3" s="1"/>
  <c r="E1171" i="3" s="1"/>
  <c r="E1172" i="3" s="1"/>
  <c r="F3" i="3"/>
  <c r="F4" i="3" s="1"/>
  <c r="G2" i="3"/>
  <c r="F2" i="3"/>
  <c r="O4" i="3" l="1"/>
  <c r="O3" i="3"/>
  <c r="O2" i="3"/>
  <c r="G3" i="3"/>
  <c r="G4" i="3" s="1"/>
  <c r="F5" i="3"/>
  <c r="H4" i="3"/>
  <c r="H3" i="3"/>
  <c r="G2" i="7"/>
  <c r="G1" i="7"/>
  <c r="G3" i="7" l="1"/>
  <c r="G4" i="7" s="1"/>
  <c r="G5" i="3"/>
  <c r="F6" i="3"/>
  <c r="H5" i="3"/>
  <c r="D22" i="5"/>
  <c r="A22" i="5"/>
  <c r="D17" i="5"/>
  <c r="A17" i="5"/>
  <c r="E8" i="5"/>
  <c r="B8" i="5"/>
  <c r="E7" i="5"/>
  <c r="E6" i="5"/>
  <c r="B6" i="5"/>
  <c r="A5288" i="4"/>
  <c r="C4" i="4"/>
  <c r="E1" i="4"/>
  <c r="D1" i="4"/>
  <c r="A19" i="3"/>
  <c r="A14" i="3"/>
  <c r="B8" i="3"/>
  <c r="B7" i="3"/>
  <c r="B19" i="3" s="1"/>
  <c r="B6" i="3"/>
  <c r="B12" i="3" s="1"/>
  <c r="B15" i="3" s="1"/>
  <c r="A19" i="1"/>
  <c r="A14" i="1"/>
  <c r="B8" i="1"/>
  <c r="B7" i="1"/>
  <c r="B14" i="1" s="1"/>
  <c r="B6" i="1"/>
  <c r="B12" i="1" s="1"/>
  <c r="B15" i="1" s="1"/>
  <c r="D4" i="4" l="1"/>
  <c r="D5" i="4" s="1"/>
  <c r="D6" i="4" s="1"/>
  <c r="D7" i="4" s="1"/>
  <c r="D8" i="4" s="1"/>
  <c r="D9" i="4" s="1"/>
  <c r="D10" i="4" s="1"/>
  <c r="D11" i="4" s="1"/>
  <c r="D12" i="4" s="1"/>
  <c r="D13" i="4" s="1"/>
  <c r="D14" i="4" s="1"/>
  <c r="D15" i="4" s="1"/>
  <c r="D16" i="4" s="1"/>
  <c r="D17" i="4" s="1"/>
  <c r="D18" i="4" s="1"/>
  <c r="D19" i="4" s="1"/>
  <c r="D20" i="4" s="1"/>
  <c r="D21" i="4" s="1"/>
  <c r="D22" i="4" s="1"/>
  <c r="D23" i="4" s="1"/>
  <c r="D24" i="4" s="1"/>
  <c r="D25" i="4" s="1"/>
  <c r="D26" i="4" s="1"/>
  <c r="D27" i="4" s="1"/>
  <c r="D28" i="4" s="1"/>
  <c r="D29" i="4" s="1"/>
  <c r="D30" i="4" s="1"/>
  <c r="D31" i="4" s="1"/>
  <c r="D32" i="4" s="1"/>
  <c r="D33" i="4" s="1"/>
  <c r="D34" i="4" s="1"/>
  <c r="D35" i="4" s="1"/>
  <c r="D36" i="4" s="1"/>
  <c r="D37" i="4" s="1"/>
  <c r="D38" i="4" s="1"/>
  <c r="D39" i="4" s="1"/>
  <c r="D40" i="4" s="1"/>
  <c r="D41" i="4" s="1"/>
  <c r="D42" i="4" s="1"/>
  <c r="D43" i="4" s="1"/>
  <c r="D44" i="4" s="1"/>
  <c r="D45" i="4" s="1"/>
  <c r="D46" i="4" s="1"/>
  <c r="D47" i="4" s="1"/>
  <c r="D48" i="4" s="1"/>
  <c r="D49" i="4" s="1"/>
  <c r="D50" i="4" s="1"/>
  <c r="D51" i="4" s="1"/>
  <c r="D52" i="4" s="1"/>
  <c r="D53" i="4" s="1"/>
  <c r="D54" i="4" s="1"/>
  <c r="D55" i="4" s="1"/>
  <c r="D56" i="4" s="1"/>
  <c r="D57" i="4" s="1"/>
  <c r="D58" i="4" s="1"/>
  <c r="D59" i="4" s="1"/>
  <c r="D60" i="4" s="1"/>
  <c r="D61" i="4" s="1"/>
  <c r="D62" i="4" s="1"/>
  <c r="D63" i="4" s="1"/>
  <c r="D64" i="4" s="1"/>
  <c r="D65" i="4" s="1"/>
  <c r="D66" i="4" s="1"/>
  <c r="D67" i="4" s="1"/>
  <c r="D68" i="4" s="1"/>
  <c r="D69" i="4" s="1"/>
  <c r="D70" i="4" s="1"/>
  <c r="D71" i="4" s="1"/>
  <c r="D72" i="4" s="1"/>
  <c r="D73" i="4" s="1"/>
  <c r="D74" i="4" s="1"/>
  <c r="D75" i="4" s="1"/>
  <c r="D76" i="4" s="1"/>
  <c r="D77" i="4" s="1"/>
  <c r="D78" i="4" s="1"/>
  <c r="D79" i="4" s="1"/>
  <c r="D80" i="4" s="1"/>
  <c r="D81" i="4" s="1"/>
  <c r="D82" i="4" s="1"/>
  <c r="D83" i="4" s="1"/>
  <c r="D84" i="4" s="1"/>
  <c r="D85" i="4" s="1"/>
  <c r="D86" i="4" s="1"/>
  <c r="D87" i="4" s="1"/>
  <c r="D88" i="4" s="1"/>
  <c r="D89" i="4" s="1"/>
  <c r="D90" i="4" s="1"/>
  <c r="D91" i="4" s="1"/>
  <c r="D92" i="4" s="1"/>
  <c r="D93" i="4" s="1"/>
  <c r="D94" i="4" s="1"/>
  <c r="D95" i="4" s="1"/>
  <c r="D96" i="4" s="1"/>
  <c r="D97" i="4" s="1"/>
  <c r="D98" i="4" s="1"/>
  <c r="D99" i="4" s="1"/>
  <c r="D100" i="4" s="1"/>
  <c r="D101" i="4" s="1"/>
  <c r="D102" i="4" s="1"/>
  <c r="D103" i="4" s="1"/>
  <c r="D104" i="4" s="1"/>
  <c r="D105" i="4" s="1"/>
  <c r="D106" i="4" s="1"/>
  <c r="D107" i="4" s="1"/>
  <c r="D108" i="4" s="1"/>
  <c r="D109" i="4" s="1"/>
  <c r="D110" i="4" s="1"/>
  <c r="D111" i="4" s="1"/>
  <c r="D112" i="4" s="1"/>
  <c r="D113" i="4" s="1"/>
  <c r="D114" i="4" s="1"/>
  <c r="D115" i="4" s="1"/>
  <c r="D116" i="4" s="1"/>
  <c r="D117" i="4" s="1"/>
  <c r="D118" i="4" s="1"/>
  <c r="D119" i="4" s="1"/>
  <c r="D120" i="4" s="1"/>
  <c r="D121" i="4" s="1"/>
  <c r="D122" i="4" s="1"/>
  <c r="D123" i="4" s="1"/>
  <c r="D124" i="4" s="1"/>
  <c r="D125" i="4" s="1"/>
  <c r="D126" i="4" s="1"/>
  <c r="D127" i="4" s="1"/>
  <c r="D128" i="4" s="1"/>
  <c r="D129" i="4" s="1"/>
  <c r="D130" i="4" s="1"/>
  <c r="D131" i="4" s="1"/>
  <c r="D132" i="4" s="1"/>
  <c r="D133" i="4" s="1"/>
  <c r="D134" i="4" s="1"/>
  <c r="D135" i="4" s="1"/>
  <c r="D136" i="4" s="1"/>
  <c r="D137" i="4" s="1"/>
  <c r="D138" i="4" s="1"/>
  <c r="D139" i="4" s="1"/>
  <c r="D140" i="4" s="1"/>
  <c r="D141" i="4" s="1"/>
  <c r="D142" i="4" s="1"/>
  <c r="D143" i="4" s="1"/>
  <c r="D144" i="4" s="1"/>
  <c r="D145" i="4" s="1"/>
  <c r="D146" i="4" s="1"/>
  <c r="D147" i="4" s="1"/>
  <c r="D148" i="4" s="1"/>
  <c r="D149" i="4" s="1"/>
  <c r="D150" i="4" s="1"/>
  <c r="D151" i="4" s="1"/>
  <c r="D152" i="4" s="1"/>
  <c r="D153" i="4" s="1"/>
  <c r="D154" i="4" s="1"/>
  <c r="D155" i="4" s="1"/>
  <c r="D156" i="4" s="1"/>
  <c r="D157" i="4" s="1"/>
  <c r="D158" i="4" s="1"/>
  <c r="D159" i="4" s="1"/>
  <c r="D160" i="4" s="1"/>
  <c r="D161" i="4" s="1"/>
  <c r="D162" i="4" s="1"/>
  <c r="D163" i="4" s="1"/>
  <c r="D164" i="4" s="1"/>
  <c r="D165" i="4" s="1"/>
  <c r="D166" i="4" s="1"/>
  <c r="D167" i="4" s="1"/>
  <c r="D168" i="4" s="1"/>
  <c r="D169" i="4" s="1"/>
  <c r="D170" i="4" s="1"/>
  <c r="D171" i="4" s="1"/>
  <c r="D172" i="4" s="1"/>
  <c r="D173" i="4" s="1"/>
  <c r="D174" i="4" s="1"/>
  <c r="D175" i="4" s="1"/>
  <c r="D176" i="4" s="1"/>
  <c r="D177" i="4" s="1"/>
  <c r="D178" i="4" s="1"/>
  <c r="D179" i="4" s="1"/>
  <c r="D180" i="4" s="1"/>
  <c r="D181" i="4" s="1"/>
  <c r="D182" i="4" s="1"/>
  <c r="D183" i="4" s="1"/>
  <c r="D184" i="4" s="1"/>
  <c r="D185" i="4" s="1"/>
  <c r="D186" i="4" s="1"/>
  <c r="D187" i="4" s="1"/>
  <c r="D188" i="4" s="1"/>
  <c r="D189" i="4" s="1"/>
  <c r="D190" i="4" s="1"/>
  <c r="D191" i="4" s="1"/>
  <c r="D192" i="4" s="1"/>
  <c r="D193" i="4" s="1"/>
  <c r="D194" i="4" s="1"/>
  <c r="D195" i="4" s="1"/>
  <c r="D196" i="4" s="1"/>
  <c r="D197" i="4" s="1"/>
  <c r="D198" i="4" s="1"/>
  <c r="D199" i="4" s="1"/>
  <c r="D200" i="4" s="1"/>
  <c r="D201" i="4" s="1"/>
  <c r="D202" i="4" s="1"/>
  <c r="D203" i="4" s="1"/>
  <c r="D204" i="4" s="1"/>
  <c r="D205" i="4" s="1"/>
  <c r="D206" i="4" s="1"/>
  <c r="D207" i="4" s="1"/>
  <c r="D208" i="4" s="1"/>
  <c r="D209" i="4" s="1"/>
  <c r="D210" i="4" s="1"/>
  <c r="D211" i="4" s="1"/>
  <c r="D212" i="4" s="1"/>
  <c r="D213" i="4" s="1"/>
  <c r="D214" i="4" s="1"/>
  <c r="D215" i="4" s="1"/>
  <c r="D216" i="4" s="1"/>
  <c r="D217" i="4" s="1"/>
  <c r="D218" i="4" s="1"/>
  <c r="D219" i="4" s="1"/>
  <c r="D220" i="4" s="1"/>
  <c r="D221" i="4" s="1"/>
  <c r="D222" i="4" s="1"/>
  <c r="D223" i="4" s="1"/>
  <c r="D224" i="4" s="1"/>
  <c r="D225" i="4" s="1"/>
  <c r="D226" i="4" s="1"/>
  <c r="D227" i="4" s="1"/>
  <c r="D228" i="4" s="1"/>
  <c r="D229" i="4" s="1"/>
  <c r="D230" i="4" s="1"/>
  <c r="D231" i="4" s="1"/>
  <c r="D232" i="4" s="1"/>
  <c r="D233" i="4" s="1"/>
  <c r="D234" i="4" s="1"/>
  <c r="D235" i="4" s="1"/>
  <c r="D236" i="4" s="1"/>
  <c r="D237" i="4" s="1"/>
  <c r="D238" i="4" s="1"/>
  <c r="D239" i="4" s="1"/>
  <c r="D240" i="4" s="1"/>
  <c r="D241" i="4" s="1"/>
  <c r="D242" i="4" s="1"/>
  <c r="D243" i="4" s="1"/>
  <c r="D244" i="4" s="1"/>
  <c r="D245" i="4" s="1"/>
  <c r="D246" i="4" s="1"/>
  <c r="D247" i="4" s="1"/>
  <c r="D248" i="4" s="1"/>
  <c r="D249" i="4" s="1"/>
  <c r="D250" i="4" s="1"/>
  <c r="D251" i="4" s="1"/>
  <c r="D252" i="4" s="1"/>
  <c r="D253" i="4" s="1"/>
  <c r="D254" i="4" s="1"/>
  <c r="D255" i="4" s="1"/>
  <c r="D256" i="4" s="1"/>
  <c r="D257" i="4" s="1"/>
  <c r="D258" i="4" s="1"/>
  <c r="D259" i="4" s="1"/>
  <c r="D260" i="4" s="1"/>
  <c r="D261" i="4" s="1"/>
  <c r="D262" i="4" s="1"/>
  <c r="D263" i="4" s="1"/>
  <c r="D264" i="4" s="1"/>
  <c r="D265" i="4" s="1"/>
  <c r="D266" i="4" s="1"/>
  <c r="D267" i="4" s="1"/>
  <c r="D268" i="4" s="1"/>
  <c r="D269" i="4" s="1"/>
  <c r="D270" i="4" s="1"/>
  <c r="D271" i="4" s="1"/>
  <c r="D272" i="4" s="1"/>
  <c r="D273" i="4" s="1"/>
  <c r="D274" i="4" s="1"/>
  <c r="D275" i="4" s="1"/>
  <c r="D276" i="4" s="1"/>
  <c r="D277" i="4" s="1"/>
  <c r="D278" i="4" s="1"/>
  <c r="D279" i="4" s="1"/>
  <c r="D280" i="4" s="1"/>
  <c r="D281" i="4" s="1"/>
  <c r="D282" i="4" s="1"/>
  <c r="D283" i="4" s="1"/>
  <c r="D284" i="4" s="1"/>
  <c r="D285" i="4" s="1"/>
  <c r="D286" i="4" s="1"/>
  <c r="D287" i="4" s="1"/>
  <c r="D288" i="4" s="1"/>
  <c r="D289" i="4" s="1"/>
  <c r="D290" i="4" s="1"/>
  <c r="D291" i="4" s="1"/>
  <c r="D292" i="4" s="1"/>
  <c r="D293" i="4" s="1"/>
  <c r="D294" i="4" s="1"/>
  <c r="D295" i="4" s="1"/>
  <c r="D296" i="4" s="1"/>
  <c r="D297" i="4" s="1"/>
  <c r="D298" i="4" s="1"/>
  <c r="D299" i="4" s="1"/>
  <c r="D300" i="4" s="1"/>
  <c r="D301" i="4" s="1"/>
  <c r="D302" i="4" s="1"/>
  <c r="D303" i="4" s="1"/>
  <c r="D304" i="4" s="1"/>
  <c r="D305" i="4" s="1"/>
  <c r="D306" i="4" s="1"/>
  <c r="D307" i="4" s="1"/>
  <c r="D308" i="4" s="1"/>
  <c r="D309" i="4" s="1"/>
  <c r="D310" i="4" s="1"/>
  <c r="D311" i="4" s="1"/>
  <c r="D312" i="4" s="1"/>
  <c r="D313" i="4" s="1"/>
  <c r="D314" i="4" s="1"/>
  <c r="D315" i="4" s="1"/>
  <c r="D316" i="4" s="1"/>
  <c r="D317" i="4" s="1"/>
  <c r="D318" i="4" s="1"/>
  <c r="D319" i="4" s="1"/>
  <c r="D320" i="4" s="1"/>
  <c r="D321" i="4" s="1"/>
  <c r="D322" i="4" s="1"/>
  <c r="D323" i="4" s="1"/>
  <c r="D324" i="4" s="1"/>
  <c r="D325" i="4" s="1"/>
  <c r="D326" i="4" s="1"/>
  <c r="D327" i="4" s="1"/>
  <c r="D328" i="4" s="1"/>
  <c r="D329" i="4" s="1"/>
  <c r="D330" i="4" s="1"/>
  <c r="D331" i="4" s="1"/>
  <c r="D332" i="4" s="1"/>
  <c r="D333" i="4" s="1"/>
  <c r="D334" i="4" s="1"/>
  <c r="D335" i="4" s="1"/>
  <c r="D336" i="4" s="1"/>
  <c r="D337" i="4" s="1"/>
  <c r="D338" i="4" s="1"/>
  <c r="D339" i="4" s="1"/>
  <c r="D340" i="4" s="1"/>
  <c r="D341" i="4" s="1"/>
  <c r="D342" i="4" s="1"/>
  <c r="D343" i="4" s="1"/>
  <c r="D344" i="4" s="1"/>
  <c r="D345" i="4" s="1"/>
  <c r="D346" i="4" s="1"/>
  <c r="D347" i="4" s="1"/>
  <c r="D348" i="4" s="1"/>
  <c r="D349" i="4" s="1"/>
  <c r="D350" i="4" s="1"/>
  <c r="D351" i="4" s="1"/>
  <c r="D352" i="4" s="1"/>
  <c r="D353" i="4" s="1"/>
  <c r="D354" i="4" s="1"/>
  <c r="D355" i="4" s="1"/>
  <c r="D356" i="4" s="1"/>
  <c r="D357" i="4" s="1"/>
  <c r="D358" i="4" s="1"/>
  <c r="D359" i="4" s="1"/>
  <c r="D360" i="4" s="1"/>
  <c r="D361" i="4" s="1"/>
  <c r="D362" i="4" s="1"/>
  <c r="D363" i="4" s="1"/>
  <c r="D364" i="4" s="1"/>
  <c r="D365" i="4" s="1"/>
  <c r="D366" i="4" s="1"/>
  <c r="D367" i="4" s="1"/>
  <c r="D368" i="4" s="1"/>
  <c r="D369" i="4" s="1"/>
  <c r="D370" i="4" s="1"/>
  <c r="D371" i="4" s="1"/>
  <c r="D372" i="4" s="1"/>
  <c r="D373" i="4" s="1"/>
  <c r="D374" i="4" s="1"/>
  <c r="D375" i="4" s="1"/>
  <c r="D376" i="4" s="1"/>
  <c r="D377" i="4" s="1"/>
  <c r="D378" i="4" s="1"/>
  <c r="D379" i="4" s="1"/>
  <c r="D380" i="4" s="1"/>
  <c r="D381" i="4" s="1"/>
  <c r="D382" i="4" s="1"/>
  <c r="D383" i="4" s="1"/>
  <c r="D384" i="4" s="1"/>
  <c r="D385" i="4" s="1"/>
  <c r="D386" i="4" s="1"/>
  <c r="D387" i="4" s="1"/>
  <c r="D388" i="4" s="1"/>
  <c r="D389" i="4" s="1"/>
  <c r="D390" i="4" s="1"/>
  <c r="D391" i="4" s="1"/>
  <c r="D392" i="4" s="1"/>
  <c r="D393" i="4" s="1"/>
  <c r="D394" i="4" s="1"/>
  <c r="D395" i="4" s="1"/>
  <c r="D396" i="4" s="1"/>
  <c r="D397" i="4" s="1"/>
  <c r="D398" i="4" s="1"/>
  <c r="D399" i="4" s="1"/>
  <c r="D400" i="4" s="1"/>
  <c r="D401" i="4" s="1"/>
  <c r="D402" i="4" s="1"/>
  <c r="D403" i="4" s="1"/>
  <c r="D404" i="4" s="1"/>
  <c r="D405" i="4" s="1"/>
  <c r="D406" i="4" s="1"/>
  <c r="D407" i="4" s="1"/>
  <c r="D408" i="4" s="1"/>
  <c r="D409" i="4" s="1"/>
  <c r="D410" i="4" s="1"/>
  <c r="D411" i="4" s="1"/>
  <c r="D412" i="4" s="1"/>
  <c r="D413" i="4" s="1"/>
  <c r="D414" i="4" s="1"/>
  <c r="D415" i="4" s="1"/>
  <c r="D416" i="4" s="1"/>
  <c r="D417" i="4" s="1"/>
  <c r="D418" i="4" s="1"/>
  <c r="D419" i="4" s="1"/>
  <c r="D420" i="4" s="1"/>
  <c r="D421" i="4" s="1"/>
  <c r="D422" i="4" s="1"/>
  <c r="D423" i="4" s="1"/>
  <c r="D424" i="4" s="1"/>
  <c r="D425" i="4" s="1"/>
  <c r="D426" i="4" s="1"/>
  <c r="D427" i="4" s="1"/>
  <c r="D428" i="4" s="1"/>
  <c r="D429" i="4" s="1"/>
  <c r="D430" i="4" s="1"/>
  <c r="D431" i="4" s="1"/>
  <c r="D432" i="4" s="1"/>
  <c r="D433" i="4" s="1"/>
  <c r="D434" i="4" s="1"/>
  <c r="D435" i="4" s="1"/>
  <c r="D436" i="4" s="1"/>
  <c r="D437" i="4" s="1"/>
  <c r="D438" i="4" s="1"/>
  <c r="D439" i="4" s="1"/>
  <c r="D440" i="4" s="1"/>
  <c r="D441" i="4" s="1"/>
  <c r="D442" i="4" s="1"/>
  <c r="D443" i="4" s="1"/>
  <c r="D444" i="4" s="1"/>
  <c r="D445" i="4" s="1"/>
  <c r="D446" i="4" s="1"/>
  <c r="D447" i="4" s="1"/>
  <c r="D448" i="4" s="1"/>
  <c r="D449" i="4" s="1"/>
  <c r="D450" i="4" s="1"/>
  <c r="D451" i="4" s="1"/>
  <c r="D452" i="4" s="1"/>
  <c r="D453" i="4" s="1"/>
  <c r="D454" i="4" s="1"/>
  <c r="D455" i="4" s="1"/>
  <c r="D456" i="4" s="1"/>
  <c r="D457" i="4" s="1"/>
  <c r="D458" i="4" s="1"/>
  <c r="D459" i="4" s="1"/>
  <c r="D460" i="4" s="1"/>
  <c r="D461" i="4" s="1"/>
  <c r="D462" i="4" s="1"/>
  <c r="D463" i="4" s="1"/>
  <c r="D464" i="4" s="1"/>
  <c r="D465" i="4" s="1"/>
  <c r="D466" i="4" s="1"/>
  <c r="D467" i="4" s="1"/>
  <c r="D468" i="4" s="1"/>
  <c r="D469" i="4" s="1"/>
  <c r="D470" i="4" s="1"/>
  <c r="D471" i="4" s="1"/>
  <c r="D472" i="4" s="1"/>
  <c r="D473" i="4" s="1"/>
  <c r="D474" i="4" s="1"/>
  <c r="D475" i="4" s="1"/>
  <c r="D476" i="4" s="1"/>
  <c r="D477" i="4" s="1"/>
  <c r="D478" i="4" s="1"/>
  <c r="D479" i="4" s="1"/>
  <c r="D480" i="4" s="1"/>
  <c r="D481" i="4" s="1"/>
  <c r="D482" i="4" s="1"/>
  <c r="D483" i="4" s="1"/>
  <c r="D484" i="4" s="1"/>
  <c r="D485" i="4" s="1"/>
  <c r="D486" i="4" s="1"/>
  <c r="D487" i="4" s="1"/>
  <c r="D488" i="4" s="1"/>
  <c r="D489" i="4" s="1"/>
  <c r="D490" i="4" s="1"/>
  <c r="D491" i="4" s="1"/>
  <c r="D492" i="4" s="1"/>
  <c r="D493" i="4" s="1"/>
  <c r="D494" i="4" s="1"/>
  <c r="D495" i="4" s="1"/>
  <c r="D496" i="4" s="1"/>
  <c r="D497" i="4" s="1"/>
  <c r="D498" i="4" s="1"/>
  <c r="D499" i="4" s="1"/>
  <c r="D500" i="4" s="1"/>
  <c r="D501" i="4" s="1"/>
  <c r="D502" i="4" s="1"/>
  <c r="D503" i="4" s="1"/>
  <c r="D504" i="4" s="1"/>
  <c r="D505" i="4" s="1"/>
  <c r="D506" i="4" s="1"/>
  <c r="D507" i="4" s="1"/>
  <c r="D508" i="4" s="1"/>
  <c r="D509" i="4" s="1"/>
  <c r="D510" i="4" s="1"/>
  <c r="D511" i="4" s="1"/>
  <c r="D512" i="4" s="1"/>
  <c r="D513" i="4" s="1"/>
  <c r="D514" i="4" s="1"/>
  <c r="D515" i="4" s="1"/>
  <c r="D516" i="4" s="1"/>
  <c r="D517" i="4" s="1"/>
  <c r="D518" i="4" s="1"/>
  <c r="D519" i="4" s="1"/>
  <c r="D520" i="4" s="1"/>
  <c r="D521" i="4" s="1"/>
  <c r="D522" i="4" s="1"/>
  <c r="D523" i="4" s="1"/>
  <c r="D524" i="4" s="1"/>
  <c r="D525" i="4" s="1"/>
  <c r="D526" i="4" s="1"/>
  <c r="D527" i="4" s="1"/>
  <c r="D528" i="4" s="1"/>
  <c r="D529" i="4" s="1"/>
  <c r="D530" i="4" s="1"/>
  <c r="D531" i="4" s="1"/>
  <c r="D532" i="4" s="1"/>
  <c r="D533" i="4" s="1"/>
  <c r="D534" i="4" s="1"/>
  <c r="D535" i="4" s="1"/>
  <c r="D536" i="4" s="1"/>
  <c r="D537" i="4" s="1"/>
  <c r="D538" i="4" s="1"/>
  <c r="D539" i="4" s="1"/>
  <c r="D540" i="4" s="1"/>
  <c r="D541" i="4" s="1"/>
  <c r="D542" i="4" s="1"/>
  <c r="D543" i="4" s="1"/>
  <c r="D544" i="4" s="1"/>
  <c r="D545" i="4" s="1"/>
  <c r="D546" i="4" s="1"/>
  <c r="D547" i="4" s="1"/>
  <c r="D548" i="4" s="1"/>
  <c r="D549" i="4" s="1"/>
  <c r="D550" i="4" s="1"/>
  <c r="D551" i="4" s="1"/>
  <c r="D552" i="4" s="1"/>
  <c r="D553" i="4" s="1"/>
  <c r="D554" i="4" s="1"/>
  <c r="D555" i="4" s="1"/>
  <c r="D556" i="4" s="1"/>
  <c r="D557" i="4" s="1"/>
  <c r="D558" i="4" s="1"/>
  <c r="D559" i="4" s="1"/>
  <c r="D560" i="4" s="1"/>
  <c r="D561" i="4" s="1"/>
  <c r="D562" i="4" s="1"/>
  <c r="D563" i="4" s="1"/>
  <c r="D564" i="4" s="1"/>
  <c r="D565" i="4" s="1"/>
  <c r="D566" i="4" s="1"/>
  <c r="D567" i="4" s="1"/>
  <c r="D568" i="4" s="1"/>
  <c r="D569" i="4" s="1"/>
  <c r="D570" i="4" s="1"/>
  <c r="D571" i="4" s="1"/>
  <c r="D572" i="4" s="1"/>
  <c r="D573" i="4" s="1"/>
  <c r="D574" i="4" s="1"/>
  <c r="D575" i="4" s="1"/>
  <c r="D576" i="4" s="1"/>
  <c r="D577" i="4" s="1"/>
  <c r="D578" i="4" s="1"/>
  <c r="D579" i="4" s="1"/>
  <c r="D580" i="4" s="1"/>
  <c r="D581" i="4" s="1"/>
  <c r="D582" i="4" s="1"/>
  <c r="D583" i="4" s="1"/>
  <c r="D584" i="4" s="1"/>
  <c r="D585" i="4" s="1"/>
  <c r="D586" i="4" s="1"/>
  <c r="D587" i="4" s="1"/>
  <c r="D588" i="4" s="1"/>
  <c r="D589" i="4" s="1"/>
  <c r="D590" i="4" s="1"/>
  <c r="D591" i="4" s="1"/>
  <c r="D592" i="4" s="1"/>
  <c r="D593" i="4" s="1"/>
  <c r="D594" i="4" s="1"/>
  <c r="D595" i="4" s="1"/>
  <c r="D596" i="4" s="1"/>
  <c r="D597" i="4" s="1"/>
  <c r="D598" i="4" s="1"/>
  <c r="D599" i="4" s="1"/>
  <c r="D600" i="4" s="1"/>
  <c r="D601" i="4" s="1"/>
  <c r="D602" i="4" s="1"/>
  <c r="D603" i="4" s="1"/>
  <c r="D604" i="4" s="1"/>
  <c r="D605" i="4" s="1"/>
  <c r="D606" i="4" s="1"/>
  <c r="D607" i="4" s="1"/>
  <c r="D608" i="4" s="1"/>
  <c r="D609" i="4" s="1"/>
  <c r="D610" i="4" s="1"/>
  <c r="D611" i="4" s="1"/>
  <c r="D612" i="4" s="1"/>
  <c r="D613" i="4" s="1"/>
  <c r="D614" i="4" s="1"/>
  <c r="D615" i="4" s="1"/>
  <c r="D616" i="4" s="1"/>
  <c r="D617" i="4" s="1"/>
  <c r="D618" i="4" s="1"/>
  <c r="D619" i="4" s="1"/>
  <c r="D620" i="4" s="1"/>
  <c r="D621" i="4" s="1"/>
  <c r="D622" i="4" s="1"/>
  <c r="D623" i="4" s="1"/>
  <c r="D624" i="4" s="1"/>
  <c r="D625" i="4" s="1"/>
  <c r="D626" i="4" s="1"/>
  <c r="D627" i="4" s="1"/>
  <c r="D628" i="4" s="1"/>
  <c r="D629" i="4" s="1"/>
  <c r="D630" i="4" s="1"/>
  <c r="D631" i="4" s="1"/>
  <c r="D632" i="4" s="1"/>
  <c r="D633" i="4" s="1"/>
  <c r="D634" i="4" s="1"/>
  <c r="D635" i="4" s="1"/>
  <c r="D636" i="4" s="1"/>
  <c r="D637" i="4" s="1"/>
  <c r="D638" i="4" s="1"/>
  <c r="D639" i="4" s="1"/>
  <c r="D640" i="4" s="1"/>
  <c r="D641" i="4" s="1"/>
  <c r="D642" i="4" s="1"/>
  <c r="D643" i="4" s="1"/>
  <c r="D644" i="4" s="1"/>
  <c r="D645" i="4" s="1"/>
  <c r="D646" i="4" s="1"/>
  <c r="D647" i="4" s="1"/>
  <c r="D648" i="4" s="1"/>
  <c r="D649" i="4" s="1"/>
  <c r="D650" i="4" s="1"/>
  <c r="D651" i="4" s="1"/>
  <c r="D652" i="4" s="1"/>
  <c r="D653" i="4" s="1"/>
  <c r="D654" i="4" s="1"/>
  <c r="D655" i="4" s="1"/>
  <c r="D656" i="4" s="1"/>
  <c r="D657" i="4" s="1"/>
  <c r="D658" i="4" s="1"/>
  <c r="D659" i="4" s="1"/>
  <c r="D660" i="4" s="1"/>
  <c r="D661" i="4" s="1"/>
  <c r="D662" i="4" s="1"/>
  <c r="D663" i="4" s="1"/>
  <c r="D664" i="4" s="1"/>
  <c r="D665" i="4" s="1"/>
  <c r="D666" i="4" s="1"/>
  <c r="D667" i="4" s="1"/>
  <c r="D668" i="4" s="1"/>
  <c r="D669" i="4" s="1"/>
  <c r="D670" i="4" s="1"/>
  <c r="D671" i="4" s="1"/>
  <c r="D672" i="4" s="1"/>
  <c r="D673" i="4" s="1"/>
  <c r="D674" i="4" s="1"/>
  <c r="D675" i="4" s="1"/>
  <c r="D676" i="4" s="1"/>
  <c r="D677" i="4" s="1"/>
  <c r="D678" i="4" s="1"/>
  <c r="D679" i="4" s="1"/>
  <c r="D680" i="4" s="1"/>
  <c r="D681" i="4" s="1"/>
  <c r="D682" i="4" s="1"/>
  <c r="D683" i="4" s="1"/>
  <c r="D684" i="4" s="1"/>
  <c r="D685" i="4" s="1"/>
  <c r="D686" i="4" s="1"/>
  <c r="D687" i="4" s="1"/>
  <c r="D688" i="4" s="1"/>
  <c r="D689" i="4" s="1"/>
  <c r="D690" i="4" s="1"/>
  <c r="D691" i="4" s="1"/>
  <c r="D692" i="4" s="1"/>
  <c r="D693" i="4" s="1"/>
  <c r="D694" i="4" s="1"/>
  <c r="D695" i="4" s="1"/>
  <c r="D696" i="4" s="1"/>
  <c r="D697" i="4" s="1"/>
  <c r="D698" i="4" s="1"/>
  <c r="D699" i="4" s="1"/>
  <c r="D700" i="4" s="1"/>
  <c r="D701" i="4" s="1"/>
  <c r="D702" i="4" s="1"/>
  <c r="D703" i="4" s="1"/>
  <c r="D704" i="4" s="1"/>
  <c r="D705" i="4" s="1"/>
  <c r="D706" i="4" s="1"/>
  <c r="D707" i="4" s="1"/>
  <c r="D708" i="4" s="1"/>
  <c r="D709" i="4" s="1"/>
  <c r="D710" i="4" s="1"/>
  <c r="D711" i="4" s="1"/>
  <c r="D712" i="4" s="1"/>
  <c r="D713" i="4" s="1"/>
  <c r="D714" i="4" s="1"/>
  <c r="D715" i="4" s="1"/>
  <c r="D716" i="4" s="1"/>
  <c r="D717" i="4" s="1"/>
  <c r="D718" i="4" s="1"/>
  <c r="D719" i="4" s="1"/>
  <c r="D720" i="4" s="1"/>
  <c r="D721" i="4" s="1"/>
  <c r="D722" i="4" s="1"/>
  <c r="D723" i="4" s="1"/>
  <c r="D724" i="4" s="1"/>
  <c r="D725" i="4" s="1"/>
  <c r="D726" i="4" s="1"/>
  <c r="D727" i="4" s="1"/>
  <c r="D728" i="4" s="1"/>
  <c r="D729" i="4" s="1"/>
  <c r="D730" i="4" s="1"/>
  <c r="D731" i="4" s="1"/>
  <c r="D732" i="4" s="1"/>
  <c r="D733" i="4" s="1"/>
  <c r="D734" i="4" s="1"/>
  <c r="D735" i="4" s="1"/>
  <c r="D736" i="4" s="1"/>
  <c r="D737" i="4" s="1"/>
  <c r="D738" i="4" s="1"/>
  <c r="D739" i="4" s="1"/>
  <c r="D740" i="4" s="1"/>
  <c r="D741" i="4" s="1"/>
  <c r="D742" i="4" s="1"/>
  <c r="D743" i="4" s="1"/>
  <c r="D744" i="4" s="1"/>
  <c r="D745" i="4" s="1"/>
  <c r="D746" i="4" s="1"/>
  <c r="D747" i="4" s="1"/>
  <c r="D748" i="4" s="1"/>
  <c r="D749" i="4" s="1"/>
  <c r="D750" i="4" s="1"/>
  <c r="D751" i="4" s="1"/>
  <c r="D752" i="4" s="1"/>
  <c r="D753" i="4" s="1"/>
  <c r="D754" i="4" s="1"/>
  <c r="D755" i="4" s="1"/>
  <c r="D756" i="4" s="1"/>
  <c r="D757" i="4" s="1"/>
  <c r="D758" i="4" s="1"/>
  <c r="D759" i="4" s="1"/>
  <c r="D760" i="4" s="1"/>
  <c r="D761" i="4" s="1"/>
  <c r="D762" i="4" s="1"/>
  <c r="D763" i="4" s="1"/>
  <c r="D764" i="4" s="1"/>
  <c r="D765" i="4" s="1"/>
  <c r="D766" i="4" s="1"/>
  <c r="D767" i="4" s="1"/>
  <c r="D768" i="4" s="1"/>
  <c r="D769" i="4" s="1"/>
  <c r="D770" i="4" s="1"/>
  <c r="D771" i="4" s="1"/>
  <c r="D772" i="4" s="1"/>
  <c r="D773" i="4" s="1"/>
  <c r="D774" i="4" s="1"/>
  <c r="D775" i="4" s="1"/>
  <c r="D776" i="4" s="1"/>
  <c r="D777" i="4" s="1"/>
  <c r="D778" i="4" s="1"/>
  <c r="D779" i="4" s="1"/>
  <c r="D780" i="4" s="1"/>
  <c r="D781" i="4" s="1"/>
  <c r="D782" i="4" s="1"/>
  <c r="D783" i="4" s="1"/>
  <c r="D784" i="4" s="1"/>
  <c r="D785" i="4" s="1"/>
  <c r="D786" i="4" s="1"/>
  <c r="D787" i="4" s="1"/>
  <c r="D788" i="4" s="1"/>
  <c r="D789" i="4" s="1"/>
  <c r="D790" i="4" s="1"/>
  <c r="D791" i="4" s="1"/>
  <c r="D792" i="4" s="1"/>
  <c r="D793" i="4" s="1"/>
  <c r="D794" i="4" s="1"/>
  <c r="D795" i="4" s="1"/>
  <c r="D796" i="4" s="1"/>
  <c r="D797" i="4" s="1"/>
  <c r="D798" i="4" s="1"/>
  <c r="D799" i="4" s="1"/>
  <c r="D800" i="4" s="1"/>
  <c r="D801" i="4" s="1"/>
  <c r="D802" i="4" s="1"/>
  <c r="D803" i="4" s="1"/>
  <c r="D804" i="4" s="1"/>
  <c r="D805" i="4" s="1"/>
  <c r="D806" i="4" s="1"/>
  <c r="D807" i="4" s="1"/>
  <c r="D808" i="4" s="1"/>
  <c r="D809" i="4" s="1"/>
  <c r="D810" i="4" s="1"/>
  <c r="D811" i="4" s="1"/>
  <c r="D812" i="4" s="1"/>
  <c r="D813" i="4" s="1"/>
  <c r="D814" i="4" s="1"/>
  <c r="D815" i="4" s="1"/>
  <c r="D816" i="4" s="1"/>
  <c r="D817" i="4" s="1"/>
  <c r="D818" i="4" s="1"/>
  <c r="D819" i="4" s="1"/>
  <c r="D820" i="4" s="1"/>
  <c r="D821" i="4" s="1"/>
  <c r="D822" i="4" s="1"/>
  <c r="D823" i="4" s="1"/>
  <c r="D824" i="4" s="1"/>
  <c r="D825" i="4" s="1"/>
  <c r="D826" i="4" s="1"/>
  <c r="D827" i="4" s="1"/>
  <c r="D828" i="4" s="1"/>
  <c r="D829" i="4" s="1"/>
  <c r="D830" i="4" s="1"/>
  <c r="D831" i="4" s="1"/>
  <c r="D832" i="4" s="1"/>
  <c r="D833" i="4" s="1"/>
  <c r="D834" i="4" s="1"/>
  <c r="D835" i="4" s="1"/>
  <c r="D836" i="4" s="1"/>
  <c r="D837" i="4" s="1"/>
  <c r="D838" i="4" s="1"/>
  <c r="D839" i="4" s="1"/>
  <c r="D840" i="4" s="1"/>
  <c r="D841" i="4" s="1"/>
  <c r="D842" i="4" s="1"/>
  <c r="D843" i="4" s="1"/>
  <c r="D844" i="4" s="1"/>
  <c r="D845" i="4" s="1"/>
  <c r="D846" i="4" s="1"/>
  <c r="D847" i="4" s="1"/>
  <c r="D848" i="4" s="1"/>
  <c r="D849" i="4" s="1"/>
  <c r="D850" i="4" s="1"/>
  <c r="D851" i="4" s="1"/>
  <c r="D852" i="4" s="1"/>
  <c r="D853" i="4" s="1"/>
  <c r="D854" i="4" s="1"/>
  <c r="D855" i="4" s="1"/>
  <c r="D856" i="4" s="1"/>
  <c r="D857" i="4" s="1"/>
  <c r="D858" i="4" s="1"/>
  <c r="D859" i="4" s="1"/>
  <c r="D860" i="4" s="1"/>
  <c r="D861" i="4" s="1"/>
  <c r="D862" i="4" s="1"/>
  <c r="D863" i="4" s="1"/>
  <c r="D864" i="4" s="1"/>
  <c r="D865" i="4" s="1"/>
  <c r="D866" i="4" s="1"/>
  <c r="D867" i="4" s="1"/>
  <c r="D868" i="4" s="1"/>
  <c r="D869" i="4" s="1"/>
  <c r="D870" i="4" s="1"/>
  <c r="D871" i="4" s="1"/>
  <c r="D872" i="4" s="1"/>
  <c r="D873" i="4" s="1"/>
  <c r="D874" i="4" s="1"/>
  <c r="D875" i="4" s="1"/>
  <c r="D876" i="4" s="1"/>
  <c r="D877" i="4" s="1"/>
  <c r="D878" i="4" s="1"/>
  <c r="D879" i="4" s="1"/>
  <c r="D880" i="4" s="1"/>
  <c r="D881" i="4" s="1"/>
  <c r="D882" i="4" s="1"/>
  <c r="D883" i="4" s="1"/>
  <c r="D884" i="4" s="1"/>
  <c r="D885" i="4" s="1"/>
  <c r="D886" i="4" s="1"/>
  <c r="D887" i="4" s="1"/>
  <c r="D888" i="4" s="1"/>
  <c r="D889" i="4" s="1"/>
  <c r="D890" i="4" s="1"/>
  <c r="D891" i="4" s="1"/>
  <c r="D892" i="4" s="1"/>
  <c r="D893" i="4" s="1"/>
  <c r="D894" i="4" s="1"/>
  <c r="D895" i="4" s="1"/>
  <c r="D896" i="4" s="1"/>
  <c r="D897" i="4" s="1"/>
  <c r="D898" i="4" s="1"/>
  <c r="D899" i="4" s="1"/>
  <c r="D900" i="4" s="1"/>
  <c r="D901" i="4" s="1"/>
  <c r="D902" i="4" s="1"/>
  <c r="D903" i="4" s="1"/>
  <c r="D904" i="4" s="1"/>
  <c r="D905" i="4" s="1"/>
  <c r="D906" i="4" s="1"/>
  <c r="D907" i="4" s="1"/>
  <c r="D908" i="4" s="1"/>
  <c r="D909" i="4" s="1"/>
  <c r="D910" i="4" s="1"/>
  <c r="D911" i="4" s="1"/>
  <c r="D912" i="4" s="1"/>
  <c r="D913" i="4" s="1"/>
  <c r="D914" i="4" s="1"/>
  <c r="D915" i="4" s="1"/>
  <c r="D916" i="4" s="1"/>
  <c r="D917" i="4" s="1"/>
  <c r="D918" i="4" s="1"/>
  <c r="D919" i="4" s="1"/>
  <c r="D920" i="4" s="1"/>
  <c r="D921" i="4" s="1"/>
  <c r="D922" i="4" s="1"/>
  <c r="D923" i="4" s="1"/>
  <c r="D924" i="4" s="1"/>
  <c r="D925" i="4" s="1"/>
  <c r="D926" i="4" s="1"/>
  <c r="D927" i="4" s="1"/>
  <c r="D928" i="4" s="1"/>
  <c r="D929" i="4" s="1"/>
  <c r="D930" i="4" s="1"/>
  <c r="D931" i="4" s="1"/>
  <c r="D932" i="4" s="1"/>
  <c r="D933" i="4" s="1"/>
  <c r="D934" i="4" s="1"/>
  <c r="D935" i="4" s="1"/>
  <c r="D936" i="4" s="1"/>
  <c r="D937" i="4" s="1"/>
  <c r="D938" i="4" s="1"/>
  <c r="D939" i="4" s="1"/>
  <c r="D940" i="4" s="1"/>
  <c r="D941" i="4" s="1"/>
  <c r="D942" i="4" s="1"/>
  <c r="D943" i="4" s="1"/>
  <c r="D944" i="4" s="1"/>
  <c r="D945" i="4" s="1"/>
  <c r="D946" i="4" s="1"/>
  <c r="D947" i="4" s="1"/>
  <c r="D948" i="4" s="1"/>
  <c r="D949" i="4" s="1"/>
  <c r="D950" i="4" s="1"/>
  <c r="D951" i="4" s="1"/>
  <c r="D952" i="4" s="1"/>
  <c r="D953" i="4" s="1"/>
  <c r="D954" i="4" s="1"/>
  <c r="D955" i="4" s="1"/>
  <c r="D956" i="4" s="1"/>
  <c r="D957" i="4" s="1"/>
  <c r="D958" i="4" s="1"/>
  <c r="D959" i="4" s="1"/>
  <c r="D960" i="4" s="1"/>
  <c r="D961" i="4" s="1"/>
  <c r="D962" i="4" s="1"/>
  <c r="D963" i="4" s="1"/>
  <c r="D964" i="4" s="1"/>
  <c r="D965" i="4" s="1"/>
  <c r="D966" i="4" s="1"/>
  <c r="D967" i="4" s="1"/>
  <c r="D968" i="4" s="1"/>
  <c r="D969" i="4" s="1"/>
  <c r="D970" i="4" s="1"/>
  <c r="D971" i="4" s="1"/>
  <c r="D972" i="4" s="1"/>
  <c r="D973" i="4" s="1"/>
  <c r="D974" i="4" s="1"/>
  <c r="D975" i="4" s="1"/>
  <c r="D976" i="4" s="1"/>
  <c r="D977" i="4" s="1"/>
  <c r="D978" i="4" s="1"/>
  <c r="D979" i="4" s="1"/>
  <c r="D980" i="4" s="1"/>
  <c r="D981" i="4" s="1"/>
  <c r="D982" i="4" s="1"/>
  <c r="D983" i="4" s="1"/>
  <c r="D984" i="4" s="1"/>
  <c r="D985" i="4" s="1"/>
  <c r="D986" i="4" s="1"/>
  <c r="D987" i="4" s="1"/>
  <c r="D988" i="4" s="1"/>
  <c r="D989" i="4" s="1"/>
  <c r="D990" i="4" s="1"/>
  <c r="D991" i="4" s="1"/>
  <c r="D992" i="4" s="1"/>
  <c r="D993" i="4" s="1"/>
  <c r="D994" i="4" s="1"/>
  <c r="D995" i="4" s="1"/>
  <c r="D996" i="4" s="1"/>
  <c r="D997" i="4" s="1"/>
  <c r="D998" i="4" s="1"/>
  <c r="D999" i="4" s="1"/>
  <c r="D1000" i="4" s="1"/>
  <c r="D1001" i="4" s="1"/>
  <c r="D1002" i="4" s="1"/>
  <c r="D1003" i="4" s="1"/>
  <c r="D1004" i="4" s="1"/>
  <c r="D1005" i="4" s="1"/>
  <c r="D1006" i="4" s="1"/>
  <c r="D1007" i="4" s="1"/>
  <c r="D1008" i="4" s="1"/>
  <c r="D1009" i="4" s="1"/>
  <c r="D1010" i="4" s="1"/>
  <c r="D1011" i="4" s="1"/>
  <c r="D1012" i="4" s="1"/>
  <c r="D1013" i="4" s="1"/>
  <c r="D1014" i="4" s="1"/>
  <c r="D1015" i="4" s="1"/>
  <c r="D1016" i="4" s="1"/>
  <c r="D1017" i="4" s="1"/>
  <c r="D1018" i="4" s="1"/>
  <c r="D1019" i="4" s="1"/>
  <c r="D1020" i="4" s="1"/>
  <c r="D1021" i="4" s="1"/>
  <c r="D1022" i="4" s="1"/>
  <c r="D1023" i="4" s="1"/>
  <c r="D1024" i="4" s="1"/>
  <c r="D1025" i="4" s="1"/>
  <c r="D1026" i="4" s="1"/>
  <c r="D1027" i="4" s="1"/>
  <c r="D1028" i="4" s="1"/>
  <c r="D1029" i="4" s="1"/>
  <c r="D1030" i="4" s="1"/>
  <c r="D1031" i="4" s="1"/>
  <c r="D1032" i="4" s="1"/>
  <c r="D1033" i="4" s="1"/>
  <c r="D1034" i="4" s="1"/>
  <c r="D1035" i="4" s="1"/>
  <c r="D1036" i="4" s="1"/>
  <c r="D1037" i="4" s="1"/>
  <c r="D1038" i="4" s="1"/>
  <c r="D1039" i="4" s="1"/>
  <c r="D1040" i="4" s="1"/>
  <c r="D1041" i="4" s="1"/>
  <c r="D1042" i="4" s="1"/>
  <c r="D1043" i="4" s="1"/>
  <c r="D1044" i="4" s="1"/>
  <c r="D1045" i="4" s="1"/>
  <c r="D1046" i="4" s="1"/>
  <c r="D1047" i="4" s="1"/>
  <c r="D1048" i="4" s="1"/>
  <c r="D1049" i="4" s="1"/>
  <c r="D1050" i="4" s="1"/>
  <c r="D1051" i="4" s="1"/>
  <c r="D1052" i="4" s="1"/>
  <c r="D1053" i="4" s="1"/>
  <c r="D1054" i="4" s="1"/>
  <c r="D1055" i="4" s="1"/>
  <c r="D1056" i="4" s="1"/>
  <c r="D1057" i="4" s="1"/>
  <c r="D1058" i="4" s="1"/>
  <c r="D1059" i="4" s="1"/>
  <c r="D1060" i="4" s="1"/>
  <c r="D1061" i="4" s="1"/>
  <c r="D1062" i="4" s="1"/>
  <c r="D1063" i="4" s="1"/>
  <c r="D1064" i="4" s="1"/>
  <c r="D1065" i="4" s="1"/>
  <c r="D1066" i="4" s="1"/>
  <c r="D1067" i="4" s="1"/>
  <c r="D1068" i="4" s="1"/>
  <c r="D1069" i="4" s="1"/>
  <c r="D1070" i="4" s="1"/>
  <c r="D1071" i="4" s="1"/>
  <c r="D1072" i="4" s="1"/>
  <c r="D1073" i="4" s="1"/>
  <c r="D1074" i="4" s="1"/>
  <c r="D1075" i="4" s="1"/>
  <c r="D1076" i="4" s="1"/>
  <c r="D1077" i="4" s="1"/>
  <c r="D1078" i="4" s="1"/>
  <c r="D1079" i="4" s="1"/>
  <c r="D1080" i="4" s="1"/>
  <c r="D1081" i="4" s="1"/>
  <c r="D1082" i="4" s="1"/>
  <c r="D1083" i="4" s="1"/>
  <c r="D1084" i="4" s="1"/>
  <c r="D1085" i="4" s="1"/>
  <c r="D1086" i="4" s="1"/>
  <c r="D1087" i="4" s="1"/>
  <c r="D1088" i="4" s="1"/>
  <c r="D1089" i="4" s="1"/>
  <c r="D1090" i="4" s="1"/>
  <c r="D1091" i="4" s="1"/>
  <c r="D1092" i="4" s="1"/>
  <c r="D1093" i="4" s="1"/>
  <c r="D1094" i="4" s="1"/>
  <c r="D1095" i="4" s="1"/>
  <c r="D1096" i="4" s="1"/>
  <c r="D1097" i="4" s="1"/>
  <c r="D1098" i="4" s="1"/>
  <c r="D1099" i="4" s="1"/>
  <c r="D1100" i="4" s="1"/>
  <c r="D1101" i="4" s="1"/>
  <c r="D1102" i="4" s="1"/>
  <c r="D1103" i="4" s="1"/>
  <c r="D1104" i="4" s="1"/>
  <c r="D1105" i="4" s="1"/>
  <c r="D1106" i="4" s="1"/>
  <c r="D1107" i="4" s="1"/>
  <c r="D1108" i="4" s="1"/>
  <c r="D1109" i="4" s="1"/>
  <c r="D1110" i="4" s="1"/>
  <c r="D1111" i="4" s="1"/>
  <c r="D1112" i="4" s="1"/>
  <c r="D1113" i="4" s="1"/>
  <c r="D1114" i="4" s="1"/>
  <c r="D1115" i="4" s="1"/>
  <c r="D1116" i="4" s="1"/>
  <c r="D1117" i="4" s="1"/>
  <c r="D1118" i="4" s="1"/>
  <c r="D1119" i="4" s="1"/>
  <c r="D1120" i="4" s="1"/>
  <c r="D1121" i="4" s="1"/>
  <c r="D1122" i="4" s="1"/>
  <c r="D1123" i="4" s="1"/>
  <c r="D1124" i="4" s="1"/>
  <c r="D1125" i="4" s="1"/>
  <c r="D1126" i="4" s="1"/>
  <c r="D1127" i="4" s="1"/>
  <c r="D1128" i="4" s="1"/>
  <c r="D1129" i="4" s="1"/>
  <c r="D1130" i="4" s="1"/>
  <c r="D1131" i="4" s="1"/>
  <c r="D1132" i="4" s="1"/>
  <c r="D1133" i="4" s="1"/>
  <c r="D1134" i="4" s="1"/>
  <c r="D1135" i="4" s="1"/>
  <c r="D1136" i="4" s="1"/>
  <c r="D1137" i="4" s="1"/>
  <c r="D1138" i="4" s="1"/>
  <c r="D1139" i="4" s="1"/>
  <c r="D1140" i="4" s="1"/>
  <c r="D1141" i="4" s="1"/>
  <c r="D1142" i="4" s="1"/>
  <c r="D1143" i="4" s="1"/>
  <c r="D1144" i="4" s="1"/>
  <c r="D1145" i="4" s="1"/>
  <c r="D1146" i="4" s="1"/>
  <c r="D1147" i="4" s="1"/>
  <c r="D1148" i="4" s="1"/>
  <c r="D1149" i="4" s="1"/>
  <c r="D1150" i="4" s="1"/>
  <c r="D1151" i="4" s="1"/>
  <c r="D1152" i="4" s="1"/>
  <c r="D1153" i="4" s="1"/>
  <c r="D1154" i="4" s="1"/>
  <c r="D1155" i="4" s="1"/>
  <c r="D1156" i="4" s="1"/>
  <c r="D1157" i="4" s="1"/>
  <c r="D1158" i="4" s="1"/>
  <c r="D1159" i="4" s="1"/>
  <c r="D1160" i="4" s="1"/>
  <c r="D1161" i="4" s="1"/>
  <c r="D1162" i="4" s="1"/>
  <c r="D1163" i="4" s="1"/>
  <c r="D1164" i="4" s="1"/>
  <c r="D1165" i="4" s="1"/>
  <c r="D1166" i="4" s="1"/>
  <c r="D1167" i="4" s="1"/>
  <c r="D1168" i="4" s="1"/>
  <c r="D1169" i="4" s="1"/>
  <c r="D1170" i="4" s="1"/>
  <c r="D1171" i="4" s="1"/>
  <c r="D1172" i="4" s="1"/>
  <c r="D1173" i="4" s="1"/>
  <c r="D1174" i="4" s="1"/>
  <c r="D1175" i="4" s="1"/>
  <c r="D1176" i="4" s="1"/>
  <c r="D1177" i="4" s="1"/>
  <c r="D1178" i="4" s="1"/>
  <c r="D1179" i="4" s="1"/>
  <c r="D1180" i="4" s="1"/>
  <c r="D1181" i="4" s="1"/>
  <c r="D1182" i="4" s="1"/>
  <c r="D1183" i="4" s="1"/>
  <c r="D1184" i="4" s="1"/>
  <c r="D1185" i="4" s="1"/>
  <c r="D1186" i="4" s="1"/>
  <c r="D1187" i="4" s="1"/>
  <c r="D1188" i="4" s="1"/>
  <c r="D1189" i="4" s="1"/>
  <c r="D1190" i="4" s="1"/>
  <c r="D1191" i="4" s="1"/>
  <c r="D1192" i="4" s="1"/>
  <c r="D1193" i="4" s="1"/>
  <c r="D1194" i="4" s="1"/>
  <c r="D1195" i="4" s="1"/>
  <c r="D1196" i="4" s="1"/>
  <c r="D1197" i="4" s="1"/>
  <c r="D1198" i="4" s="1"/>
  <c r="D1199" i="4" s="1"/>
  <c r="D1200" i="4" s="1"/>
  <c r="D1201" i="4" s="1"/>
  <c r="D1202" i="4" s="1"/>
  <c r="D1203" i="4" s="1"/>
  <c r="D1204" i="4" s="1"/>
  <c r="D1205" i="4" s="1"/>
  <c r="D1206" i="4" s="1"/>
  <c r="D1207" i="4" s="1"/>
  <c r="D1208" i="4" s="1"/>
  <c r="D1209" i="4" s="1"/>
  <c r="D1210" i="4" s="1"/>
  <c r="D1211" i="4" s="1"/>
  <c r="D1212" i="4" s="1"/>
  <c r="D1213" i="4" s="1"/>
  <c r="D1214" i="4" s="1"/>
  <c r="D1215" i="4" s="1"/>
  <c r="D1216" i="4" s="1"/>
  <c r="D1217" i="4" s="1"/>
  <c r="D1218" i="4" s="1"/>
  <c r="D1219" i="4" s="1"/>
  <c r="D1220" i="4" s="1"/>
  <c r="D1221" i="4" s="1"/>
  <c r="D1222" i="4" s="1"/>
  <c r="D1223" i="4" s="1"/>
  <c r="D1224" i="4" s="1"/>
  <c r="D1225" i="4" s="1"/>
  <c r="D1226" i="4" s="1"/>
  <c r="D1227" i="4" s="1"/>
  <c r="D1228" i="4" s="1"/>
  <c r="D1229" i="4" s="1"/>
  <c r="D1230" i="4" s="1"/>
  <c r="D1231" i="4" s="1"/>
  <c r="D1232" i="4" s="1"/>
  <c r="D1233" i="4" s="1"/>
  <c r="D1234" i="4" s="1"/>
  <c r="D1235" i="4" s="1"/>
  <c r="D1236" i="4" s="1"/>
  <c r="D1237" i="4" s="1"/>
  <c r="D1238" i="4" s="1"/>
  <c r="D1239" i="4" s="1"/>
  <c r="D1240" i="4" s="1"/>
  <c r="D1241" i="4" s="1"/>
  <c r="D1242" i="4" s="1"/>
  <c r="D1243" i="4" s="1"/>
  <c r="D1244" i="4" s="1"/>
  <c r="D1245" i="4" s="1"/>
  <c r="D1246" i="4" s="1"/>
  <c r="D1247" i="4" s="1"/>
  <c r="D1248" i="4" s="1"/>
  <c r="D1249" i="4" s="1"/>
  <c r="D1250" i="4" s="1"/>
  <c r="D1251" i="4" s="1"/>
  <c r="D1252" i="4" s="1"/>
  <c r="D1253" i="4" s="1"/>
  <c r="D1254" i="4" s="1"/>
  <c r="D1255" i="4" s="1"/>
  <c r="D1256" i="4" s="1"/>
  <c r="D1257" i="4" s="1"/>
  <c r="D1258" i="4" s="1"/>
  <c r="D1259" i="4" s="1"/>
  <c r="D1260" i="4" s="1"/>
  <c r="D1261" i="4" s="1"/>
  <c r="D1262" i="4" s="1"/>
  <c r="D1263" i="4" s="1"/>
  <c r="D1264" i="4" s="1"/>
  <c r="D1265" i="4" s="1"/>
  <c r="D1266" i="4" s="1"/>
  <c r="D1267" i="4" s="1"/>
  <c r="D1268" i="4" s="1"/>
  <c r="D1269" i="4" s="1"/>
  <c r="D1270" i="4" s="1"/>
  <c r="D1271" i="4" s="1"/>
  <c r="D1272" i="4" s="1"/>
  <c r="D1273" i="4" s="1"/>
  <c r="D1274" i="4" s="1"/>
  <c r="D1275" i="4" s="1"/>
  <c r="D1276" i="4" s="1"/>
  <c r="D1277" i="4" s="1"/>
  <c r="D1278" i="4" s="1"/>
  <c r="D1279" i="4" s="1"/>
  <c r="D1280" i="4" s="1"/>
  <c r="D1281" i="4" s="1"/>
  <c r="D1282" i="4" s="1"/>
  <c r="D1283" i="4" s="1"/>
  <c r="D1284" i="4" s="1"/>
  <c r="D1285" i="4" s="1"/>
  <c r="D1286" i="4" s="1"/>
  <c r="D1287" i="4" s="1"/>
  <c r="D1288" i="4" s="1"/>
  <c r="D1289" i="4" s="1"/>
  <c r="D1290" i="4" s="1"/>
  <c r="D1291" i="4" s="1"/>
  <c r="D1292" i="4" s="1"/>
  <c r="D1293" i="4" s="1"/>
  <c r="D1294" i="4" s="1"/>
  <c r="D1295" i="4" s="1"/>
  <c r="D1296" i="4" s="1"/>
  <c r="D1297" i="4" s="1"/>
  <c r="D1298" i="4" s="1"/>
  <c r="D1299" i="4" s="1"/>
  <c r="D1300" i="4" s="1"/>
  <c r="D1301" i="4" s="1"/>
  <c r="D1302" i="4" s="1"/>
  <c r="D1303" i="4" s="1"/>
  <c r="D1304" i="4" s="1"/>
  <c r="D1305" i="4" s="1"/>
  <c r="D1306" i="4" s="1"/>
  <c r="D1307" i="4" s="1"/>
  <c r="D1308" i="4" s="1"/>
  <c r="D1309" i="4" s="1"/>
  <c r="D1310" i="4" s="1"/>
  <c r="D1311" i="4" s="1"/>
  <c r="D1312" i="4" s="1"/>
  <c r="D1313" i="4" s="1"/>
  <c r="D1314" i="4" s="1"/>
  <c r="D1315" i="4" s="1"/>
  <c r="D1316" i="4" s="1"/>
  <c r="D1317" i="4" s="1"/>
  <c r="D1318" i="4" s="1"/>
  <c r="D1319" i="4" s="1"/>
  <c r="D1320" i="4" s="1"/>
  <c r="D1321" i="4" s="1"/>
  <c r="D1322" i="4" s="1"/>
  <c r="D1323" i="4" s="1"/>
  <c r="D1324" i="4" s="1"/>
  <c r="D1325" i="4" s="1"/>
  <c r="D1326" i="4" s="1"/>
  <c r="D1327" i="4" s="1"/>
  <c r="D1328" i="4" s="1"/>
  <c r="D1329" i="4" s="1"/>
  <c r="D1330" i="4" s="1"/>
  <c r="D1331" i="4" s="1"/>
  <c r="D1332" i="4" s="1"/>
  <c r="D1333" i="4" s="1"/>
  <c r="D1334" i="4" s="1"/>
  <c r="D1335" i="4" s="1"/>
  <c r="D1336" i="4" s="1"/>
  <c r="D1337" i="4" s="1"/>
  <c r="D1338" i="4" s="1"/>
  <c r="D1339" i="4" s="1"/>
  <c r="D1340" i="4" s="1"/>
  <c r="D1341" i="4" s="1"/>
  <c r="D1342" i="4" s="1"/>
  <c r="D1343" i="4" s="1"/>
  <c r="D1344" i="4" s="1"/>
  <c r="D1345" i="4" s="1"/>
  <c r="D1346" i="4" s="1"/>
  <c r="D1347" i="4" s="1"/>
  <c r="D1348" i="4" s="1"/>
  <c r="D1349" i="4" s="1"/>
  <c r="D1350" i="4" s="1"/>
  <c r="D1351" i="4" s="1"/>
  <c r="D1352" i="4" s="1"/>
  <c r="D1353" i="4" s="1"/>
  <c r="D1354" i="4" s="1"/>
  <c r="D1355" i="4" s="1"/>
  <c r="D1356" i="4" s="1"/>
  <c r="D1357" i="4" s="1"/>
  <c r="D1358" i="4" s="1"/>
  <c r="D1359" i="4" s="1"/>
  <c r="D1360" i="4" s="1"/>
  <c r="D1361" i="4" s="1"/>
  <c r="D1362" i="4" s="1"/>
  <c r="D1363" i="4" s="1"/>
  <c r="D1364" i="4" s="1"/>
  <c r="D1365" i="4" s="1"/>
  <c r="D1366" i="4" s="1"/>
  <c r="D1367" i="4" s="1"/>
  <c r="D1368" i="4" s="1"/>
  <c r="D1369" i="4" s="1"/>
  <c r="D1370" i="4" s="1"/>
  <c r="D1371" i="4" s="1"/>
  <c r="D1372" i="4" s="1"/>
  <c r="D1373" i="4" s="1"/>
  <c r="D1374" i="4" s="1"/>
  <c r="D1375" i="4" s="1"/>
  <c r="D1376" i="4" s="1"/>
  <c r="D1377" i="4" s="1"/>
  <c r="D1378" i="4" s="1"/>
  <c r="D1379" i="4" s="1"/>
  <c r="D1380" i="4" s="1"/>
  <c r="D1381" i="4" s="1"/>
  <c r="D1382" i="4" s="1"/>
  <c r="D1383" i="4" s="1"/>
  <c r="D1384" i="4" s="1"/>
  <c r="D1385" i="4" s="1"/>
  <c r="D1386" i="4" s="1"/>
  <c r="D1387" i="4" s="1"/>
  <c r="D1388" i="4" s="1"/>
  <c r="D1389" i="4" s="1"/>
  <c r="D1390" i="4" s="1"/>
  <c r="D1391" i="4" s="1"/>
  <c r="D1392" i="4" s="1"/>
  <c r="D1393" i="4" s="1"/>
  <c r="D1394" i="4" s="1"/>
  <c r="D1395" i="4" s="1"/>
  <c r="D1396" i="4" s="1"/>
  <c r="D1397" i="4" s="1"/>
  <c r="D1398" i="4" s="1"/>
  <c r="D1399" i="4" s="1"/>
  <c r="D1400" i="4" s="1"/>
  <c r="D1401" i="4" s="1"/>
  <c r="D1402" i="4" s="1"/>
  <c r="D1403" i="4" s="1"/>
  <c r="D1404" i="4" s="1"/>
  <c r="D1405" i="4" s="1"/>
  <c r="D1406" i="4" s="1"/>
  <c r="D1407" i="4" s="1"/>
  <c r="D1408" i="4" s="1"/>
  <c r="D1409" i="4" s="1"/>
  <c r="D1410" i="4" s="1"/>
  <c r="D1411" i="4" s="1"/>
  <c r="D1412" i="4" s="1"/>
  <c r="D1413" i="4" s="1"/>
  <c r="D1414" i="4" s="1"/>
  <c r="D1415" i="4" s="1"/>
  <c r="D1416" i="4" s="1"/>
  <c r="D1417" i="4" s="1"/>
  <c r="D1418" i="4" s="1"/>
  <c r="D1419" i="4" s="1"/>
  <c r="D1420" i="4" s="1"/>
  <c r="D1421" i="4" s="1"/>
  <c r="D1422" i="4" s="1"/>
  <c r="D1423" i="4" s="1"/>
  <c r="D1424" i="4" s="1"/>
  <c r="D1425" i="4" s="1"/>
  <c r="D1426" i="4" s="1"/>
  <c r="D1427" i="4" s="1"/>
  <c r="D1428" i="4" s="1"/>
  <c r="D1429" i="4" s="1"/>
  <c r="D1430" i="4" s="1"/>
  <c r="D1431" i="4" s="1"/>
  <c r="D1432" i="4" s="1"/>
  <c r="D1433" i="4" s="1"/>
  <c r="D1434" i="4" s="1"/>
  <c r="D1435" i="4" s="1"/>
  <c r="D1436" i="4" s="1"/>
  <c r="D1437" i="4" s="1"/>
  <c r="D1438" i="4" s="1"/>
  <c r="D1439" i="4" s="1"/>
  <c r="D1440" i="4" s="1"/>
  <c r="D1441" i="4" s="1"/>
  <c r="D1442" i="4" s="1"/>
  <c r="D1443" i="4" s="1"/>
  <c r="D1444" i="4" s="1"/>
  <c r="D1445" i="4" s="1"/>
  <c r="D1446" i="4" s="1"/>
  <c r="D1447" i="4" s="1"/>
  <c r="D1448" i="4" s="1"/>
  <c r="D1449" i="4" s="1"/>
  <c r="D1450" i="4" s="1"/>
  <c r="D1451" i="4" s="1"/>
  <c r="D1452" i="4" s="1"/>
  <c r="D1453" i="4" s="1"/>
  <c r="D1454" i="4" s="1"/>
  <c r="D1455" i="4" s="1"/>
  <c r="D1456" i="4" s="1"/>
  <c r="D1457" i="4" s="1"/>
  <c r="D1458" i="4" s="1"/>
  <c r="D1459" i="4" s="1"/>
  <c r="D1460" i="4" s="1"/>
  <c r="D1461" i="4" s="1"/>
  <c r="D1462" i="4" s="1"/>
  <c r="D1463" i="4" s="1"/>
  <c r="D1464" i="4" s="1"/>
  <c r="D1465" i="4" s="1"/>
  <c r="D1466" i="4" s="1"/>
  <c r="D1467" i="4" s="1"/>
  <c r="D1468" i="4" s="1"/>
  <c r="D1469" i="4" s="1"/>
  <c r="D1470" i="4" s="1"/>
  <c r="D1471" i="4" s="1"/>
  <c r="D1472" i="4" s="1"/>
  <c r="D1473" i="4" s="1"/>
  <c r="D1474" i="4" s="1"/>
  <c r="D1475" i="4" s="1"/>
  <c r="D1476" i="4" s="1"/>
  <c r="D1477" i="4" s="1"/>
  <c r="D1478" i="4" s="1"/>
  <c r="D1479" i="4" s="1"/>
  <c r="D1480" i="4" s="1"/>
  <c r="D1481" i="4" s="1"/>
  <c r="D1482" i="4" s="1"/>
  <c r="D1483" i="4" s="1"/>
  <c r="D1484" i="4" s="1"/>
  <c r="D1485" i="4" s="1"/>
  <c r="D1486" i="4" s="1"/>
  <c r="D1487" i="4" s="1"/>
  <c r="D1488" i="4" s="1"/>
  <c r="D1489" i="4" s="1"/>
  <c r="D1490" i="4" s="1"/>
  <c r="D1491" i="4" s="1"/>
  <c r="D1492" i="4" s="1"/>
  <c r="D1493" i="4" s="1"/>
  <c r="D1494" i="4" s="1"/>
  <c r="D1495" i="4" s="1"/>
  <c r="D1496" i="4" s="1"/>
  <c r="D1497" i="4" s="1"/>
  <c r="D1498" i="4" s="1"/>
  <c r="D1499" i="4" s="1"/>
  <c r="D1500" i="4" s="1"/>
  <c r="D1501" i="4" s="1"/>
  <c r="D1502" i="4" s="1"/>
  <c r="D1503" i="4" s="1"/>
  <c r="D1504" i="4" s="1"/>
  <c r="D1505" i="4" s="1"/>
  <c r="D1506" i="4" s="1"/>
  <c r="D1507" i="4" s="1"/>
  <c r="D1508" i="4" s="1"/>
  <c r="D1509" i="4" s="1"/>
  <c r="D1510" i="4" s="1"/>
  <c r="D1511" i="4" s="1"/>
  <c r="D1512" i="4" s="1"/>
  <c r="D1513" i="4" s="1"/>
  <c r="D1514" i="4" s="1"/>
  <c r="D1515" i="4" s="1"/>
  <c r="D1516" i="4" s="1"/>
  <c r="D1517" i="4" s="1"/>
  <c r="D1518" i="4" s="1"/>
  <c r="D1519" i="4" s="1"/>
  <c r="D1520" i="4" s="1"/>
  <c r="D1521" i="4" s="1"/>
  <c r="D1522" i="4" s="1"/>
  <c r="D1523" i="4" s="1"/>
  <c r="D1524" i="4" s="1"/>
  <c r="D1525" i="4" s="1"/>
  <c r="D1526" i="4" s="1"/>
  <c r="D1527" i="4" s="1"/>
  <c r="D1528" i="4" s="1"/>
  <c r="D1529" i="4" s="1"/>
  <c r="D1530" i="4" s="1"/>
  <c r="D1531" i="4" s="1"/>
  <c r="D1532" i="4" s="1"/>
  <c r="D1533" i="4" s="1"/>
  <c r="D1534" i="4" s="1"/>
  <c r="D1535" i="4" s="1"/>
  <c r="D1536" i="4" s="1"/>
  <c r="D1537" i="4" s="1"/>
  <c r="D1538" i="4" s="1"/>
  <c r="D1539" i="4" s="1"/>
  <c r="D1540" i="4" s="1"/>
  <c r="D1541" i="4" s="1"/>
  <c r="D1542" i="4" s="1"/>
  <c r="D1543" i="4" s="1"/>
  <c r="D1544" i="4" s="1"/>
  <c r="D1545" i="4" s="1"/>
  <c r="D1546" i="4" s="1"/>
  <c r="D1547" i="4" s="1"/>
  <c r="D1548" i="4" s="1"/>
  <c r="D1549" i="4" s="1"/>
  <c r="D1550" i="4" s="1"/>
  <c r="D1551" i="4" s="1"/>
  <c r="D1552" i="4" s="1"/>
  <c r="D1553" i="4" s="1"/>
  <c r="D1554" i="4" s="1"/>
  <c r="D1555" i="4" s="1"/>
  <c r="D1556" i="4" s="1"/>
  <c r="D1557" i="4" s="1"/>
  <c r="D1558" i="4" s="1"/>
  <c r="D1559" i="4" s="1"/>
  <c r="D1560" i="4" s="1"/>
  <c r="D1561" i="4" s="1"/>
  <c r="D1562" i="4" s="1"/>
  <c r="D1563" i="4" s="1"/>
  <c r="D1564" i="4" s="1"/>
  <c r="D1565" i="4" s="1"/>
  <c r="D1566" i="4" s="1"/>
  <c r="D1567" i="4" s="1"/>
  <c r="D1568" i="4" s="1"/>
  <c r="D1569" i="4" s="1"/>
  <c r="D1570" i="4" s="1"/>
  <c r="D1571" i="4" s="1"/>
  <c r="D1572" i="4" s="1"/>
  <c r="D1573" i="4" s="1"/>
  <c r="D1574" i="4" s="1"/>
  <c r="D1575" i="4" s="1"/>
  <c r="D1576" i="4" s="1"/>
  <c r="D1577" i="4" s="1"/>
  <c r="D1578" i="4" s="1"/>
  <c r="D1579" i="4" s="1"/>
  <c r="D1580" i="4" s="1"/>
  <c r="D1581" i="4" s="1"/>
  <c r="D1582" i="4" s="1"/>
  <c r="D1583" i="4" s="1"/>
  <c r="D1584" i="4" s="1"/>
  <c r="D1585" i="4" s="1"/>
  <c r="D1586" i="4" s="1"/>
  <c r="D1587" i="4" s="1"/>
  <c r="D1588" i="4" s="1"/>
  <c r="D1589" i="4" s="1"/>
  <c r="D1590" i="4" s="1"/>
  <c r="D1591" i="4" s="1"/>
  <c r="D1592" i="4" s="1"/>
  <c r="D1593" i="4" s="1"/>
  <c r="D1594" i="4" s="1"/>
  <c r="D1595" i="4" s="1"/>
  <c r="D1596" i="4" s="1"/>
  <c r="D1597" i="4" s="1"/>
  <c r="D1598" i="4" s="1"/>
  <c r="D1599" i="4" s="1"/>
  <c r="D1600" i="4" s="1"/>
  <c r="D1601" i="4" s="1"/>
  <c r="D1602" i="4" s="1"/>
  <c r="D1603" i="4" s="1"/>
  <c r="D1604" i="4" s="1"/>
  <c r="D1605" i="4" s="1"/>
  <c r="D1606" i="4" s="1"/>
  <c r="D1607" i="4" s="1"/>
  <c r="D1608" i="4" s="1"/>
  <c r="D1609" i="4" s="1"/>
  <c r="D1610" i="4" s="1"/>
  <c r="D1611" i="4" s="1"/>
  <c r="D1612" i="4" s="1"/>
  <c r="D1613" i="4" s="1"/>
  <c r="D1614" i="4" s="1"/>
  <c r="D1615" i="4" s="1"/>
  <c r="D1616" i="4" s="1"/>
  <c r="D1617" i="4" s="1"/>
  <c r="D1618" i="4" s="1"/>
  <c r="D1619" i="4" s="1"/>
  <c r="D1620" i="4" s="1"/>
  <c r="D1621" i="4" s="1"/>
  <c r="D1622" i="4" s="1"/>
  <c r="D1623" i="4" s="1"/>
  <c r="D1624" i="4" s="1"/>
  <c r="D1625" i="4" s="1"/>
  <c r="D1626" i="4" s="1"/>
  <c r="D1627" i="4" s="1"/>
  <c r="D1628" i="4" s="1"/>
  <c r="D1629" i="4" s="1"/>
  <c r="D1630" i="4" s="1"/>
  <c r="D1631" i="4" s="1"/>
  <c r="D1632" i="4" s="1"/>
  <c r="D1633" i="4" s="1"/>
  <c r="D1634" i="4" s="1"/>
  <c r="D1635" i="4" s="1"/>
  <c r="D1636" i="4" s="1"/>
  <c r="D1637" i="4" s="1"/>
  <c r="D1638" i="4" s="1"/>
  <c r="D1639" i="4" s="1"/>
  <c r="D1640" i="4" s="1"/>
  <c r="D1641" i="4" s="1"/>
  <c r="D1642" i="4" s="1"/>
  <c r="D1643" i="4" s="1"/>
  <c r="D1644" i="4" s="1"/>
  <c r="D1645" i="4" s="1"/>
  <c r="D1646" i="4" s="1"/>
  <c r="D1647" i="4" s="1"/>
  <c r="D1648" i="4" s="1"/>
  <c r="D1649" i="4" s="1"/>
  <c r="D1650" i="4" s="1"/>
  <c r="D1651" i="4" s="1"/>
  <c r="D1652" i="4" s="1"/>
  <c r="D1653" i="4" s="1"/>
  <c r="D1654" i="4" s="1"/>
  <c r="D1655" i="4" s="1"/>
  <c r="D1656" i="4" s="1"/>
  <c r="D1657" i="4" s="1"/>
  <c r="D1658" i="4" s="1"/>
  <c r="D1659" i="4" s="1"/>
  <c r="D1660" i="4" s="1"/>
  <c r="D1661" i="4" s="1"/>
  <c r="D1662" i="4" s="1"/>
  <c r="D1663" i="4" s="1"/>
  <c r="D1664" i="4" s="1"/>
  <c r="D1665" i="4" s="1"/>
  <c r="D1666" i="4" s="1"/>
  <c r="D1667" i="4" s="1"/>
  <c r="D1668" i="4" s="1"/>
  <c r="D1669" i="4" s="1"/>
  <c r="D1670" i="4" s="1"/>
  <c r="D1671" i="4" s="1"/>
  <c r="D1672" i="4" s="1"/>
  <c r="D1673" i="4" s="1"/>
  <c r="D1674" i="4" s="1"/>
  <c r="D1675" i="4" s="1"/>
  <c r="D1676" i="4" s="1"/>
  <c r="D1677" i="4" s="1"/>
  <c r="D1678" i="4" s="1"/>
  <c r="D1679" i="4" s="1"/>
  <c r="D1680" i="4" s="1"/>
  <c r="D1681" i="4" s="1"/>
  <c r="D1682" i="4" s="1"/>
  <c r="D1683" i="4" s="1"/>
  <c r="D1684" i="4" s="1"/>
  <c r="D1685" i="4" s="1"/>
  <c r="D1686" i="4" s="1"/>
  <c r="D1687" i="4" s="1"/>
  <c r="D1688" i="4" s="1"/>
  <c r="D1689" i="4" s="1"/>
  <c r="D1690" i="4" s="1"/>
  <c r="D1691" i="4" s="1"/>
  <c r="D1692" i="4" s="1"/>
  <c r="D1693" i="4" s="1"/>
  <c r="D1694" i="4" s="1"/>
  <c r="D1695" i="4" s="1"/>
  <c r="D1696" i="4" s="1"/>
  <c r="D1697" i="4" s="1"/>
  <c r="D1698" i="4" s="1"/>
  <c r="D1699" i="4" s="1"/>
  <c r="D1700" i="4" s="1"/>
  <c r="D1701" i="4" s="1"/>
  <c r="D1702" i="4" s="1"/>
  <c r="D1703" i="4" s="1"/>
  <c r="D1704" i="4" s="1"/>
  <c r="D1705" i="4" s="1"/>
  <c r="D1706" i="4" s="1"/>
  <c r="D1707" i="4" s="1"/>
  <c r="D1708" i="4" s="1"/>
  <c r="D1709" i="4" s="1"/>
  <c r="D1710" i="4" s="1"/>
  <c r="D1711" i="4" s="1"/>
  <c r="D1712" i="4" s="1"/>
  <c r="D1713" i="4" s="1"/>
  <c r="D1714" i="4" s="1"/>
  <c r="D1715" i="4" s="1"/>
  <c r="D1716" i="4" s="1"/>
  <c r="D1717" i="4" s="1"/>
  <c r="D1718" i="4" s="1"/>
  <c r="D1719" i="4" s="1"/>
  <c r="D1720" i="4" s="1"/>
  <c r="D1721" i="4" s="1"/>
  <c r="D1722" i="4" s="1"/>
  <c r="D1723" i="4" s="1"/>
  <c r="D1724" i="4" s="1"/>
  <c r="D1725" i="4" s="1"/>
  <c r="D1726" i="4" s="1"/>
  <c r="D1727" i="4" s="1"/>
  <c r="D1728" i="4" s="1"/>
  <c r="D1729" i="4" s="1"/>
  <c r="D1730" i="4" s="1"/>
  <c r="D1731" i="4" s="1"/>
  <c r="D1732" i="4" s="1"/>
  <c r="D1733" i="4" s="1"/>
  <c r="D1734" i="4" s="1"/>
  <c r="D1735" i="4" s="1"/>
  <c r="D1736" i="4" s="1"/>
  <c r="D1737" i="4" s="1"/>
  <c r="D1738" i="4" s="1"/>
  <c r="D1739" i="4" s="1"/>
  <c r="D1740" i="4" s="1"/>
  <c r="D1741" i="4" s="1"/>
  <c r="D1742" i="4" s="1"/>
  <c r="D1743" i="4" s="1"/>
  <c r="D1744" i="4" s="1"/>
  <c r="D1745" i="4" s="1"/>
  <c r="D1746" i="4" s="1"/>
  <c r="D1747" i="4" s="1"/>
  <c r="D1748" i="4" s="1"/>
  <c r="D1749" i="4" s="1"/>
  <c r="D1750" i="4" s="1"/>
  <c r="D1751" i="4" s="1"/>
  <c r="D1752" i="4" s="1"/>
  <c r="D1753" i="4" s="1"/>
  <c r="D1754" i="4" s="1"/>
  <c r="D1755" i="4" s="1"/>
  <c r="D1756" i="4" s="1"/>
  <c r="D1757" i="4" s="1"/>
  <c r="D1758" i="4" s="1"/>
  <c r="D1759" i="4" s="1"/>
  <c r="D1760" i="4" s="1"/>
  <c r="D1761" i="4" s="1"/>
  <c r="D1762" i="4" s="1"/>
  <c r="D1763" i="4" s="1"/>
  <c r="D1764" i="4" s="1"/>
  <c r="D1765" i="4" s="1"/>
  <c r="D1766" i="4" s="1"/>
  <c r="D1767" i="4" s="1"/>
  <c r="D1768" i="4" s="1"/>
  <c r="D1769" i="4" s="1"/>
  <c r="D1770" i="4" s="1"/>
  <c r="D1771" i="4" s="1"/>
  <c r="D1772" i="4" s="1"/>
  <c r="D1773" i="4" s="1"/>
  <c r="D1774" i="4" s="1"/>
  <c r="D1775" i="4" s="1"/>
  <c r="D1776" i="4" s="1"/>
  <c r="D1777" i="4" s="1"/>
  <c r="D1778" i="4" s="1"/>
  <c r="D1779" i="4" s="1"/>
  <c r="D1780" i="4" s="1"/>
  <c r="D1781" i="4" s="1"/>
  <c r="D1782" i="4" s="1"/>
  <c r="D1783" i="4" s="1"/>
  <c r="D1784" i="4" s="1"/>
  <c r="D1785" i="4" s="1"/>
  <c r="D1786" i="4" s="1"/>
  <c r="D1787" i="4" s="1"/>
  <c r="D1788" i="4" s="1"/>
  <c r="D1789" i="4" s="1"/>
  <c r="D1790" i="4" s="1"/>
  <c r="D1791" i="4" s="1"/>
  <c r="D1792" i="4" s="1"/>
  <c r="D1793" i="4" s="1"/>
  <c r="D1794" i="4" s="1"/>
  <c r="D1795" i="4" s="1"/>
  <c r="D1796" i="4" s="1"/>
  <c r="D1797" i="4" s="1"/>
  <c r="D1798" i="4" s="1"/>
  <c r="D1799" i="4" s="1"/>
  <c r="D1800" i="4" s="1"/>
  <c r="D1801" i="4" s="1"/>
  <c r="D1802" i="4" s="1"/>
  <c r="D1803" i="4" s="1"/>
  <c r="D1804" i="4" s="1"/>
  <c r="D1805" i="4" s="1"/>
  <c r="D1806" i="4" s="1"/>
  <c r="D1807" i="4" s="1"/>
  <c r="D1808" i="4" s="1"/>
  <c r="D1809" i="4" s="1"/>
  <c r="D1810" i="4" s="1"/>
  <c r="D1811" i="4" s="1"/>
  <c r="D1812" i="4" s="1"/>
  <c r="D1813" i="4" s="1"/>
  <c r="D1814" i="4" s="1"/>
  <c r="D1815" i="4" s="1"/>
  <c r="D1816" i="4" s="1"/>
  <c r="D1817" i="4" s="1"/>
  <c r="D1818" i="4" s="1"/>
  <c r="D1819" i="4" s="1"/>
  <c r="D1820" i="4" s="1"/>
  <c r="D1821" i="4" s="1"/>
  <c r="D1822" i="4" s="1"/>
  <c r="D1823" i="4" s="1"/>
  <c r="D1824" i="4" s="1"/>
  <c r="D1825" i="4" s="1"/>
  <c r="D1826" i="4" s="1"/>
  <c r="D1827" i="4" s="1"/>
  <c r="D1828" i="4" s="1"/>
  <c r="D1829" i="4" s="1"/>
  <c r="D1830" i="4" s="1"/>
  <c r="D1831" i="4" s="1"/>
  <c r="D1832" i="4" s="1"/>
  <c r="D1833" i="4" s="1"/>
  <c r="D1834" i="4" s="1"/>
  <c r="D1835" i="4" s="1"/>
  <c r="D1836" i="4" s="1"/>
  <c r="D1837" i="4" s="1"/>
  <c r="D1838" i="4" s="1"/>
  <c r="D1839" i="4" s="1"/>
  <c r="D1840" i="4" s="1"/>
  <c r="D1841" i="4" s="1"/>
  <c r="D1842" i="4" s="1"/>
  <c r="D1843" i="4" s="1"/>
  <c r="D1844" i="4" s="1"/>
  <c r="D1845" i="4" s="1"/>
  <c r="D1846" i="4" s="1"/>
  <c r="D1847" i="4" s="1"/>
  <c r="D1848" i="4" s="1"/>
  <c r="D1849" i="4" s="1"/>
  <c r="D1850" i="4" s="1"/>
  <c r="D1851" i="4" s="1"/>
  <c r="D1852" i="4" s="1"/>
  <c r="D1853" i="4" s="1"/>
  <c r="D1854" i="4" s="1"/>
  <c r="D1855" i="4" s="1"/>
  <c r="D1856" i="4" s="1"/>
  <c r="D1857" i="4" s="1"/>
  <c r="D1858" i="4" s="1"/>
  <c r="D1859" i="4" s="1"/>
  <c r="D1860" i="4" s="1"/>
  <c r="D1861" i="4" s="1"/>
  <c r="D1862" i="4" s="1"/>
  <c r="D1863" i="4" s="1"/>
  <c r="D1864" i="4" s="1"/>
  <c r="D1865" i="4" s="1"/>
  <c r="D1866" i="4" s="1"/>
  <c r="D1867" i="4" s="1"/>
  <c r="D1868" i="4" s="1"/>
  <c r="D1869" i="4" s="1"/>
  <c r="D1870" i="4" s="1"/>
  <c r="D1871" i="4" s="1"/>
  <c r="D1872" i="4" s="1"/>
  <c r="D1873" i="4" s="1"/>
  <c r="D1874" i="4" s="1"/>
  <c r="D1875" i="4" s="1"/>
  <c r="D1876" i="4" s="1"/>
  <c r="D1877" i="4" s="1"/>
  <c r="D1878" i="4" s="1"/>
  <c r="D1879" i="4" s="1"/>
  <c r="D1880" i="4" s="1"/>
  <c r="D1881" i="4" s="1"/>
  <c r="D1882" i="4" s="1"/>
  <c r="D1883" i="4" s="1"/>
  <c r="D1884" i="4" s="1"/>
  <c r="D1885" i="4" s="1"/>
  <c r="D1886" i="4" s="1"/>
  <c r="D1887" i="4" s="1"/>
  <c r="D1888" i="4" s="1"/>
  <c r="D1889" i="4" s="1"/>
  <c r="D1890" i="4" s="1"/>
  <c r="D1891" i="4" s="1"/>
  <c r="D1892" i="4" s="1"/>
  <c r="D1893" i="4" s="1"/>
  <c r="D1894" i="4" s="1"/>
  <c r="D1895" i="4" s="1"/>
  <c r="D1896" i="4" s="1"/>
  <c r="D1897" i="4" s="1"/>
  <c r="D1898" i="4" s="1"/>
  <c r="D1899" i="4" s="1"/>
  <c r="D1900" i="4" s="1"/>
  <c r="D1901" i="4" s="1"/>
  <c r="D1902" i="4" s="1"/>
  <c r="D1903" i="4" s="1"/>
  <c r="D1904" i="4" s="1"/>
  <c r="D1905" i="4" s="1"/>
  <c r="D1906" i="4" s="1"/>
  <c r="D1907" i="4" s="1"/>
  <c r="D1908" i="4" s="1"/>
  <c r="D1909" i="4" s="1"/>
  <c r="D1910" i="4" s="1"/>
  <c r="D1911" i="4" s="1"/>
  <c r="D1912" i="4" s="1"/>
  <c r="D1913" i="4" s="1"/>
  <c r="D1914" i="4" s="1"/>
  <c r="D1915" i="4" s="1"/>
  <c r="D1916" i="4" s="1"/>
  <c r="D1917" i="4" s="1"/>
  <c r="D1918" i="4" s="1"/>
  <c r="D1919" i="4" s="1"/>
  <c r="D1920" i="4" s="1"/>
  <c r="D1921" i="4" s="1"/>
  <c r="D1922" i="4" s="1"/>
  <c r="D1923" i="4" s="1"/>
  <c r="D1924" i="4" s="1"/>
  <c r="D1925" i="4" s="1"/>
  <c r="D1926" i="4" s="1"/>
  <c r="D1927" i="4" s="1"/>
  <c r="D1928" i="4" s="1"/>
  <c r="D1929" i="4" s="1"/>
  <c r="D1930" i="4" s="1"/>
  <c r="D1931" i="4" s="1"/>
  <c r="D1932" i="4" s="1"/>
  <c r="D1933" i="4" s="1"/>
  <c r="D1934" i="4" s="1"/>
  <c r="D1935" i="4" s="1"/>
  <c r="D1936" i="4" s="1"/>
  <c r="D1937" i="4" s="1"/>
  <c r="D1938" i="4" s="1"/>
  <c r="D1939" i="4" s="1"/>
  <c r="D1940" i="4" s="1"/>
  <c r="D1941" i="4" s="1"/>
  <c r="D1942" i="4" s="1"/>
  <c r="D1943" i="4" s="1"/>
  <c r="D1944" i="4" s="1"/>
  <c r="D1945" i="4" s="1"/>
  <c r="D1946" i="4" s="1"/>
  <c r="D1947" i="4" s="1"/>
  <c r="D1948" i="4" s="1"/>
  <c r="D1949" i="4" s="1"/>
  <c r="D1950" i="4" s="1"/>
  <c r="D1951" i="4" s="1"/>
  <c r="D1952" i="4" s="1"/>
  <c r="D1953" i="4" s="1"/>
  <c r="D1954" i="4" s="1"/>
  <c r="D1955" i="4" s="1"/>
  <c r="D1956" i="4" s="1"/>
  <c r="D1957" i="4" s="1"/>
  <c r="D1958" i="4" s="1"/>
  <c r="D1959" i="4" s="1"/>
  <c r="D1960" i="4" s="1"/>
  <c r="D1961" i="4" s="1"/>
  <c r="D1962" i="4" s="1"/>
  <c r="D1963" i="4" s="1"/>
  <c r="D1964" i="4" s="1"/>
  <c r="D1965" i="4" s="1"/>
  <c r="D1966" i="4" s="1"/>
  <c r="D1967" i="4" s="1"/>
  <c r="D1968" i="4" s="1"/>
  <c r="D1969" i="4" s="1"/>
  <c r="D1970" i="4" s="1"/>
  <c r="D1971" i="4" s="1"/>
  <c r="D1972" i="4" s="1"/>
  <c r="D1973" i="4" s="1"/>
  <c r="D1974" i="4" s="1"/>
  <c r="D1975" i="4" s="1"/>
  <c r="D1976" i="4" s="1"/>
  <c r="D1977" i="4" s="1"/>
  <c r="D1978" i="4" s="1"/>
  <c r="D1979" i="4" s="1"/>
  <c r="D1980" i="4" s="1"/>
  <c r="D1981" i="4" s="1"/>
  <c r="D1982" i="4" s="1"/>
  <c r="D1983" i="4" s="1"/>
  <c r="D1984" i="4" s="1"/>
  <c r="D1985" i="4" s="1"/>
  <c r="D1986" i="4" s="1"/>
  <c r="D1987" i="4" s="1"/>
  <c r="D1988" i="4" s="1"/>
  <c r="D1989" i="4" s="1"/>
  <c r="D1990" i="4" s="1"/>
  <c r="D1991" i="4" s="1"/>
  <c r="D1992" i="4" s="1"/>
  <c r="D1993" i="4" s="1"/>
  <c r="D1994" i="4" s="1"/>
  <c r="D1995" i="4" s="1"/>
  <c r="D1996" i="4" s="1"/>
  <c r="D1997" i="4" s="1"/>
  <c r="D1998" i="4" s="1"/>
  <c r="D1999" i="4" s="1"/>
  <c r="D2000" i="4" s="1"/>
  <c r="D2001" i="4" s="1"/>
  <c r="D2002" i="4" s="1"/>
  <c r="D2003" i="4" s="1"/>
  <c r="D2004" i="4" s="1"/>
  <c r="D2005" i="4" s="1"/>
  <c r="D2006" i="4" s="1"/>
  <c r="D2007" i="4" s="1"/>
  <c r="D2008" i="4" s="1"/>
  <c r="D2009" i="4" s="1"/>
  <c r="D2010" i="4" s="1"/>
  <c r="D2011" i="4" s="1"/>
  <c r="D2012" i="4" s="1"/>
  <c r="D2013" i="4" s="1"/>
  <c r="D2014" i="4" s="1"/>
  <c r="D2015" i="4" s="1"/>
  <c r="D2016" i="4" s="1"/>
  <c r="D2017" i="4" s="1"/>
  <c r="D2018" i="4" s="1"/>
  <c r="D2019" i="4" s="1"/>
  <c r="D2020" i="4" s="1"/>
  <c r="D2021" i="4" s="1"/>
  <c r="D2022" i="4" s="1"/>
  <c r="D2023" i="4" s="1"/>
  <c r="D2024" i="4" s="1"/>
  <c r="D2025" i="4" s="1"/>
  <c r="D2026" i="4" s="1"/>
  <c r="D2027" i="4" s="1"/>
  <c r="D2028" i="4" s="1"/>
  <c r="D2029" i="4" s="1"/>
  <c r="D2030" i="4" s="1"/>
  <c r="D2031" i="4" s="1"/>
  <c r="D2032" i="4" s="1"/>
  <c r="D2033" i="4" s="1"/>
  <c r="D2034" i="4" s="1"/>
  <c r="D2035" i="4" s="1"/>
  <c r="D2036" i="4" s="1"/>
  <c r="D2037" i="4" s="1"/>
  <c r="D2038" i="4" s="1"/>
  <c r="D2039" i="4" s="1"/>
  <c r="D2040" i="4" s="1"/>
  <c r="D2041" i="4" s="1"/>
  <c r="D2042" i="4" s="1"/>
  <c r="D2043" i="4" s="1"/>
  <c r="D2044" i="4" s="1"/>
  <c r="D2045" i="4" s="1"/>
  <c r="D2046" i="4" s="1"/>
  <c r="D2047" i="4" s="1"/>
  <c r="D2048" i="4" s="1"/>
  <c r="D2049" i="4" s="1"/>
  <c r="D2050" i="4" s="1"/>
  <c r="D2051" i="4" s="1"/>
  <c r="D2052" i="4" s="1"/>
  <c r="D2053" i="4" s="1"/>
  <c r="D2054" i="4" s="1"/>
  <c r="D2055" i="4" s="1"/>
  <c r="D2056" i="4" s="1"/>
  <c r="D2057" i="4" s="1"/>
  <c r="D2058" i="4" s="1"/>
  <c r="D2059" i="4" s="1"/>
  <c r="D2060" i="4" s="1"/>
  <c r="D2061" i="4" s="1"/>
  <c r="D2062" i="4" s="1"/>
  <c r="D2063" i="4" s="1"/>
  <c r="D2064" i="4" s="1"/>
  <c r="D2065" i="4" s="1"/>
  <c r="D2066" i="4" s="1"/>
  <c r="D2067" i="4" s="1"/>
  <c r="D2068" i="4" s="1"/>
  <c r="D2069" i="4" s="1"/>
  <c r="D2070" i="4" s="1"/>
  <c r="D2071" i="4" s="1"/>
  <c r="D2072" i="4" s="1"/>
  <c r="D2073" i="4" s="1"/>
  <c r="D2074" i="4" s="1"/>
  <c r="D2075" i="4" s="1"/>
  <c r="D2076" i="4" s="1"/>
  <c r="D2077" i="4" s="1"/>
  <c r="D2078" i="4" s="1"/>
  <c r="D2079" i="4" s="1"/>
  <c r="D2080" i="4" s="1"/>
  <c r="D2081" i="4" s="1"/>
  <c r="D2082" i="4" s="1"/>
  <c r="D2083" i="4" s="1"/>
  <c r="D2084" i="4" s="1"/>
  <c r="D2085" i="4" s="1"/>
  <c r="D2086" i="4" s="1"/>
  <c r="D2087" i="4" s="1"/>
  <c r="D2088" i="4" s="1"/>
  <c r="D2089" i="4" s="1"/>
  <c r="D2090" i="4" s="1"/>
  <c r="D2091" i="4" s="1"/>
  <c r="D2092" i="4" s="1"/>
  <c r="D2093" i="4" s="1"/>
  <c r="D2094" i="4" s="1"/>
  <c r="D2095" i="4" s="1"/>
  <c r="D2096" i="4" s="1"/>
  <c r="D2097" i="4" s="1"/>
  <c r="D2098" i="4" s="1"/>
  <c r="D2099" i="4" s="1"/>
  <c r="D2100" i="4" s="1"/>
  <c r="D2101" i="4" s="1"/>
  <c r="D2102" i="4" s="1"/>
  <c r="D2103" i="4" s="1"/>
  <c r="D2104" i="4" s="1"/>
  <c r="D2105" i="4" s="1"/>
  <c r="D2106" i="4" s="1"/>
  <c r="D2107" i="4" s="1"/>
  <c r="D2108" i="4" s="1"/>
  <c r="D2109" i="4" s="1"/>
  <c r="D2110" i="4" s="1"/>
  <c r="D2111" i="4" s="1"/>
  <c r="D2112" i="4" s="1"/>
  <c r="D2113" i="4" s="1"/>
  <c r="D2114" i="4" s="1"/>
  <c r="D2115" i="4" s="1"/>
  <c r="D2116" i="4" s="1"/>
  <c r="D2117" i="4" s="1"/>
  <c r="D2118" i="4" s="1"/>
  <c r="D2119" i="4" s="1"/>
  <c r="D2120" i="4" s="1"/>
  <c r="D2121" i="4" s="1"/>
  <c r="D2122" i="4" s="1"/>
  <c r="D2123" i="4" s="1"/>
  <c r="D2124" i="4" s="1"/>
  <c r="D2125" i="4" s="1"/>
  <c r="D2126" i="4" s="1"/>
  <c r="D2127" i="4" s="1"/>
  <c r="D2128" i="4" s="1"/>
  <c r="D2129" i="4" s="1"/>
  <c r="D2130" i="4" s="1"/>
  <c r="D2131" i="4" s="1"/>
  <c r="D2132" i="4" s="1"/>
  <c r="D2133" i="4" s="1"/>
  <c r="D2134" i="4" s="1"/>
  <c r="D2135" i="4" s="1"/>
  <c r="D2136" i="4" s="1"/>
  <c r="D2137" i="4" s="1"/>
  <c r="D2138" i="4" s="1"/>
  <c r="D2139" i="4" s="1"/>
  <c r="D2140" i="4" s="1"/>
  <c r="D2141" i="4" s="1"/>
  <c r="D2142" i="4" s="1"/>
  <c r="D2143" i="4" s="1"/>
  <c r="D2144" i="4" s="1"/>
  <c r="D2145" i="4" s="1"/>
  <c r="D2146" i="4" s="1"/>
  <c r="D2147" i="4" s="1"/>
  <c r="D2148" i="4" s="1"/>
  <c r="D2149" i="4" s="1"/>
  <c r="D2150" i="4" s="1"/>
  <c r="D2151" i="4" s="1"/>
  <c r="D2152" i="4" s="1"/>
  <c r="D2153" i="4" s="1"/>
  <c r="D2154" i="4" s="1"/>
  <c r="D2155" i="4" s="1"/>
  <c r="D2156" i="4" s="1"/>
  <c r="D2157" i="4" s="1"/>
  <c r="D2158" i="4" s="1"/>
  <c r="D2159" i="4" s="1"/>
  <c r="D2160" i="4" s="1"/>
  <c r="D2161" i="4" s="1"/>
  <c r="D2162" i="4" s="1"/>
  <c r="D2163" i="4" s="1"/>
  <c r="D2164" i="4" s="1"/>
  <c r="D2165" i="4" s="1"/>
  <c r="D2166" i="4" s="1"/>
  <c r="D2167" i="4" s="1"/>
  <c r="D2168" i="4" s="1"/>
  <c r="D2169" i="4" s="1"/>
  <c r="D2170" i="4" s="1"/>
  <c r="D2171" i="4" s="1"/>
  <c r="D2172" i="4" s="1"/>
  <c r="D2173" i="4" s="1"/>
  <c r="D2174" i="4" s="1"/>
  <c r="D2175" i="4" s="1"/>
  <c r="D2176" i="4" s="1"/>
  <c r="D2177" i="4" s="1"/>
  <c r="D2178" i="4" s="1"/>
  <c r="D2179" i="4" s="1"/>
  <c r="D2180" i="4" s="1"/>
  <c r="D2181" i="4" s="1"/>
  <c r="D2182" i="4" s="1"/>
  <c r="D2183" i="4" s="1"/>
  <c r="D2184" i="4" s="1"/>
  <c r="D2185" i="4" s="1"/>
  <c r="D2186" i="4" s="1"/>
  <c r="D2187" i="4" s="1"/>
  <c r="D2188" i="4" s="1"/>
  <c r="D2189" i="4" s="1"/>
  <c r="D2190" i="4" s="1"/>
  <c r="D2191" i="4" s="1"/>
  <c r="D2192" i="4" s="1"/>
  <c r="D2193" i="4" s="1"/>
  <c r="D2194" i="4" s="1"/>
  <c r="D2195" i="4" s="1"/>
  <c r="D2196" i="4" s="1"/>
  <c r="D2197" i="4" s="1"/>
  <c r="D2198" i="4" s="1"/>
  <c r="D2199" i="4" s="1"/>
  <c r="D2200" i="4" s="1"/>
  <c r="D2201" i="4" s="1"/>
  <c r="D2202" i="4" s="1"/>
  <c r="D2203" i="4" s="1"/>
  <c r="D2204" i="4" s="1"/>
  <c r="D2205" i="4" s="1"/>
  <c r="D2206" i="4" s="1"/>
  <c r="D2207" i="4" s="1"/>
  <c r="D2208" i="4" s="1"/>
  <c r="D2209" i="4" s="1"/>
  <c r="D2210" i="4" s="1"/>
  <c r="D2211" i="4" s="1"/>
  <c r="D2212" i="4" s="1"/>
  <c r="D2213" i="4" s="1"/>
  <c r="D2214" i="4" s="1"/>
  <c r="D2215" i="4" s="1"/>
  <c r="D2216" i="4" s="1"/>
  <c r="D2217" i="4" s="1"/>
  <c r="D2218" i="4" s="1"/>
  <c r="D2219" i="4" s="1"/>
  <c r="D2220" i="4" s="1"/>
  <c r="D2221" i="4" s="1"/>
  <c r="D2222" i="4" s="1"/>
  <c r="D2223" i="4" s="1"/>
  <c r="D2224" i="4" s="1"/>
  <c r="D2225" i="4" s="1"/>
  <c r="D2226" i="4" s="1"/>
  <c r="D2227" i="4" s="1"/>
  <c r="D2228" i="4" s="1"/>
  <c r="D2229" i="4" s="1"/>
  <c r="D2230" i="4" s="1"/>
  <c r="D2231" i="4" s="1"/>
  <c r="D2232" i="4" s="1"/>
  <c r="D2233" i="4" s="1"/>
  <c r="D2234" i="4" s="1"/>
  <c r="D2235" i="4" s="1"/>
  <c r="D2236" i="4" s="1"/>
  <c r="D2237" i="4" s="1"/>
  <c r="D2238" i="4" s="1"/>
  <c r="D2239" i="4" s="1"/>
  <c r="D2240" i="4" s="1"/>
  <c r="D2241" i="4" s="1"/>
  <c r="D2242" i="4" s="1"/>
  <c r="D2243" i="4" s="1"/>
  <c r="D2244" i="4" s="1"/>
  <c r="D2245" i="4" s="1"/>
  <c r="D2246" i="4" s="1"/>
  <c r="D2247" i="4" s="1"/>
  <c r="D2248" i="4" s="1"/>
  <c r="D2249" i="4" s="1"/>
  <c r="D2250" i="4" s="1"/>
  <c r="D2251" i="4" s="1"/>
  <c r="D2252" i="4" s="1"/>
  <c r="D2253" i="4" s="1"/>
  <c r="D2254" i="4" s="1"/>
  <c r="D2255" i="4" s="1"/>
  <c r="D2256" i="4" s="1"/>
  <c r="D2257" i="4" s="1"/>
  <c r="D2258" i="4" s="1"/>
  <c r="D2259" i="4" s="1"/>
  <c r="D2260" i="4" s="1"/>
  <c r="D2261" i="4" s="1"/>
  <c r="D2262" i="4" s="1"/>
  <c r="D2263" i="4" s="1"/>
  <c r="D2264" i="4" s="1"/>
  <c r="D2265" i="4" s="1"/>
  <c r="D2266" i="4" s="1"/>
  <c r="D2267" i="4" s="1"/>
  <c r="D2268" i="4" s="1"/>
  <c r="D2269" i="4" s="1"/>
  <c r="D2270" i="4" s="1"/>
  <c r="D2271" i="4" s="1"/>
  <c r="D2272" i="4" s="1"/>
  <c r="D2273" i="4" s="1"/>
  <c r="D2274" i="4" s="1"/>
  <c r="D2275" i="4" s="1"/>
  <c r="D2276" i="4" s="1"/>
  <c r="D2277" i="4" s="1"/>
  <c r="D2278" i="4" s="1"/>
  <c r="D2279" i="4" s="1"/>
  <c r="D2280" i="4" s="1"/>
  <c r="D2281" i="4" s="1"/>
  <c r="D2282" i="4" s="1"/>
  <c r="D2283" i="4" s="1"/>
  <c r="D2284" i="4" s="1"/>
  <c r="D2285" i="4" s="1"/>
  <c r="D2286" i="4" s="1"/>
  <c r="D2287" i="4" s="1"/>
  <c r="D2288" i="4" s="1"/>
  <c r="D2289" i="4" s="1"/>
  <c r="D2290" i="4" s="1"/>
  <c r="D2291" i="4" s="1"/>
  <c r="D2292" i="4" s="1"/>
  <c r="D2293" i="4" s="1"/>
  <c r="D2294" i="4" s="1"/>
  <c r="D2295" i="4" s="1"/>
  <c r="D2296" i="4" s="1"/>
  <c r="D2297" i="4" s="1"/>
  <c r="D2298" i="4" s="1"/>
  <c r="D2299" i="4" s="1"/>
  <c r="D2300" i="4" s="1"/>
  <c r="D2301" i="4" s="1"/>
  <c r="D2302" i="4" s="1"/>
  <c r="D2303" i="4" s="1"/>
  <c r="D2304" i="4" s="1"/>
  <c r="D2305" i="4" s="1"/>
  <c r="D2306" i="4" s="1"/>
  <c r="D2307" i="4" s="1"/>
  <c r="D2308" i="4" s="1"/>
  <c r="D2309" i="4" s="1"/>
  <c r="D2310" i="4" s="1"/>
  <c r="D2311" i="4" s="1"/>
  <c r="D2312" i="4" s="1"/>
  <c r="D2313" i="4" s="1"/>
  <c r="D2314" i="4" s="1"/>
  <c r="D2315" i="4" s="1"/>
  <c r="D2316" i="4" s="1"/>
  <c r="D2317" i="4" s="1"/>
  <c r="D2318" i="4" s="1"/>
  <c r="D2319" i="4" s="1"/>
  <c r="D2320" i="4" s="1"/>
  <c r="D2321" i="4" s="1"/>
  <c r="D2322" i="4" s="1"/>
  <c r="D2323" i="4" s="1"/>
  <c r="D2324" i="4" s="1"/>
  <c r="D2325" i="4" s="1"/>
  <c r="D2326" i="4" s="1"/>
  <c r="D2327" i="4" s="1"/>
  <c r="D2328" i="4" s="1"/>
  <c r="D2329" i="4" s="1"/>
  <c r="D2330" i="4" s="1"/>
  <c r="D2331" i="4" s="1"/>
  <c r="D2332" i="4" s="1"/>
  <c r="D2333" i="4" s="1"/>
  <c r="D2334" i="4" s="1"/>
  <c r="D2335" i="4" s="1"/>
  <c r="D2336" i="4" s="1"/>
  <c r="D2337" i="4" s="1"/>
  <c r="D2338" i="4" s="1"/>
  <c r="D2339" i="4" s="1"/>
  <c r="D2340" i="4" s="1"/>
  <c r="D2341" i="4" s="1"/>
  <c r="D2342" i="4" s="1"/>
  <c r="D2343" i="4" s="1"/>
  <c r="D2344" i="4" s="1"/>
  <c r="D2345" i="4" s="1"/>
  <c r="D2346" i="4" s="1"/>
  <c r="D2347" i="4" s="1"/>
  <c r="D2348" i="4" s="1"/>
  <c r="D2349" i="4" s="1"/>
  <c r="D2350" i="4" s="1"/>
  <c r="D2351" i="4" s="1"/>
  <c r="D2352" i="4" s="1"/>
  <c r="D2353" i="4" s="1"/>
  <c r="D2354" i="4" s="1"/>
  <c r="D2355" i="4" s="1"/>
  <c r="D2356" i="4" s="1"/>
  <c r="D2357" i="4" s="1"/>
  <c r="D2358" i="4" s="1"/>
  <c r="D2359" i="4" s="1"/>
  <c r="D2360" i="4" s="1"/>
  <c r="D2361" i="4" s="1"/>
  <c r="D2362" i="4" s="1"/>
  <c r="D2363" i="4" s="1"/>
  <c r="D2364" i="4" s="1"/>
  <c r="D2365" i="4" s="1"/>
  <c r="D2366" i="4" s="1"/>
  <c r="D2367" i="4" s="1"/>
  <c r="D2368" i="4" s="1"/>
  <c r="D2369" i="4" s="1"/>
  <c r="D2370" i="4" s="1"/>
  <c r="D2371" i="4" s="1"/>
  <c r="D2372" i="4" s="1"/>
  <c r="D2373" i="4" s="1"/>
  <c r="D2374" i="4" s="1"/>
  <c r="D2375" i="4" s="1"/>
  <c r="D2376" i="4" s="1"/>
  <c r="D2377" i="4" s="1"/>
  <c r="D2378" i="4" s="1"/>
  <c r="D2379" i="4" s="1"/>
  <c r="D2380" i="4" s="1"/>
  <c r="D2381" i="4" s="1"/>
  <c r="D2382" i="4" s="1"/>
  <c r="D2383" i="4" s="1"/>
  <c r="D2384" i="4" s="1"/>
  <c r="D2385" i="4" s="1"/>
  <c r="D2386" i="4" s="1"/>
  <c r="D2387" i="4" s="1"/>
  <c r="D2388" i="4" s="1"/>
  <c r="D2389" i="4" s="1"/>
  <c r="D2390" i="4" s="1"/>
  <c r="D2391" i="4" s="1"/>
  <c r="D2392" i="4" s="1"/>
  <c r="D2393" i="4" s="1"/>
  <c r="D2394" i="4" s="1"/>
  <c r="D2395" i="4" s="1"/>
  <c r="D2396" i="4" s="1"/>
  <c r="D2397" i="4" s="1"/>
  <c r="D2398" i="4" s="1"/>
  <c r="D2399" i="4" s="1"/>
  <c r="D2400" i="4" s="1"/>
  <c r="D2401" i="4" s="1"/>
  <c r="D2402" i="4" s="1"/>
  <c r="D2403" i="4" s="1"/>
  <c r="D2404" i="4" s="1"/>
  <c r="D2405" i="4" s="1"/>
  <c r="D2406" i="4" s="1"/>
  <c r="D2407" i="4" s="1"/>
  <c r="D2408" i="4" s="1"/>
  <c r="D2409" i="4" s="1"/>
  <c r="D2410" i="4" s="1"/>
  <c r="D2411" i="4" s="1"/>
  <c r="D2412" i="4" s="1"/>
  <c r="D2413" i="4" s="1"/>
  <c r="D2414" i="4" s="1"/>
  <c r="D2415" i="4" s="1"/>
  <c r="D2416" i="4" s="1"/>
  <c r="D2417" i="4" s="1"/>
  <c r="D2418" i="4" s="1"/>
  <c r="D2419" i="4" s="1"/>
  <c r="D2420" i="4" s="1"/>
  <c r="D2421" i="4" s="1"/>
  <c r="D2422" i="4" s="1"/>
  <c r="D2423" i="4" s="1"/>
  <c r="D2424" i="4" s="1"/>
  <c r="D2425" i="4" s="1"/>
  <c r="D2426" i="4" s="1"/>
  <c r="D2427" i="4" s="1"/>
  <c r="D2428" i="4" s="1"/>
  <c r="D2429" i="4" s="1"/>
  <c r="D2430" i="4" s="1"/>
  <c r="D2431" i="4" s="1"/>
  <c r="D2432" i="4" s="1"/>
  <c r="D2433" i="4" s="1"/>
  <c r="D2434" i="4" s="1"/>
  <c r="D2435" i="4" s="1"/>
  <c r="D2436" i="4" s="1"/>
  <c r="D2437" i="4" s="1"/>
  <c r="D2438" i="4" s="1"/>
  <c r="D2439" i="4" s="1"/>
  <c r="D2440" i="4" s="1"/>
  <c r="D2441" i="4" s="1"/>
  <c r="D2442" i="4" s="1"/>
  <c r="D2443" i="4" s="1"/>
  <c r="D2444" i="4" s="1"/>
  <c r="D2445" i="4" s="1"/>
  <c r="D2446" i="4" s="1"/>
  <c r="D2447" i="4" s="1"/>
  <c r="D2448" i="4" s="1"/>
  <c r="D2449" i="4" s="1"/>
  <c r="D2450" i="4" s="1"/>
  <c r="D2451" i="4" s="1"/>
  <c r="D2452" i="4" s="1"/>
  <c r="D2453" i="4" s="1"/>
  <c r="D2454" i="4" s="1"/>
  <c r="D2455" i="4" s="1"/>
  <c r="D2456" i="4" s="1"/>
  <c r="D2457" i="4" s="1"/>
  <c r="D2458" i="4" s="1"/>
  <c r="D2459" i="4" s="1"/>
  <c r="D2460" i="4" s="1"/>
  <c r="D2461" i="4" s="1"/>
  <c r="D2462" i="4" s="1"/>
  <c r="D2463" i="4" s="1"/>
  <c r="D2464" i="4" s="1"/>
  <c r="D2465" i="4" s="1"/>
  <c r="D2466" i="4" s="1"/>
  <c r="D2467" i="4" s="1"/>
  <c r="D2468" i="4" s="1"/>
  <c r="D2469" i="4" s="1"/>
  <c r="D2470" i="4" s="1"/>
  <c r="D2471" i="4" s="1"/>
  <c r="D2472" i="4" s="1"/>
  <c r="D2473" i="4" s="1"/>
  <c r="D2474" i="4" s="1"/>
  <c r="D2475" i="4" s="1"/>
  <c r="D2476" i="4" s="1"/>
  <c r="D2477" i="4" s="1"/>
  <c r="D2478" i="4" s="1"/>
  <c r="D2479" i="4" s="1"/>
  <c r="D2480" i="4" s="1"/>
  <c r="D2481" i="4" s="1"/>
  <c r="D2482" i="4" s="1"/>
  <c r="D2483" i="4" s="1"/>
  <c r="D2484" i="4" s="1"/>
  <c r="D2485" i="4" s="1"/>
  <c r="D2486" i="4" s="1"/>
  <c r="D2487" i="4" s="1"/>
  <c r="D2488" i="4" s="1"/>
  <c r="D2489" i="4" s="1"/>
  <c r="D2490" i="4" s="1"/>
  <c r="D2491" i="4" s="1"/>
  <c r="D2492" i="4" s="1"/>
  <c r="D2493" i="4" s="1"/>
  <c r="D2494" i="4" s="1"/>
  <c r="D2495" i="4" s="1"/>
  <c r="D2496" i="4" s="1"/>
  <c r="D2497" i="4" s="1"/>
  <c r="D2498" i="4" s="1"/>
  <c r="D2499" i="4" s="1"/>
  <c r="D2500" i="4" s="1"/>
  <c r="D2501" i="4" s="1"/>
  <c r="D2502" i="4" s="1"/>
  <c r="D2503" i="4" s="1"/>
  <c r="D2504" i="4" s="1"/>
  <c r="D2505" i="4" s="1"/>
  <c r="D2506" i="4" s="1"/>
  <c r="D2507" i="4" s="1"/>
  <c r="D2508" i="4" s="1"/>
  <c r="D2509" i="4" s="1"/>
  <c r="D2510" i="4" s="1"/>
  <c r="D2511" i="4" s="1"/>
  <c r="D2512" i="4" s="1"/>
  <c r="D2513" i="4" s="1"/>
  <c r="D2514" i="4" s="1"/>
  <c r="D2515" i="4" s="1"/>
  <c r="D2516" i="4" s="1"/>
  <c r="D2517" i="4" s="1"/>
  <c r="D2518" i="4" s="1"/>
  <c r="D2519" i="4" s="1"/>
  <c r="D2520" i="4" s="1"/>
  <c r="D2521" i="4" s="1"/>
  <c r="D2522" i="4" s="1"/>
  <c r="D2523" i="4" s="1"/>
  <c r="D2524" i="4" s="1"/>
  <c r="D2525" i="4" s="1"/>
  <c r="D2526" i="4" s="1"/>
  <c r="D2527" i="4" s="1"/>
  <c r="D2528" i="4" s="1"/>
  <c r="D2529" i="4" s="1"/>
  <c r="D2530" i="4" s="1"/>
  <c r="D2531" i="4" s="1"/>
  <c r="D2532" i="4" s="1"/>
  <c r="D2533" i="4" s="1"/>
  <c r="D2534" i="4" s="1"/>
  <c r="D2535" i="4" s="1"/>
  <c r="D2536" i="4" s="1"/>
  <c r="D2537" i="4" s="1"/>
  <c r="D2538" i="4" s="1"/>
  <c r="D2539" i="4" s="1"/>
  <c r="D2540" i="4" s="1"/>
  <c r="D2541" i="4" s="1"/>
  <c r="D2542" i="4" s="1"/>
  <c r="D2543" i="4" s="1"/>
  <c r="D2544" i="4" s="1"/>
  <c r="D2545" i="4" s="1"/>
  <c r="D2546" i="4" s="1"/>
  <c r="D2547" i="4" s="1"/>
  <c r="D2548" i="4" s="1"/>
  <c r="D2549" i="4" s="1"/>
  <c r="D2550" i="4" s="1"/>
  <c r="D2551" i="4" s="1"/>
  <c r="D2552" i="4" s="1"/>
  <c r="D2553" i="4" s="1"/>
  <c r="D2554" i="4" s="1"/>
  <c r="D2555" i="4" s="1"/>
  <c r="D2556" i="4" s="1"/>
  <c r="D2557" i="4" s="1"/>
  <c r="D2558" i="4" s="1"/>
  <c r="D2559" i="4" s="1"/>
  <c r="D2560" i="4" s="1"/>
  <c r="D2561" i="4" s="1"/>
  <c r="D2562" i="4" s="1"/>
  <c r="D2563" i="4" s="1"/>
  <c r="D2564" i="4" s="1"/>
  <c r="D2565" i="4" s="1"/>
  <c r="D2566" i="4" s="1"/>
  <c r="D2567" i="4" s="1"/>
  <c r="D2568" i="4" s="1"/>
  <c r="D2569" i="4" s="1"/>
  <c r="D2570" i="4" s="1"/>
  <c r="D2571" i="4" s="1"/>
  <c r="D2572" i="4" s="1"/>
  <c r="D2573" i="4" s="1"/>
  <c r="D2574" i="4" s="1"/>
  <c r="D2575" i="4" s="1"/>
  <c r="D2576" i="4" s="1"/>
  <c r="D2577" i="4" s="1"/>
  <c r="D2578" i="4" s="1"/>
  <c r="D2579" i="4" s="1"/>
  <c r="D2580" i="4" s="1"/>
  <c r="D2581" i="4" s="1"/>
  <c r="D2582" i="4" s="1"/>
  <c r="D2583" i="4" s="1"/>
  <c r="D2584" i="4" s="1"/>
  <c r="D2585" i="4" s="1"/>
  <c r="D2586" i="4" s="1"/>
  <c r="D2587" i="4" s="1"/>
  <c r="D2588" i="4" s="1"/>
  <c r="D2589" i="4" s="1"/>
  <c r="D2590" i="4" s="1"/>
  <c r="D2591" i="4" s="1"/>
  <c r="D2592" i="4" s="1"/>
  <c r="D2593" i="4" s="1"/>
  <c r="D2594" i="4" s="1"/>
  <c r="D2595" i="4" s="1"/>
  <c r="D2596" i="4" s="1"/>
  <c r="D2597" i="4" s="1"/>
  <c r="D2598" i="4" s="1"/>
  <c r="D2599" i="4" s="1"/>
  <c r="D2600" i="4" s="1"/>
  <c r="D2601" i="4" s="1"/>
  <c r="D2602" i="4" s="1"/>
  <c r="D2603" i="4" s="1"/>
  <c r="D2604" i="4" s="1"/>
  <c r="D2605" i="4" s="1"/>
  <c r="D2606" i="4" s="1"/>
  <c r="D2607" i="4" s="1"/>
  <c r="D2608" i="4" s="1"/>
  <c r="D2609" i="4" s="1"/>
  <c r="D2610" i="4" s="1"/>
  <c r="D2611" i="4" s="1"/>
  <c r="D2612" i="4" s="1"/>
  <c r="D2613" i="4" s="1"/>
  <c r="D2614" i="4" s="1"/>
  <c r="D2615" i="4" s="1"/>
  <c r="D2616" i="4" s="1"/>
  <c r="D2617" i="4" s="1"/>
  <c r="D2618" i="4" s="1"/>
  <c r="D2619" i="4" s="1"/>
  <c r="D2620" i="4" s="1"/>
  <c r="D2621" i="4" s="1"/>
  <c r="D2622" i="4" s="1"/>
  <c r="D2623" i="4" s="1"/>
  <c r="D2624" i="4" s="1"/>
  <c r="D2625" i="4" s="1"/>
  <c r="D2626" i="4" s="1"/>
  <c r="D2627" i="4" s="1"/>
  <c r="D2628" i="4" s="1"/>
  <c r="D2629" i="4" s="1"/>
  <c r="D2630" i="4" s="1"/>
  <c r="D2631" i="4" s="1"/>
  <c r="D2632" i="4" s="1"/>
  <c r="D2633" i="4" s="1"/>
  <c r="D2634" i="4" s="1"/>
  <c r="D2635" i="4" s="1"/>
  <c r="D2636" i="4" s="1"/>
  <c r="D2637" i="4" s="1"/>
  <c r="D2638" i="4" s="1"/>
  <c r="D2639" i="4" s="1"/>
  <c r="D2640" i="4" s="1"/>
  <c r="D2641" i="4" s="1"/>
  <c r="D2642" i="4" s="1"/>
  <c r="D2643" i="4" s="1"/>
  <c r="D2644" i="4" s="1"/>
  <c r="D2645" i="4" s="1"/>
  <c r="D2646" i="4" s="1"/>
  <c r="D2647" i="4" s="1"/>
  <c r="D2648" i="4" s="1"/>
  <c r="D2649" i="4" s="1"/>
  <c r="D2650" i="4" s="1"/>
  <c r="D2651" i="4" s="1"/>
  <c r="D2652" i="4" s="1"/>
  <c r="D2653" i="4" s="1"/>
  <c r="D2654" i="4" s="1"/>
  <c r="D2655" i="4" s="1"/>
  <c r="D2656" i="4" s="1"/>
  <c r="D2657" i="4" s="1"/>
  <c r="D2658" i="4" s="1"/>
  <c r="D2659" i="4" s="1"/>
  <c r="D2660" i="4" s="1"/>
  <c r="D2661" i="4" s="1"/>
  <c r="D2662" i="4" s="1"/>
  <c r="D2663" i="4" s="1"/>
  <c r="D2664" i="4" s="1"/>
  <c r="D2665" i="4" s="1"/>
  <c r="D2666" i="4" s="1"/>
  <c r="D2667" i="4" s="1"/>
  <c r="D2668" i="4" s="1"/>
  <c r="D2669" i="4" s="1"/>
  <c r="D2670" i="4" s="1"/>
  <c r="D2671" i="4" s="1"/>
  <c r="D2672" i="4" s="1"/>
  <c r="D2673" i="4" s="1"/>
  <c r="D2674" i="4" s="1"/>
  <c r="D2675" i="4" s="1"/>
  <c r="D2676" i="4" s="1"/>
  <c r="D2677" i="4" s="1"/>
  <c r="D2678" i="4" s="1"/>
  <c r="D2679" i="4" s="1"/>
  <c r="D2680" i="4" s="1"/>
  <c r="D2681" i="4" s="1"/>
  <c r="D2682" i="4" s="1"/>
  <c r="D2683" i="4" s="1"/>
  <c r="D2684" i="4" s="1"/>
  <c r="D2685" i="4" s="1"/>
  <c r="D2686" i="4" s="1"/>
  <c r="D2687" i="4" s="1"/>
  <c r="D2688" i="4" s="1"/>
  <c r="D2689" i="4" s="1"/>
  <c r="D2690" i="4" s="1"/>
  <c r="D2691" i="4" s="1"/>
  <c r="D2692" i="4" s="1"/>
  <c r="D2693" i="4" s="1"/>
  <c r="D2694" i="4" s="1"/>
  <c r="D2695" i="4" s="1"/>
  <c r="D2696" i="4" s="1"/>
  <c r="D2697" i="4" s="1"/>
  <c r="D2698" i="4" s="1"/>
  <c r="D2699" i="4" s="1"/>
  <c r="D2700" i="4" s="1"/>
  <c r="D2701" i="4" s="1"/>
  <c r="D2702" i="4" s="1"/>
  <c r="D2703" i="4" s="1"/>
  <c r="D2704" i="4" s="1"/>
  <c r="D2705" i="4" s="1"/>
  <c r="D2706" i="4" s="1"/>
  <c r="D2707" i="4" s="1"/>
  <c r="D2708" i="4" s="1"/>
  <c r="D2709" i="4" s="1"/>
  <c r="D2710" i="4" s="1"/>
  <c r="D2711" i="4" s="1"/>
  <c r="D2712" i="4" s="1"/>
  <c r="D2713" i="4" s="1"/>
  <c r="D2714" i="4" s="1"/>
  <c r="D2715" i="4" s="1"/>
  <c r="D2716" i="4" s="1"/>
  <c r="D2717" i="4" s="1"/>
  <c r="D2718" i="4" s="1"/>
  <c r="D2719" i="4" s="1"/>
  <c r="D2720" i="4" s="1"/>
  <c r="D2721" i="4" s="1"/>
  <c r="D2722" i="4" s="1"/>
  <c r="D2723" i="4" s="1"/>
  <c r="D2724" i="4" s="1"/>
  <c r="D2725" i="4" s="1"/>
  <c r="D2726" i="4" s="1"/>
  <c r="D2727" i="4" s="1"/>
  <c r="D2728" i="4" s="1"/>
  <c r="D2729" i="4" s="1"/>
  <c r="D2730" i="4" s="1"/>
  <c r="D2731" i="4" s="1"/>
  <c r="D2732" i="4" s="1"/>
  <c r="D2733" i="4" s="1"/>
  <c r="D2734" i="4" s="1"/>
  <c r="D2735" i="4" s="1"/>
  <c r="D2736" i="4" s="1"/>
  <c r="D2737" i="4" s="1"/>
  <c r="D2738" i="4" s="1"/>
  <c r="D2739" i="4" s="1"/>
  <c r="D2740" i="4" s="1"/>
  <c r="D2741" i="4" s="1"/>
  <c r="D2742" i="4" s="1"/>
  <c r="D2743" i="4" s="1"/>
  <c r="D2744" i="4" s="1"/>
  <c r="D2745" i="4" s="1"/>
  <c r="D2746" i="4" s="1"/>
  <c r="D2747" i="4" s="1"/>
  <c r="D2748" i="4" s="1"/>
  <c r="D2749" i="4" s="1"/>
  <c r="D2750" i="4" s="1"/>
  <c r="D2751" i="4" s="1"/>
  <c r="D2752" i="4" s="1"/>
  <c r="D2753" i="4" s="1"/>
  <c r="D2754" i="4" s="1"/>
  <c r="D2755" i="4" s="1"/>
  <c r="D2756" i="4" s="1"/>
  <c r="D2757" i="4" s="1"/>
  <c r="D2758" i="4" s="1"/>
  <c r="D2759" i="4" s="1"/>
  <c r="D2760" i="4" s="1"/>
  <c r="D2761" i="4" s="1"/>
  <c r="D2762" i="4" s="1"/>
  <c r="D2763" i="4" s="1"/>
  <c r="D2764" i="4" s="1"/>
  <c r="D2765" i="4" s="1"/>
  <c r="D2766" i="4" s="1"/>
  <c r="D2767" i="4" s="1"/>
  <c r="D2768" i="4" s="1"/>
  <c r="D2769" i="4" s="1"/>
  <c r="D2770" i="4" s="1"/>
  <c r="D2771" i="4" s="1"/>
  <c r="D2772" i="4" s="1"/>
  <c r="D2773" i="4" s="1"/>
  <c r="D2774" i="4" s="1"/>
  <c r="D2775" i="4" s="1"/>
  <c r="D2776" i="4" s="1"/>
  <c r="D2777" i="4" s="1"/>
  <c r="D2778" i="4" s="1"/>
  <c r="D2779" i="4" s="1"/>
  <c r="D2780" i="4" s="1"/>
  <c r="D2781" i="4" s="1"/>
  <c r="D2782" i="4" s="1"/>
  <c r="D2783" i="4" s="1"/>
  <c r="D2784" i="4" s="1"/>
  <c r="D2785" i="4" s="1"/>
  <c r="D2786" i="4" s="1"/>
  <c r="D2787" i="4" s="1"/>
  <c r="D2788" i="4" s="1"/>
  <c r="D2789" i="4" s="1"/>
  <c r="D2790" i="4" s="1"/>
  <c r="D2791" i="4" s="1"/>
  <c r="D2792" i="4" s="1"/>
  <c r="D2793" i="4" s="1"/>
  <c r="D2794" i="4" s="1"/>
  <c r="D2795" i="4" s="1"/>
  <c r="D2796" i="4" s="1"/>
  <c r="D2797" i="4" s="1"/>
  <c r="D2798" i="4" s="1"/>
  <c r="D2799" i="4" s="1"/>
  <c r="D2800" i="4" s="1"/>
  <c r="D2801" i="4" s="1"/>
  <c r="D2802" i="4" s="1"/>
  <c r="D2803" i="4" s="1"/>
  <c r="D2804" i="4" s="1"/>
  <c r="D2805" i="4" s="1"/>
  <c r="D2806" i="4" s="1"/>
  <c r="D2807" i="4" s="1"/>
  <c r="D2808" i="4" s="1"/>
  <c r="D2809" i="4" s="1"/>
  <c r="D2810" i="4" s="1"/>
  <c r="D2811" i="4" s="1"/>
  <c r="D2812" i="4" s="1"/>
  <c r="D2813" i="4" s="1"/>
  <c r="D2814" i="4" s="1"/>
  <c r="D2815" i="4" s="1"/>
  <c r="D2816" i="4" s="1"/>
  <c r="D2817" i="4" s="1"/>
  <c r="D2818" i="4" s="1"/>
  <c r="D2819" i="4" s="1"/>
  <c r="D2820" i="4" s="1"/>
  <c r="D2821" i="4" s="1"/>
  <c r="D2822" i="4" s="1"/>
  <c r="D2823" i="4" s="1"/>
  <c r="D2824" i="4" s="1"/>
  <c r="D2825" i="4" s="1"/>
  <c r="D2826" i="4" s="1"/>
  <c r="D2827" i="4" s="1"/>
  <c r="D2828" i="4" s="1"/>
  <c r="D2829" i="4" s="1"/>
  <c r="D2830" i="4" s="1"/>
  <c r="D2831" i="4" s="1"/>
  <c r="D2832" i="4" s="1"/>
  <c r="D2833" i="4" s="1"/>
  <c r="D2834" i="4" s="1"/>
  <c r="D2835" i="4" s="1"/>
  <c r="D2836" i="4" s="1"/>
  <c r="D2837" i="4" s="1"/>
  <c r="D2838" i="4" s="1"/>
  <c r="D2839" i="4" s="1"/>
  <c r="D2840" i="4" s="1"/>
  <c r="D2841" i="4" s="1"/>
  <c r="D2842" i="4" s="1"/>
  <c r="D2843" i="4" s="1"/>
  <c r="D2844" i="4" s="1"/>
  <c r="D2845" i="4" s="1"/>
  <c r="D2846" i="4" s="1"/>
  <c r="D2847" i="4" s="1"/>
  <c r="D2848" i="4" s="1"/>
  <c r="D2849" i="4" s="1"/>
  <c r="D2850" i="4" s="1"/>
  <c r="D2851" i="4" s="1"/>
  <c r="D2852" i="4" s="1"/>
  <c r="D2853" i="4" s="1"/>
  <c r="D2854" i="4" s="1"/>
  <c r="D2855" i="4" s="1"/>
  <c r="D2856" i="4" s="1"/>
  <c r="D2857" i="4" s="1"/>
  <c r="D2858" i="4" s="1"/>
  <c r="D2859" i="4" s="1"/>
  <c r="D2860" i="4" s="1"/>
  <c r="D2861" i="4" s="1"/>
  <c r="D2862" i="4" s="1"/>
  <c r="D2863" i="4" s="1"/>
  <c r="D2864" i="4" s="1"/>
  <c r="D2865" i="4" s="1"/>
  <c r="D2866" i="4" s="1"/>
  <c r="D2867" i="4" s="1"/>
  <c r="D2868" i="4" s="1"/>
  <c r="D2869" i="4" s="1"/>
  <c r="D2870" i="4" s="1"/>
  <c r="D2871" i="4" s="1"/>
  <c r="D2872" i="4" s="1"/>
  <c r="D2873" i="4" s="1"/>
  <c r="D2874" i="4" s="1"/>
  <c r="D2875" i="4" s="1"/>
  <c r="D2876" i="4" s="1"/>
  <c r="D2877" i="4" s="1"/>
  <c r="D2878" i="4" s="1"/>
  <c r="D2879" i="4" s="1"/>
  <c r="D2880" i="4" s="1"/>
  <c r="D2881" i="4" s="1"/>
  <c r="D2882" i="4" s="1"/>
  <c r="D2883" i="4" s="1"/>
  <c r="D2884" i="4" s="1"/>
  <c r="D2885" i="4" s="1"/>
  <c r="D2886" i="4" s="1"/>
  <c r="D2887" i="4" s="1"/>
  <c r="D2888" i="4" s="1"/>
  <c r="D2889" i="4" s="1"/>
  <c r="D2890" i="4" s="1"/>
  <c r="D2891" i="4" s="1"/>
  <c r="D2892" i="4" s="1"/>
  <c r="D2893" i="4" s="1"/>
  <c r="D2894" i="4" s="1"/>
  <c r="D2895" i="4" s="1"/>
  <c r="D2896" i="4" s="1"/>
  <c r="D2897" i="4" s="1"/>
  <c r="D2898" i="4" s="1"/>
  <c r="D2899" i="4" s="1"/>
  <c r="D2900" i="4" s="1"/>
  <c r="D2901" i="4" s="1"/>
  <c r="D2902" i="4" s="1"/>
  <c r="D2903" i="4" s="1"/>
  <c r="D2904" i="4" s="1"/>
  <c r="D2905" i="4" s="1"/>
  <c r="D2906" i="4" s="1"/>
  <c r="D2907" i="4" s="1"/>
  <c r="D2908" i="4" s="1"/>
  <c r="D2909" i="4" s="1"/>
  <c r="D2910" i="4" s="1"/>
  <c r="D2911" i="4" s="1"/>
  <c r="D2912" i="4" s="1"/>
  <c r="D2913" i="4" s="1"/>
  <c r="D2914" i="4" s="1"/>
  <c r="D2915" i="4" s="1"/>
  <c r="D2916" i="4" s="1"/>
  <c r="D2917" i="4" s="1"/>
  <c r="D2918" i="4" s="1"/>
  <c r="D2919" i="4" s="1"/>
  <c r="D2920" i="4" s="1"/>
  <c r="D2921" i="4" s="1"/>
  <c r="D2922" i="4" s="1"/>
  <c r="D2923" i="4" s="1"/>
  <c r="D2924" i="4" s="1"/>
  <c r="D2925" i="4" s="1"/>
  <c r="D2926" i="4" s="1"/>
  <c r="D2927" i="4" s="1"/>
  <c r="D2928" i="4" s="1"/>
  <c r="D2929" i="4" s="1"/>
  <c r="D2930" i="4" s="1"/>
  <c r="D2931" i="4" s="1"/>
  <c r="D2932" i="4" s="1"/>
  <c r="D2933" i="4" s="1"/>
  <c r="D2934" i="4" s="1"/>
  <c r="D2935" i="4" s="1"/>
  <c r="D2936" i="4" s="1"/>
  <c r="D2937" i="4" s="1"/>
  <c r="D2938" i="4" s="1"/>
  <c r="D2939" i="4" s="1"/>
  <c r="D2940" i="4" s="1"/>
  <c r="D2941" i="4" s="1"/>
  <c r="D2942" i="4" s="1"/>
  <c r="D2943" i="4" s="1"/>
  <c r="D2944" i="4" s="1"/>
  <c r="D2945" i="4" s="1"/>
  <c r="D2946" i="4" s="1"/>
  <c r="D2947" i="4" s="1"/>
  <c r="D2948" i="4" s="1"/>
  <c r="D2949" i="4" s="1"/>
  <c r="D2950" i="4" s="1"/>
  <c r="D2951" i="4" s="1"/>
  <c r="D2952" i="4" s="1"/>
  <c r="D2953" i="4" s="1"/>
  <c r="D2954" i="4" s="1"/>
  <c r="D2955" i="4" s="1"/>
  <c r="D2956" i="4" s="1"/>
  <c r="D2957" i="4" s="1"/>
  <c r="D2958" i="4" s="1"/>
  <c r="D2959" i="4" s="1"/>
  <c r="D2960" i="4" s="1"/>
  <c r="D2961" i="4" s="1"/>
  <c r="D2962" i="4" s="1"/>
  <c r="D2963" i="4" s="1"/>
  <c r="D2964" i="4" s="1"/>
  <c r="D2965" i="4" s="1"/>
  <c r="D2966" i="4" s="1"/>
  <c r="D2967" i="4" s="1"/>
  <c r="D2968" i="4" s="1"/>
  <c r="D2969" i="4" s="1"/>
  <c r="D2970" i="4" s="1"/>
  <c r="D2971" i="4" s="1"/>
  <c r="D2972" i="4" s="1"/>
  <c r="D2973" i="4" s="1"/>
  <c r="D2974" i="4" s="1"/>
  <c r="D2975" i="4" s="1"/>
  <c r="D2976" i="4" s="1"/>
  <c r="D2977" i="4" s="1"/>
  <c r="D2978" i="4" s="1"/>
  <c r="D2979" i="4" s="1"/>
  <c r="D2980" i="4" s="1"/>
  <c r="D2981" i="4" s="1"/>
  <c r="D2982" i="4" s="1"/>
  <c r="D2983" i="4" s="1"/>
  <c r="D2984" i="4" s="1"/>
  <c r="D2985" i="4" s="1"/>
  <c r="D2986" i="4" s="1"/>
  <c r="D2987" i="4" s="1"/>
  <c r="D2988" i="4" s="1"/>
  <c r="D2989" i="4" s="1"/>
  <c r="D2990" i="4" s="1"/>
  <c r="D2991" i="4" s="1"/>
  <c r="D2992" i="4" s="1"/>
  <c r="D2993" i="4" s="1"/>
  <c r="D2994" i="4" s="1"/>
  <c r="D2995" i="4" s="1"/>
  <c r="D2996" i="4" s="1"/>
  <c r="D2997" i="4" s="1"/>
  <c r="D2998" i="4" s="1"/>
  <c r="D2999" i="4" s="1"/>
  <c r="D3000" i="4" s="1"/>
  <c r="D3001" i="4" s="1"/>
  <c r="D3002" i="4" s="1"/>
  <c r="D3003" i="4" s="1"/>
  <c r="D3004" i="4" s="1"/>
  <c r="D3005" i="4" s="1"/>
  <c r="D3006" i="4" s="1"/>
  <c r="D3007" i="4" s="1"/>
  <c r="D3008" i="4" s="1"/>
  <c r="D3009" i="4" s="1"/>
  <c r="D3010" i="4" s="1"/>
  <c r="D3011" i="4" s="1"/>
  <c r="D3012" i="4" s="1"/>
  <c r="D3013" i="4" s="1"/>
  <c r="D3014" i="4" s="1"/>
  <c r="D3015" i="4" s="1"/>
  <c r="D3016" i="4" s="1"/>
  <c r="D3017" i="4" s="1"/>
  <c r="D3018" i="4" s="1"/>
  <c r="D3019" i="4" s="1"/>
  <c r="D3020" i="4" s="1"/>
  <c r="D3021" i="4" s="1"/>
  <c r="D3022" i="4" s="1"/>
  <c r="D3023" i="4" s="1"/>
  <c r="D3024" i="4" s="1"/>
  <c r="D3025" i="4" s="1"/>
  <c r="D3026" i="4" s="1"/>
  <c r="D3027" i="4" s="1"/>
  <c r="D3028" i="4" s="1"/>
  <c r="D3029" i="4" s="1"/>
  <c r="D3030" i="4" s="1"/>
  <c r="D3031" i="4" s="1"/>
  <c r="D3032" i="4" s="1"/>
  <c r="D3033" i="4" s="1"/>
  <c r="D3034" i="4" s="1"/>
  <c r="D3035" i="4" s="1"/>
  <c r="D3036" i="4" s="1"/>
  <c r="D3037" i="4" s="1"/>
  <c r="D3038" i="4" s="1"/>
  <c r="D3039" i="4" s="1"/>
  <c r="D3040" i="4" s="1"/>
  <c r="D3041" i="4" s="1"/>
  <c r="D3042" i="4" s="1"/>
  <c r="D3043" i="4" s="1"/>
  <c r="D3044" i="4" s="1"/>
  <c r="D3045" i="4" s="1"/>
  <c r="D3046" i="4" s="1"/>
  <c r="D3047" i="4" s="1"/>
  <c r="D3048" i="4" s="1"/>
  <c r="D3049" i="4" s="1"/>
  <c r="D3050" i="4" s="1"/>
  <c r="D3051" i="4" s="1"/>
  <c r="D3052" i="4" s="1"/>
  <c r="D3053" i="4" s="1"/>
  <c r="D3054" i="4" s="1"/>
  <c r="D3055" i="4" s="1"/>
  <c r="D3056" i="4" s="1"/>
  <c r="D3057" i="4" s="1"/>
  <c r="D3058" i="4" s="1"/>
  <c r="D3059" i="4" s="1"/>
  <c r="D3060" i="4" s="1"/>
  <c r="D3061" i="4" s="1"/>
  <c r="D3062" i="4" s="1"/>
  <c r="D3063" i="4" s="1"/>
  <c r="D3064" i="4" s="1"/>
  <c r="D3065" i="4" s="1"/>
  <c r="D3066" i="4" s="1"/>
  <c r="D3067" i="4" s="1"/>
  <c r="D3068" i="4" s="1"/>
  <c r="D3069" i="4" s="1"/>
  <c r="D3070" i="4" s="1"/>
  <c r="D3071" i="4" s="1"/>
  <c r="D3072" i="4" s="1"/>
  <c r="D3073" i="4" s="1"/>
  <c r="D3074" i="4" s="1"/>
  <c r="D3075" i="4" s="1"/>
  <c r="D3076" i="4" s="1"/>
  <c r="D3077" i="4" s="1"/>
  <c r="D3078" i="4" s="1"/>
  <c r="D3079" i="4" s="1"/>
  <c r="D3080" i="4" s="1"/>
  <c r="D3081" i="4" s="1"/>
  <c r="D3082" i="4" s="1"/>
  <c r="D3083" i="4" s="1"/>
  <c r="D3084" i="4" s="1"/>
  <c r="D3085" i="4" s="1"/>
  <c r="D3086" i="4" s="1"/>
  <c r="D3087" i="4" s="1"/>
  <c r="D3088" i="4" s="1"/>
  <c r="D3089" i="4" s="1"/>
  <c r="D3090" i="4" s="1"/>
  <c r="D3091" i="4" s="1"/>
  <c r="D3092" i="4" s="1"/>
  <c r="D3093" i="4" s="1"/>
  <c r="D3094" i="4" s="1"/>
  <c r="D3095" i="4" s="1"/>
  <c r="D3096" i="4" s="1"/>
  <c r="D3097" i="4" s="1"/>
  <c r="D3098" i="4" s="1"/>
  <c r="D3099" i="4" s="1"/>
  <c r="D3100" i="4" s="1"/>
  <c r="D3101" i="4" s="1"/>
  <c r="D3102" i="4" s="1"/>
  <c r="D3103" i="4" s="1"/>
  <c r="D3104" i="4" s="1"/>
  <c r="D3105" i="4" s="1"/>
  <c r="D3106" i="4" s="1"/>
  <c r="D3107" i="4" s="1"/>
  <c r="D3108" i="4" s="1"/>
  <c r="D3109" i="4" s="1"/>
  <c r="D3110" i="4" s="1"/>
  <c r="D3111" i="4" s="1"/>
  <c r="D3112" i="4" s="1"/>
  <c r="D3113" i="4" s="1"/>
  <c r="D3114" i="4" s="1"/>
  <c r="D3115" i="4" s="1"/>
  <c r="D3116" i="4" s="1"/>
  <c r="D3117" i="4" s="1"/>
  <c r="D3118" i="4" s="1"/>
  <c r="D3119" i="4" s="1"/>
  <c r="D3120" i="4" s="1"/>
  <c r="D3121" i="4" s="1"/>
  <c r="D3122" i="4" s="1"/>
  <c r="D3123" i="4" s="1"/>
  <c r="D3124" i="4" s="1"/>
  <c r="D3125" i="4" s="1"/>
  <c r="D3126" i="4" s="1"/>
  <c r="D3127" i="4" s="1"/>
  <c r="D3128" i="4" s="1"/>
  <c r="D3129" i="4" s="1"/>
  <c r="D3130" i="4" s="1"/>
  <c r="D3131" i="4" s="1"/>
  <c r="D3132" i="4" s="1"/>
  <c r="D3133" i="4" s="1"/>
  <c r="D3134" i="4" s="1"/>
  <c r="D3135" i="4" s="1"/>
  <c r="D3136" i="4" s="1"/>
  <c r="D3137" i="4" s="1"/>
  <c r="D3138" i="4" s="1"/>
  <c r="D3139" i="4" s="1"/>
  <c r="D3140" i="4" s="1"/>
  <c r="D3141" i="4" s="1"/>
  <c r="D3142" i="4" s="1"/>
  <c r="D3143" i="4" s="1"/>
  <c r="D3144" i="4" s="1"/>
  <c r="D3145" i="4" s="1"/>
  <c r="D3146" i="4" s="1"/>
  <c r="D3147" i="4" s="1"/>
  <c r="D3148" i="4" s="1"/>
  <c r="D3149" i="4" s="1"/>
  <c r="D3150" i="4" s="1"/>
  <c r="D3151" i="4" s="1"/>
  <c r="D3152" i="4" s="1"/>
  <c r="D3153" i="4" s="1"/>
  <c r="D3154" i="4" s="1"/>
  <c r="D3155" i="4" s="1"/>
  <c r="D3156" i="4" s="1"/>
  <c r="D3157" i="4" s="1"/>
  <c r="D3158" i="4" s="1"/>
  <c r="D3159" i="4" s="1"/>
  <c r="D3160" i="4" s="1"/>
  <c r="D3161" i="4" s="1"/>
  <c r="D3162" i="4" s="1"/>
  <c r="D3163" i="4" s="1"/>
  <c r="D3164" i="4" s="1"/>
  <c r="D3165" i="4" s="1"/>
  <c r="D3166" i="4" s="1"/>
  <c r="D3167" i="4" s="1"/>
  <c r="D3168" i="4" s="1"/>
  <c r="D3169" i="4" s="1"/>
  <c r="D3170" i="4" s="1"/>
  <c r="D3171" i="4" s="1"/>
  <c r="D3172" i="4" s="1"/>
  <c r="D3173" i="4" s="1"/>
  <c r="D3174" i="4" s="1"/>
  <c r="D3175" i="4" s="1"/>
  <c r="D3176" i="4" s="1"/>
  <c r="D3177" i="4" s="1"/>
  <c r="D3178" i="4" s="1"/>
  <c r="D3179" i="4" s="1"/>
  <c r="D3180" i="4" s="1"/>
  <c r="D3181" i="4" s="1"/>
  <c r="D3182" i="4" s="1"/>
  <c r="D3183" i="4" s="1"/>
  <c r="D3184" i="4" s="1"/>
  <c r="D3185" i="4" s="1"/>
  <c r="D3186" i="4" s="1"/>
  <c r="D3187" i="4" s="1"/>
  <c r="D3188" i="4" s="1"/>
  <c r="D3189" i="4" s="1"/>
  <c r="D3190" i="4" s="1"/>
  <c r="D3191" i="4" s="1"/>
  <c r="D3192" i="4" s="1"/>
  <c r="D3193" i="4" s="1"/>
  <c r="D3194" i="4" s="1"/>
  <c r="D3195" i="4" s="1"/>
  <c r="D3196" i="4" s="1"/>
  <c r="D3197" i="4" s="1"/>
  <c r="D3198" i="4" s="1"/>
  <c r="D3199" i="4" s="1"/>
  <c r="D3200" i="4" s="1"/>
  <c r="D3201" i="4" s="1"/>
  <c r="D3202" i="4" s="1"/>
  <c r="D3203" i="4" s="1"/>
  <c r="D3204" i="4" s="1"/>
  <c r="D3205" i="4" s="1"/>
  <c r="D3206" i="4" s="1"/>
  <c r="D3207" i="4" s="1"/>
  <c r="D3208" i="4" s="1"/>
  <c r="D3209" i="4" s="1"/>
  <c r="D3210" i="4" s="1"/>
  <c r="D3211" i="4" s="1"/>
  <c r="D3212" i="4" s="1"/>
  <c r="D3213" i="4" s="1"/>
  <c r="D3214" i="4" s="1"/>
  <c r="D3215" i="4" s="1"/>
  <c r="D3216" i="4" s="1"/>
  <c r="D3217" i="4" s="1"/>
  <c r="D3218" i="4" s="1"/>
  <c r="D3219" i="4" s="1"/>
  <c r="D3220" i="4" s="1"/>
  <c r="D3221" i="4" s="1"/>
  <c r="D3222" i="4" s="1"/>
  <c r="D3223" i="4" s="1"/>
  <c r="D3224" i="4" s="1"/>
  <c r="D3225" i="4" s="1"/>
  <c r="D3226" i="4" s="1"/>
  <c r="D3227" i="4" s="1"/>
  <c r="D3228" i="4" s="1"/>
  <c r="D3229" i="4" s="1"/>
  <c r="D3230" i="4" s="1"/>
  <c r="D3231" i="4" s="1"/>
  <c r="D3232" i="4" s="1"/>
  <c r="D3233" i="4" s="1"/>
  <c r="D3234" i="4" s="1"/>
  <c r="D3235" i="4" s="1"/>
  <c r="D3236" i="4" s="1"/>
  <c r="D3237" i="4" s="1"/>
  <c r="D3238" i="4" s="1"/>
  <c r="D3239" i="4" s="1"/>
  <c r="D3240" i="4" s="1"/>
  <c r="D3241" i="4" s="1"/>
  <c r="D3242" i="4" s="1"/>
  <c r="D3243" i="4" s="1"/>
  <c r="D3244" i="4" s="1"/>
  <c r="D3245" i="4" s="1"/>
  <c r="D3246" i="4" s="1"/>
  <c r="D3247" i="4" s="1"/>
  <c r="D3248" i="4" s="1"/>
  <c r="D3249" i="4" s="1"/>
  <c r="D3250" i="4" s="1"/>
  <c r="D3251" i="4" s="1"/>
  <c r="D3252" i="4" s="1"/>
  <c r="D3253" i="4" s="1"/>
  <c r="D3254" i="4" s="1"/>
  <c r="D3255" i="4" s="1"/>
  <c r="D3256" i="4" s="1"/>
  <c r="D3257" i="4" s="1"/>
  <c r="D3258" i="4" s="1"/>
  <c r="D3259" i="4" s="1"/>
  <c r="D3260" i="4" s="1"/>
  <c r="D3261" i="4" s="1"/>
  <c r="D3262" i="4" s="1"/>
  <c r="D3263" i="4" s="1"/>
  <c r="D3264" i="4" s="1"/>
  <c r="D3265" i="4" s="1"/>
  <c r="D3266" i="4" s="1"/>
  <c r="D3267" i="4" s="1"/>
  <c r="D3268" i="4" s="1"/>
  <c r="D3269" i="4" s="1"/>
  <c r="D3270" i="4" s="1"/>
  <c r="D3271" i="4" s="1"/>
  <c r="D3272" i="4" s="1"/>
  <c r="D3273" i="4" s="1"/>
  <c r="D3274" i="4" s="1"/>
  <c r="D3275" i="4" s="1"/>
  <c r="D3276" i="4" s="1"/>
  <c r="D3277" i="4" s="1"/>
  <c r="D3278" i="4" s="1"/>
  <c r="D3279" i="4" s="1"/>
  <c r="D3280" i="4" s="1"/>
  <c r="D3281" i="4" s="1"/>
  <c r="D3282" i="4" s="1"/>
  <c r="D3283" i="4" s="1"/>
  <c r="D3284" i="4" s="1"/>
  <c r="D3285" i="4" s="1"/>
  <c r="D3286" i="4" s="1"/>
  <c r="D3287" i="4" s="1"/>
  <c r="D3288" i="4" s="1"/>
  <c r="D3289" i="4" s="1"/>
  <c r="D3290" i="4" s="1"/>
  <c r="D3291" i="4" s="1"/>
  <c r="D3292" i="4" s="1"/>
  <c r="D3293" i="4" s="1"/>
  <c r="D3294" i="4" s="1"/>
  <c r="D3295" i="4" s="1"/>
  <c r="D3296" i="4" s="1"/>
  <c r="D3297" i="4" s="1"/>
  <c r="D3298" i="4" s="1"/>
  <c r="D3299" i="4" s="1"/>
  <c r="D3300" i="4" s="1"/>
  <c r="D3301" i="4" s="1"/>
  <c r="D3302" i="4" s="1"/>
  <c r="D3303" i="4" s="1"/>
  <c r="D3304" i="4" s="1"/>
  <c r="D3305" i="4" s="1"/>
  <c r="D3306" i="4" s="1"/>
  <c r="D3307" i="4" s="1"/>
  <c r="D3308" i="4" s="1"/>
  <c r="D3309" i="4" s="1"/>
  <c r="D3310" i="4" s="1"/>
  <c r="D3311" i="4" s="1"/>
  <c r="D3312" i="4" s="1"/>
  <c r="D3313" i="4" s="1"/>
  <c r="D3314" i="4" s="1"/>
  <c r="D3315" i="4" s="1"/>
  <c r="D3316" i="4" s="1"/>
  <c r="D3317" i="4" s="1"/>
  <c r="D3318" i="4" s="1"/>
  <c r="D3319" i="4" s="1"/>
  <c r="D3320" i="4" s="1"/>
  <c r="D3321" i="4" s="1"/>
  <c r="D3322" i="4" s="1"/>
  <c r="D3323" i="4" s="1"/>
  <c r="D3324" i="4" s="1"/>
  <c r="D3325" i="4" s="1"/>
  <c r="D3326" i="4" s="1"/>
  <c r="D3327" i="4" s="1"/>
  <c r="D3328" i="4" s="1"/>
  <c r="D3329" i="4" s="1"/>
  <c r="D3330" i="4" s="1"/>
  <c r="D3331" i="4" s="1"/>
  <c r="D3332" i="4" s="1"/>
  <c r="D3333" i="4" s="1"/>
  <c r="D3334" i="4" s="1"/>
  <c r="D3335" i="4" s="1"/>
  <c r="D3336" i="4" s="1"/>
  <c r="D3337" i="4" s="1"/>
  <c r="D3338" i="4" s="1"/>
  <c r="D3339" i="4" s="1"/>
  <c r="D3340" i="4" s="1"/>
  <c r="D3341" i="4" s="1"/>
  <c r="D3342" i="4" s="1"/>
  <c r="D3343" i="4" s="1"/>
  <c r="D3344" i="4" s="1"/>
  <c r="D3345" i="4" s="1"/>
  <c r="D3346" i="4" s="1"/>
  <c r="D3347" i="4" s="1"/>
  <c r="D3348" i="4" s="1"/>
  <c r="D3349" i="4" s="1"/>
  <c r="D3350" i="4" s="1"/>
  <c r="D3351" i="4" s="1"/>
  <c r="D3352" i="4" s="1"/>
  <c r="D3353" i="4" s="1"/>
  <c r="D3354" i="4" s="1"/>
  <c r="D3355" i="4" s="1"/>
  <c r="D3356" i="4" s="1"/>
  <c r="D3357" i="4" s="1"/>
  <c r="D3358" i="4" s="1"/>
  <c r="D3359" i="4" s="1"/>
  <c r="D3360" i="4" s="1"/>
  <c r="D3361" i="4" s="1"/>
  <c r="D3362" i="4" s="1"/>
  <c r="D3363" i="4" s="1"/>
  <c r="D3364" i="4" s="1"/>
  <c r="D3365" i="4" s="1"/>
  <c r="D3366" i="4" s="1"/>
  <c r="D3367" i="4" s="1"/>
  <c r="D3368" i="4" s="1"/>
  <c r="D3369" i="4" s="1"/>
  <c r="D3370" i="4" s="1"/>
  <c r="D3371" i="4" s="1"/>
  <c r="D3372" i="4" s="1"/>
  <c r="D3373" i="4" s="1"/>
  <c r="D3374" i="4" s="1"/>
  <c r="D3375" i="4" s="1"/>
  <c r="D3376" i="4" s="1"/>
  <c r="D3377" i="4" s="1"/>
  <c r="D3378" i="4" s="1"/>
  <c r="D3379" i="4" s="1"/>
  <c r="D3380" i="4" s="1"/>
  <c r="D3381" i="4" s="1"/>
  <c r="D3382" i="4" s="1"/>
  <c r="D3383" i="4" s="1"/>
  <c r="D3384" i="4" s="1"/>
  <c r="D3385" i="4" s="1"/>
  <c r="D3386" i="4" s="1"/>
  <c r="D3387" i="4" s="1"/>
  <c r="D3388" i="4" s="1"/>
  <c r="D3389" i="4" s="1"/>
  <c r="D3390" i="4" s="1"/>
  <c r="D3391" i="4" s="1"/>
  <c r="D3392" i="4" s="1"/>
  <c r="D3393" i="4" s="1"/>
  <c r="D3394" i="4" s="1"/>
  <c r="D3395" i="4" s="1"/>
  <c r="D3396" i="4" s="1"/>
  <c r="D3397" i="4" s="1"/>
  <c r="D3398" i="4" s="1"/>
  <c r="D3399" i="4" s="1"/>
  <c r="D3400" i="4" s="1"/>
  <c r="D3401" i="4" s="1"/>
  <c r="D3402" i="4" s="1"/>
  <c r="D3403" i="4" s="1"/>
  <c r="D3404" i="4" s="1"/>
  <c r="D3405" i="4" s="1"/>
  <c r="D3406" i="4" s="1"/>
  <c r="D3407" i="4" s="1"/>
  <c r="D3408" i="4" s="1"/>
  <c r="D3409" i="4" s="1"/>
  <c r="D3410" i="4" s="1"/>
  <c r="D3411" i="4" s="1"/>
  <c r="D3412" i="4" s="1"/>
  <c r="D3413" i="4" s="1"/>
  <c r="D3414" i="4" s="1"/>
  <c r="D3415" i="4" s="1"/>
  <c r="D3416" i="4" s="1"/>
  <c r="D3417" i="4" s="1"/>
  <c r="D3418" i="4" s="1"/>
  <c r="D3419" i="4" s="1"/>
  <c r="D3420" i="4" s="1"/>
  <c r="D3421" i="4" s="1"/>
  <c r="D3422" i="4" s="1"/>
  <c r="D3423" i="4" s="1"/>
  <c r="D3424" i="4" s="1"/>
  <c r="D3425" i="4" s="1"/>
  <c r="D3426" i="4" s="1"/>
  <c r="D3427" i="4" s="1"/>
  <c r="D3428" i="4" s="1"/>
  <c r="D3429" i="4" s="1"/>
  <c r="D3430" i="4" s="1"/>
  <c r="D3431" i="4" s="1"/>
  <c r="D3432" i="4" s="1"/>
  <c r="D3433" i="4" s="1"/>
  <c r="D3434" i="4" s="1"/>
  <c r="D3435" i="4" s="1"/>
  <c r="D3436" i="4" s="1"/>
  <c r="D3437" i="4" s="1"/>
  <c r="D3438" i="4" s="1"/>
  <c r="D3439" i="4" s="1"/>
  <c r="D3440" i="4" s="1"/>
  <c r="D3441" i="4" s="1"/>
  <c r="D3442" i="4" s="1"/>
  <c r="D3443" i="4" s="1"/>
  <c r="D3444" i="4" s="1"/>
  <c r="D3445" i="4" s="1"/>
  <c r="D3446" i="4" s="1"/>
  <c r="D3447" i="4" s="1"/>
  <c r="D3448" i="4" s="1"/>
  <c r="D3449" i="4" s="1"/>
  <c r="D3450" i="4" s="1"/>
  <c r="D3451" i="4" s="1"/>
  <c r="D3452" i="4" s="1"/>
  <c r="D3453" i="4" s="1"/>
  <c r="D3454" i="4" s="1"/>
  <c r="D3455" i="4" s="1"/>
  <c r="D3456" i="4" s="1"/>
  <c r="D3457" i="4" s="1"/>
  <c r="D3458" i="4" s="1"/>
  <c r="D3459" i="4" s="1"/>
  <c r="D3460" i="4" s="1"/>
  <c r="D3461" i="4" s="1"/>
  <c r="D3462" i="4" s="1"/>
  <c r="D3463" i="4" s="1"/>
  <c r="D3464" i="4" s="1"/>
  <c r="D3465" i="4" s="1"/>
  <c r="D3466" i="4" s="1"/>
  <c r="D3467" i="4" s="1"/>
  <c r="D3468" i="4" s="1"/>
  <c r="D3469" i="4" s="1"/>
  <c r="D3470" i="4" s="1"/>
  <c r="D3471" i="4" s="1"/>
  <c r="D3472" i="4" s="1"/>
  <c r="D3473" i="4" s="1"/>
  <c r="D3474" i="4" s="1"/>
  <c r="D3475" i="4" s="1"/>
  <c r="D3476" i="4" s="1"/>
  <c r="D3477" i="4" s="1"/>
  <c r="D3478" i="4" s="1"/>
  <c r="D3479" i="4" s="1"/>
  <c r="D3480" i="4" s="1"/>
  <c r="D3481" i="4" s="1"/>
  <c r="D3482" i="4" s="1"/>
  <c r="D3483" i="4" s="1"/>
  <c r="D3484" i="4" s="1"/>
  <c r="D3485" i="4" s="1"/>
  <c r="D3486" i="4" s="1"/>
  <c r="D3487" i="4" s="1"/>
  <c r="D3488" i="4" s="1"/>
  <c r="D3489" i="4" s="1"/>
  <c r="D3490" i="4" s="1"/>
  <c r="D3491" i="4" s="1"/>
  <c r="D3492" i="4" s="1"/>
  <c r="D3493" i="4" s="1"/>
  <c r="D3494" i="4" s="1"/>
  <c r="D3495" i="4" s="1"/>
  <c r="D3496" i="4" s="1"/>
  <c r="D3497" i="4" s="1"/>
  <c r="D3498" i="4" s="1"/>
  <c r="D3499" i="4" s="1"/>
  <c r="D3500" i="4" s="1"/>
  <c r="D3501" i="4" s="1"/>
  <c r="D3502" i="4" s="1"/>
  <c r="D3503" i="4" s="1"/>
  <c r="D3504" i="4" s="1"/>
  <c r="D3505" i="4" s="1"/>
  <c r="D3506" i="4" s="1"/>
  <c r="D3507" i="4" s="1"/>
  <c r="D3508" i="4" s="1"/>
  <c r="D3509" i="4" s="1"/>
  <c r="D3510" i="4" s="1"/>
  <c r="D3511" i="4" s="1"/>
  <c r="D3512" i="4" s="1"/>
  <c r="D3513" i="4" s="1"/>
  <c r="D3514" i="4" s="1"/>
  <c r="D3515" i="4" s="1"/>
  <c r="D3516" i="4" s="1"/>
  <c r="D3517" i="4" s="1"/>
  <c r="D3518" i="4" s="1"/>
  <c r="D3519" i="4" s="1"/>
  <c r="D3520" i="4" s="1"/>
  <c r="D3521" i="4" s="1"/>
  <c r="D3522" i="4" s="1"/>
  <c r="D3523" i="4" s="1"/>
  <c r="D3524" i="4" s="1"/>
  <c r="D3525" i="4" s="1"/>
  <c r="D3526" i="4" s="1"/>
  <c r="D3527" i="4" s="1"/>
  <c r="D3528" i="4" s="1"/>
  <c r="D3529" i="4" s="1"/>
  <c r="D3530" i="4" s="1"/>
  <c r="D3531" i="4" s="1"/>
  <c r="D3532" i="4" s="1"/>
  <c r="D3533" i="4" s="1"/>
  <c r="D3534" i="4" s="1"/>
  <c r="D3535" i="4" s="1"/>
  <c r="D3536" i="4" s="1"/>
  <c r="D3537" i="4" s="1"/>
  <c r="D3538" i="4" s="1"/>
  <c r="D3539" i="4" s="1"/>
  <c r="D3540" i="4" s="1"/>
  <c r="D3541" i="4" s="1"/>
  <c r="D3542" i="4" s="1"/>
  <c r="D3543" i="4" s="1"/>
  <c r="D3544" i="4" s="1"/>
  <c r="D3545" i="4" s="1"/>
  <c r="D3546" i="4" s="1"/>
  <c r="D3547" i="4" s="1"/>
  <c r="D3548" i="4" s="1"/>
  <c r="D3549" i="4" s="1"/>
  <c r="D3550" i="4" s="1"/>
  <c r="D3551" i="4" s="1"/>
  <c r="D3552" i="4" s="1"/>
  <c r="D3553" i="4" s="1"/>
  <c r="D3554" i="4" s="1"/>
  <c r="D3555" i="4" s="1"/>
  <c r="D3556" i="4" s="1"/>
  <c r="D3557" i="4" s="1"/>
  <c r="D3558" i="4" s="1"/>
  <c r="D3559" i="4" s="1"/>
  <c r="D3560" i="4" s="1"/>
  <c r="D3561" i="4" s="1"/>
  <c r="D3562" i="4" s="1"/>
  <c r="D3563" i="4" s="1"/>
  <c r="D3564" i="4" s="1"/>
  <c r="D3565" i="4" s="1"/>
  <c r="D3566" i="4" s="1"/>
  <c r="D3567" i="4" s="1"/>
  <c r="D3568" i="4" s="1"/>
  <c r="D3569" i="4" s="1"/>
  <c r="D3570" i="4" s="1"/>
  <c r="D3571" i="4" s="1"/>
  <c r="D3572" i="4" s="1"/>
  <c r="D3573" i="4" s="1"/>
  <c r="D3574" i="4" s="1"/>
  <c r="D3575" i="4" s="1"/>
  <c r="D3576" i="4" s="1"/>
  <c r="D3577" i="4" s="1"/>
  <c r="D3578" i="4" s="1"/>
  <c r="D3579" i="4" s="1"/>
  <c r="D3580" i="4" s="1"/>
  <c r="D3581" i="4" s="1"/>
  <c r="D3582" i="4" s="1"/>
  <c r="D3583" i="4" s="1"/>
  <c r="D3584" i="4" s="1"/>
  <c r="D3585" i="4" s="1"/>
  <c r="D3586" i="4" s="1"/>
  <c r="D3587" i="4" s="1"/>
  <c r="D3588" i="4" s="1"/>
  <c r="D3589" i="4" s="1"/>
  <c r="D3590" i="4" s="1"/>
  <c r="D3591" i="4" s="1"/>
  <c r="D3592" i="4" s="1"/>
  <c r="D3593" i="4" s="1"/>
  <c r="D3594" i="4" s="1"/>
  <c r="D3595" i="4" s="1"/>
  <c r="D3596" i="4" s="1"/>
  <c r="D3597" i="4" s="1"/>
  <c r="D3598" i="4" s="1"/>
  <c r="D3599" i="4" s="1"/>
  <c r="D3600" i="4" s="1"/>
  <c r="D3601" i="4" s="1"/>
  <c r="D3602" i="4" s="1"/>
  <c r="D3603" i="4" s="1"/>
  <c r="D3604" i="4" s="1"/>
  <c r="D3605" i="4" s="1"/>
  <c r="D3606" i="4" s="1"/>
  <c r="D3607" i="4" s="1"/>
  <c r="D3608" i="4" s="1"/>
  <c r="D3609" i="4" s="1"/>
  <c r="D3610" i="4" s="1"/>
  <c r="D3611" i="4" s="1"/>
  <c r="D3612" i="4" s="1"/>
  <c r="D3613" i="4" s="1"/>
  <c r="D3614" i="4" s="1"/>
  <c r="D3615" i="4" s="1"/>
  <c r="D3616" i="4" s="1"/>
  <c r="D3617" i="4" s="1"/>
  <c r="D3618" i="4" s="1"/>
  <c r="D3619" i="4" s="1"/>
  <c r="D3620" i="4" s="1"/>
  <c r="D3621" i="4" s="1"/>
  <c r="D3622" i="4" s="1"/>
  <c r="D3623" i="4" s="1"/>
  <c r="D3624" i="4" s="1"/>
  <c r="D3625" i="4" s="1"/>
  <c r="D3626" i="4" s="1"/>
  <c r="D3627" i="4" s="1"/>
  <c r="D3628" i="4" s="1"/>
  <c r="D3629" i="4" s="1"/>
  <c r="D3630" i="4" s="1"/>
  <c r="D3631" i="4" s="1"/>
  <c r="D3632" i="4" s="1"/>
  <c r="D3633" i="4" s="1"/>
  <c r="D3634" i="4" s="1"/>
  <c r="D3635" i="4" s="1"/>
  <c r="D3636" i="4" s="1"/>
  <c r="D3637" i="4" s="1"/>
  <c r="D3638" i="4" s="1"/>
  <c r="D3639" i="4" s="1"/>
  <c r="D3640" i="4" s="1"/>
  <c r="D3641" i="4" s="1"/>
  <c r="D3642" i="4" s="1"/>
  <c r="D3643" i="4" s="1"/>
  <c r="D3644" i="4" s="1"/>
  <c r="D3645" i="4" s="1"/>
  <c r="D3646" i="4" s="1"/>
  <c r="D3647" i="4" s="1"/>
  <c r="D3648" i="4" s="1"/>
  <c r="D3649" i="4" s="1"/>
  <c r="D3650" i="4" s="1"/>
  <c r="D3651" i="4" s="1"/>
  <c r="D3652" i="4" s="1"/>
  <c r="D3653" i="4" s="1"/>
  <c r="D3654" i="4" s="1"/>
  <c r="D3655" i="4" s="1"/>
  <c r="D3656" i="4" s="1"/>
  <c r="D3657" i="4" s="1"/>
  <c r="D3658" i="4" s="1"/>
  <c r="D3659" i="4" s="1"/>
  <c r="D3660" i="4" s="1"/>
  <c r="D3661" i="4" s="1"/>
  <c r="D3662" i="4" s="1"/>
  <c r="D3663" i="4" s="1"/>
  <c r="D3664" i="4" s="1"/>
  <c r="D3665" i="4" s="1"/>
  <c r="D3666" i="4" s="1"/>
  <c r="D3667" i="4" s="1"/>
  <c r="D3668" i="4" s="1"/>
  <c r="D3669" i="4" s="1"/>
  <c r="D3670" i="4" s="1"/>
  <c r="D3671" i="4" s="1"/>
  <c r="D3672" i="4" s="1"/>
  <c r="D3673" i="4" s="1"/>
  <c r="D3674" i="4" s="1"/>
  <c r="D3675" i="4" s="1"/>
  <c r="D3676" i="4" s="1"/>
  <c r="D3677" i="4" s="1"/>
  <c r="D3678" i="4" s="1"/>
  <c r="D3679" i="4" s="1"/>
  <c r="D3680" i="4" s="1"/>
  <c r="D3681" i="4" s="1"/>
  <c r="D3682" i="4" s="1"/>
  <c r="D3683" i="4" s="1"/>
  <c r="D3684" i="4" s="1"/>
  <c r="D3685" i="4" s="1"/>
  <c r="D3686" i="4" s="1"/>
  <c r="D3687" i="4" s="1"/>
  <c r="D3688" i="4" s="1"/>
  <c r="D3689" i="4" s="1"/>
  <c r="D3690" i="4" s="1"/>
  <c r="D3691" i="4" s="1"/>
  <c r="D3692" i="4" s="1"/>
  <c r="D3693" i="4" s="1"/>
  <c r="D3694" i="4" s="1"/>
  <c r="D3695" i="4" s="1"/>
  <c r="D3696" i="4" s="1"/>
  <c r="D3697" i="4" s="1"/>
  <c r="D3698" i="4" s="1"/>
  <c r="D3699" i="4" s="1"/>
  <c r="D3700" i="4" s="1"/>
  <c r="D3701" i="4" s="1"/>
  <c r="D3702" i="4" s="1"/>
  <c r="D3703" i="4" s="1"/>
  <c r="D3704" i="4" s="1"/>
  <c r="D3705" i="4" s="1"/>
  <c r="D3706" i="4" s="1"/>
  <c r="D3707" i="4" s="1"/>
  <c r="D3708" i="4" s="1"/>
  <c r="D3709" i="4" s="1"/>
  <c r="D3710" i="4" s="1"/>
  <c r="D3711" i="4" s="1"/>
  <c r="D3712" i="4" s="1"/>
  <c r="D3713" i="4" s="1"/>
  <c r="D3714" i="4" s="1"/>
  <c r="D3715" i="4" s="1"/>
  <c r="D3716" i="4" s="1"/>
  <c r="D3717" i="4" s="1"/>
  <c r="D3718" i="4" s="1"/>
  <c r="D3719" i="4" s="1"/>
  <c r="D3720" i="4" s="1"/>
  <c r="D3721" i="4" s="1"/>
  <c r="D3722" i="4" s="1"/>
  <c r="D3723" i="4" s="1"/>
  <c r="D3724" i="4" s="1"/>
  <c r="D3725" i="4" s="1"/>
  <c r="D3726" i="4" s="1"/>
  <c r="D3727" i="4" s="1"/>
  <c r="D3728" i="4" s="1"/>
  <c r="D3729" i="4" s="1"/>
  <c r="D3730" i="4" s="1"/>
  <c r="D3731" i="4" s="1"/>
  <c r="D3732" i="4" s="1"/>
  <c r="D3733" i="4" s="1"/>
  <c r="D3734" i="4" s="1"/>
  <c r="D3735" i="4" s="1"/>
  <c r="D3736" i="4" s="1"/>
  <c r="D3737" i="4" s="1"/>
  <c r="D3738" i="4" s="1"/>
  <c r="D3739" i="4" s="1"/>
  <c r="D3740" i="4" s="1"/>
  <c r="D3741" i="4" s="1"/>
  <c r="D3742" i="4" s="1"/>
  <c r="D3743" i="4" s="1"/>
  <c r="D3744" i="4" s="1"/>
  <c r="D3745" i="4" s="1"/>
  <c r="D3746" i="4" s="1"/>
  <c r="D3747" i="4" s="1"/>
  <c r="D3748" i="4" s="1"/>
  <c r="D3749" i="4" s="1"/>
  <c r="D3750" i="4" s="1"/>
  <c r="D3751" i="4" s="1"/>
  <c r="D3752" i="4" s="1"/>
  <c r="D3753" i="4" s="1"/>
  <c r="D3754" i="4" s="1"/>
  <c r="D3755" i="4" s="1"/>
  <c r="D3756" i="4" s="1"/>
  <c r="D3757" i="4" s="1"/>
  <c r="D3758" i="4" s="1"/>
  <c r="D3759" i="4" s="1"/>
  <c r="D3760" i="4" s="1"/>
  <c r="D3761" i="4" s="1"/>
  <c r="D3762" i="4" s="1"/>
  <c r="D3763" i="4" s="1"/>
  <c r="D3764" i="4" s="1"/>
  <c r="D3765" i="4" s="1"/>
  <c r="D3766" i="4" s="1"/>
  <c r="D3767" i="4" s="1"/>
  <c r="D3768" i="4" s="1"/>
  <c r="D3769" i="4" s="1"/>
  <c r="D3770" i="4" s="1"/>
  <c r="D3771" i="4" s="1"/>
  <c r="D3772" i="4" s="1"/>
  <c r="D3773" i="4" s="1"/>
  <c r="D3774" i="4" s="1"/>
  <c r="D3775" i="4" s="1"/>
  <c r="D3776" i="4" s="1"/>
  <c r="D3777" i="4" s="1"/>
  <c r="D3778" i="4" s="1"/>
  <c r="D3779" i="4" s="1"/>
  <c r="D3780" i="4" s="1"/>
  <c r="D3781" i="4" s="1"/>
  <c r="D3782" i="4" s="1"/>
  <c r="D3783" i="4" s="1"/>
  <c r="D3784" i="4" s="1"/>
  <c r="D3785" i="4" s="1"/>
  <c r="D3786" i="4" s="1"/>
  <c r="D3787" i="4" s="1"/>
  <c r="D3788" i="4" s="1"/>
  <c r="D3789" i="4" s="1"/>
  <c r="D3790" i="4" s="1"/>
  <c r="D3791" i="4" s="1"/>
  <c r="D3792" i="4" s="1"/>
  <c r="D3793" i="4" s="1"/>
  <c r="D3794" i="4" s="1"/>
  <c r="D3795" i="4" s="1"/>
  <c r="D3796" i="4" s="1"/>
  <c r="D3797" i="4" s="1"/>
  <c r="D3798" i="4" s="1"/>
  <c r="D3799" i="4" s="1"/>
  <c r="D3800" i="4" s="1"/>
  <c r="D3801" i="4" s="1"/>
  <c r="D3802" i="4" s="1"/>
  <c r="D3803" i="4" s="1"/>
  <c r="D3804" i="4" s="1"/>
  <c r="D3805" i="4" s="1"/>
  <c r="D3806" i="4" s="1"/>
  <c r="D3807" i="4" s="1"/>
  <c r="D3808" i="4" s="1"/>
  <c r="D3809" i="4" s="1"/>
  <c r="D3810" i="4" s="1"/>
  <c r="D3811" i="4" s="1"/>
  <c r="D3812" i="4" s="1"/>
  <c r="D3813" i="4" s="1"/>
  <c r="D3814" i="4" s="1"/>
  <c r="D3815" i="4" s="1"/>
  <c r="D3816" i="4" s="1"/>
  <c r="D3817" i="4" s="1"/>
  <c r="D3818" i="4" s="1"/>
  <c r="D3819" i="4" s="1"/>
  <c r="D3820" i="4" s="1"/>
  <c r="D3821" i="4" s="1"/>
  <c r="D3822" i="4" s="1"/>
  <c r="D3823" i="4" s="1"/>
  <c r="D3824" i="4" s="1"/>
  <c r="D3825" i="4" s="1"/>
  <c r="D3826" i="4" s="1"/>
  <c r="D3827" i="4" s="1"/>
  <c r="D3828" i="4" s="1"/>
  <c r="D3829" i="4" s="1"/>
  <c r="D3830" i="4" s="1"/>
  <c r="D3831" i="4" s="1"/>
  <c r="D3832" i="4" s="1"/>
  <c r="D3833" i="4" s="1"/>
  <c r="D3834" i="4" s="1"/>
  <c r="D3835" i="4" s="1"/>
  <c r="D3836" i="4" s="1"/>
  <c r="D3837" i="4" s="1"/>
  <c r="D3838" i="4" s="1"/>
  <c r="D3839" i="4" s="1"/>
  <c r="D3840" i="4" s="1"/>
  <c r="D3841" i="4" s="1"/>
  <c r="D3842" i="4" s="1"/>
  <c r="D3843" i="4" s="1"/>
  <c r="D3844" i="4" s="1"/>
  <c r="D3845" i="4" s="1"/>
  <c r="D3846" i="4" s="1"/>
  <c r="D3847" i="4" s="1"/>
  <c r="D3848" i="4" s="1"/>
  <c r="D3849" i="4" s="1"/>
  <c r="D3850" i="4" s="1"/>
  <c r="D3851" i="4" s="1"/>
  <c r="D3852" i="4" s="1"/>
  <c r="D3853" i="4" s="1"/>
  <c r="D3854" i="4" s="1"/>
  <c r="D3855" i="4" s="1"/>
  <c r="D3856" i="4" s="1"/>
  <c r="D3857" i="4" s="1"/>
  <c r="D3858" i="4" s="1"/>
  <c r="D3859" i="4" s="1"/>
  <c r="D3860" i="4" s="1"/>
  <c r="D3861" i="4" s="1"/>
  <c r="D3862" i="4" s="1"/>
  <c r="D3863" i="4" s="1"/>
  <c r="D3864" i="4" s="1"/>
  <c r="D3865" i="4" s="1"/>
  <c r="D3866" i="4" s="1"/>
  <c r="D3867" i="4" s="1"/>
  <c r="D3868" i="4" s="1"/>
  <c r="D3869" i="4" s="1"/>
  <c r="D3870" i="4" s="1"/>
  <c r="D3871" i="4" s="1"/>
  <c r="D3872" i="4" s="1"/>
  <c r="D3873" i="4" s="1"/>
  <c r="D3874" i="4" s="1"/>
  <c r="D3875" i="4" s="1"/>
  <c r="D3876" i="4" s="1"/>
  <c r="D3877" i="4" s="1"/>
  <c r="D3878" i="4" s="1"/>
  <c r="D3879" i="4" s="1"/>
  <c r="D3880" i="4" s="1"/>
  <c r="D3881" i="4" s="1"/>
  <c r="D3882" i="4" s="1"/>
  <c r="D3883" i="4" s="1"/>
  <c r="D3884" i="4" s="1"/>
  <c r="D3885" i="4" s="1"/>
  <c r="D3886" i="4" s="1"/>
  <c r="D3887" i="4" s="1"/>
  <c r="D3888" i="4" s="1"/>
  <c r="D3889" i="4" s="1"/>
  <c r="D3890" i="4" s="1"/>
  <c r="D3891" i="4" s="1"/>
  <c r="D3892" i="4" s="1"/>
  <c r="D3893" i="4" s="1"/>
  <c r="D3894" i="4" s="1"/>
  <c r="D3895" i="4" s="1"/>
  <c r="D3896" i="4" s="1"/>
  <c r="D3897" i="4" s="1"/>
  <c r="D3898" i="4" s="1"/>
  <c r="D3899" i="4" s="1"/>
  <c r="D3900" i="4" s="1"/>
  <c r="D3901" i="4" s="1"/>
  <c r="D3902" i="4" s="1"/>
  <c r="D3903" i="4" s="1"/>
  <c r="D3904" i="4" s="1"/>
  <c r="D3905" i="4" s="1"/>
  <c r="D3906" i="4" s="1"/>
  <c r="D3907" i="4" s="1"/>
  <c r="D3908" i="4" s="1"/>
  <c r="D3909" i="4" s="1"/>
  <c r="D3910" i="4" s="1"/>
  <c r="D3911" i="4" s="1"/>
  <c r="D3912" i="4" s="1"/>
  <c r="D3913" i="4" s="1"/>
  <c r="D3914" i="4" s="1"/>
  <c r="D3915" i="4" s="1"/>
  <c r="D3916" i="4" s="1"/>
  <c r="D3917" i="4" s="1"/>
  <c r="D3918" i="4" s="1"/>
  <c r="D3919" i="4" s="1"/>
  <c r="D3920" i="4" s="1"/>
  <c r="D3921" i="4" s="1"/>
  <c r="D3922" i="4" s="1"/>
  <c r="D3923" i="4" s="1"/>
  <c r="D3924" i="4" s="1"/>
  <c r="D3925" i="4" s="1"/>
  <c r="D3926" i="4" s="1"/>
  <c r="D3927" i="4" s="1"/>
  <c r="D3928" i="4" s="1"/>
  <c r="D3929" i="4" s="1"/>
  <c r="D3930" i="4" s="1"/>
  <c r="D3931" i="4" s="1"/>
  <c r="D3932" i="4" s="1"/>
  <c r="D3933" i="4" s="1"/>
  <c r="D3934" i="4" s="1"/>
  <c r="D3935" i="4" s="1"/>
  <c r="D3936" i="4" s="1"/>
  <c r="D3937" i="4" s="1"/>
  <c r="D3938" i="4" s="1"/>
  <c r="D3939" i="4" s="1"/>
  <c r="D3940" i="4" s="1"/>
  <c r="D3941" i="4" s="1"/>
  <c r="D3942" i="4" s="1"/>
  <c r="D3943" i="4" s="1"/>
  <c r="D3944" i="4" s="1"/>
  <c r="D3945" i="4" s="1"/>
  <c r="D3946" i="4" s="1"/>
  <c r="D3947" i="4" s="1"/>
  <c r="D3948" i="4" s="1"/>
  <c r="D3949" i="4" s="1"/>
  <c r="D3950" i="4" s="1"/>
  <c r="D3951" i="4" s="1"/>
  <c r="D3952" i="4" s="1"/>
  <c r="D3953" i="4" s="1"/>
  <c r="D3954" i="4" s="1"/>
  <c r="D3955" i="4" s="1"/>
  <c r="D3956" i="4" s="1"/>
  <c r="D3957" i="4" s="1"/>
  <c r="D3958" i="4" s="1"/>
  <c r="D3959" i="4" s="1"/>
  <c r="D3960" i="4" s="1"/>
  <c r="D3961" i="4" s="1"/>
  <c r="D3962" i="4" s="1"/>
  <c r="D3963" i="4" s="1"/>
  <c r="D3964" i="4" s="1"/>
  <c r="D3965" i="4" s="1"/>
  <c r="D3966" i="4" s="1"/>
  <c r="D3967" i="4" s="1"/>
  <c r="D3968" i="4" s="1"/>
  <c r="D3969" i="4" s="1"/>
  <c r="D3970" i="4" s="1"/>
  <c r="D3971" i="4" s="1"/>
  <c r="D3972" i="4" s="1"/>
  <c r="D3973" i="4" s="1"/>
  <c r="D3974" i="4" s="1"/>
  <c r="D3975" i="4" s="1"/>
  <c r="D3976" i="4" s="1"/>
  <c r="D3977" i="4" s="1"/>
  <c r="D3978" i="4" s="1"/>
  <c r="D3979" i="4" s="1"/>
  <c r="D3980" i="4" s="1"/>
  <c r="D3981" i="4" s="1"/>
  <c r="D3982" i="4" s="1"/>
  <c r="D3983" i="4" s="1"/>
  <c r="D3984" i="4" s="1"/>
  <c r="D3985" i="4" s="1"/>
  <c r="D3986" i="4" s="1"/>
  <c r="D3987" i="4" s="1"/>
  <c r="D3988" i="4" s="1"/>
  <c r="D3989" i="4" s="1"/>
  <c r="D3990" i="4" s="1"/>
  <c r="D3991" i="4" s="1"/>
  <c r="D3992" i="4" s="1"/>
  <c r="D3993" i="4" s="1"/>
  <c r="D3994" i="4" s="1"/>
  <c r="D3995" i="4" s="1"/>
  <c r="D3996" i="4" s="1"/>
  <c r="D3997" i="4" s="1"/>
  <c r="D3998" i="4" s="1"/>
  <c r="D3999" i="4" s="1"/>
  <c r="D4000" i="4" s="1"/>
  <c r="D4001" i="4" s="1"/>
  <c r="D4002" i="4" s="1"/>
  <c r="D4003" i="4" s="1"/>
  <c r="D4004" i="4" s="1"/>
  <c r="D4005" i="4" s="1"/>
  <c r="D4006" i="4" s="1"/>
  <c r="D4007" i="4" s="1"/>
  <c r="D4008" i="4" s="1"/>
  <c r="D4009" i="4" s="1"/>
  <c r="D4010" i="4" s="1"/>
  <c r="D4011" i="4" s="1"/>
  <c r="D4012" i="4" s="1"/>
  <c r="D4013" i="4" s="1"/>
  <c r="D4014" i="4" s="1"/>
  <c r="D4015" i="4" s="1"/>
  <c r="D4016" i="4" s="1"/>
  <c r="D4017" i="4" s="1"/>
  <c r="D4018" i="4" s="1"/>
  <c r="D4019" i="4" s="1"/>
  <c r="D4020" i="4" s="1"/>
  <c r="D4021" i="4" s="1"/>
  <c r="D4022" i="4" s="1"/>
  <c r="D4023" i="4" s="1"/>
  <c r="D4024" i="4" s="1"/>
  <c r="D4025" i="4" s="1"/>
  <c r="D4026" i="4" s="1"/>
  <c r="D4027" i="4" s="1"/>
  <c r="D4028" i="4" s="1"/>
  <c r="D4029" i="4" s="1"/>
  <c r="D4030" i="4" s="1"/>
  <c r="D4031" i="4" s="1"/>
  <c r="D4032" i="4" s="1"/>
  <c r="D4033" i="4" s="1"/>
  <c r="D4034" i="4" s="1"/>
  <c r="D4035" i="4" s="1"/>
  <c r="D4036" i="4" s="1"/>
  <c r="D4037" i="4" s="1"/>
  <c r="D4038" i="4" s="1"/>
  <c r="D4039" i="4" s="1"/>
  <c r="D4040" i="4" s="1"/>
  <c r="D4041" i="4" s="1"/>
  <c r="D4042" i="4" s="1"/>
  <c r="D4043" i="4" s="1"/>
  <c r="D4044" i="4" s="1"/>
  <c r="D4045" i="4" s="1"/>
  <c r="D4046" i="4" s="1"/>
  <c r="D4047" i="4" s="1"/>
  <c r="D4048" i="4" s="1"/>
  <c r="D4049" i="4" s="1"/>
  <c r="D4050" i="4" s="1"/>
  <c r="D4051" i="4" s="1"/>
  <c r="D4052" i="4" s="1"/>
  <c r="D4053" i="4" s="1"/>
  <c r="D4054" i="4" s="1"/>
  <c r="D4055" i="4" s="1"/>
  <c r="D4056" i="4" s="1"/>
  <c r="D4057" i="4" s="1"/>
  <c r="D4058" i="4" s="1"/>
  <c r="D4059" i="4" s="1"/>
  <c r="D4060" i="4" s="1"/>
  <c r="D4061" i="4" s="1"/>
  <c r="D4062" i="4" s="1"/>
  <c r="D4063" i="4" s="1"/>
  <c r="D4064" i="4" s="1"/>
  <c r="D4065" i="4" s="1"/>
  <c r="D4066" i="4" s="1"/>
  <c r="D4067" i="4" s="1"/>
  <c r="D4068" i="4" s="1"/>
  <c r="D4069" i="4" s="1"/>
  <c r="D4070" i="4" s="1"/>
  <c r="D4071" i="4" s="1"/>
  <c r="D4072" i="4" s="1"/>
  <c r="D4073" i="4" s="1"/>
  <c r="D4074" i="4" s="1"/>
  <c r="D4075" i="4" s="1"/>
  <c r="D4076" i="4" s="1"/>
  <c r="D4077" i="4" s="1"/>
  <c r="D4078" i="4" s="1"/>
  <c r="D4079" i="4" s="1"/>
  <c r="D4080" i="4" s="1"/>
  <c r="D4081" i="4" s="1"/>
  <c r="D4082" i="4" s="1"/>
  <c r="D4083" i="4" s="1"/>
  <c r="D4084" i="4" s="1"/>
  <c r="D4085" i="4" s="1"/>
  <c r="D4086" i="4" s="1"/>
  <c r="D4087" i="4" s="1"/>
  <c r="D4088" i="4" s="1"/>
  <c r="D4089" i="4" s="1"/>
  <c r="D4090" i="4" s="1"/>
  <c r="D4091" i="4" s="1"/>
  <c r="D4092" i="4" s="1"/>
  <c r="D4093" i="4" s="1"/>
  <c r="D4094" i="4" s="1"/>
  <c r="D4095" i="4" s="1"/>
  <c r="D4096" i="4" s="1"/>
  <c r="D4097" i="4" s="1"/>
  <c r="D4098" i="4" s="1"/>
  <c r="D4099" i="4" s="1"/>
  <c r="D4100" i="4" s="1"/>
  <c r="D4101" i="4" s="1"/>
  <c r="D4102" i="4" s="1"/>
  <c r="D4103" i="4" s="1"/>
  <c r="D4104" i="4" s="1"/>
  <c r="D4105" i="4" s="1"/>
  <c r="D4106" i="4" s="1"/>
  <c r="D4107" i="4" s="1"/>
  <c r="D4108" i="4" s="1"/>
  <c r="D4109" i="4" s="1"/>
  <c r="D4110" i="4" s="1"/>
  <c r="D4111" i="4" s="1"/>
  <c r="D4112" i="4" s="1"/>
  <c r="D4113" i="4" s="1"/>
  <c r="D4114" i="4" s="1"/>
  <c r="D4115" i="4" s="1"/>
  <c r="D4116" i="4" s="1"/>
  <c r="D4117" i="4" s="1"/>
  <c r="D4118" i="4" s="1"/>
  <c r="D4119" i="4" s="1"/>
  <c r="D4120" i="4" s="1"/>
  <c r="D4121" i="4" s="1"/>
  <c r="D4122" i="4" s="1"/>
  <c r="D4123" i="4" s="1"/>
  <c r="D4124" i="4" s="1"/>
  <c r="D4125" i="4" s="1"/>
  <c r="D4126" i="4" s="1"/>
  <c r="D4127" i="4" s="1"/>
  <c r="D4128" i="4" s="1"/>
  <c r="D4129" i="4" s="1"/>
  <c r="D4130" i="4" s="1"/>
  <c r="D4131" i="4" s="1"/>
  <c r="D4132" i="4" s="1"/>
  <c r="D4133" i="4" s="1"/>
  <c r="D4134" i="4" s="1"/>
  <c r="D4135" i="4" s="1"/>
  <c r="D4136" i="4" s="1"/>
  <c r="D4137" i="4" s="1"/>
  <c r="D4138" i="4" s="1"/>
  <c r="D4139" i="4" s="1"/>
  <c r="D4140" i="4" s="1"/>
  <c r="D4141" i="4" s="1"/>
  <c r="D4142" i="4" s="1"/>
  <c r="D4143" i="4" s="1"/>
  <c r="D4144" i="4" s="1"/>
  <c r="D4145" i="4" s="1"/>
  <c r="D4146" i="4" s="1"/>
  <c r="D4147" i="4" s="1"/>
  <c r="D4148" i="4" s="1"/>
  <c r="D4149" i="4" s="1"/>
  <c r="D4150" i="4" s="1"/>
  <c r="D4151" i="4" s="1"/>
  <c r="D4152" i="4" s="1"/>
  <c r="D4153" i="4" s="1"/>
  <c r="D4154" i="4" s="1"/>
  <c r="D4155" i="4" s="1"/>
  <c r="D4156" i="4" s="1"/>
  <c r="D4157" i="4" s="1"/>
  <c r="D4158" i="4" s="1"/>
  <c r="D4159" i="4" s="1"/>
  <c r="D4160" i="4" s="1"/>
  <c r="D4161" i="4" s="1"/>
  <c r="D4162" i="4" s="1"/>
  <c r="D4163" i="4" s="1"/>
  <c r="D4164" i="4" s="1"/>
  <c r="D4165" i="4" s="1"/>
  <c r="D4166" i="4" s="1"/>
  <c r="D4167" i="4" s="1"/>
  <c r="D4168" i="4" s="1"/>
  <c r="D4169" i="4" s="1"/>
  <c r="D4170" i="4" s="1"/>
  <c r="D4171" i="4" s="1"/>
  <c r="D4172" i="4" s="1"/>
  <c r="D4173" i="4" s="1"/>
  <c r="D4174" i="4" s="1"/>
  <c r="D4175" i="4" s="1"/>
  <c r="D4176" i="4" s="1"/>
  <c r="D4177" i="4" s="1"/>
  <c r="D4178" i="4" s="1"/>
  <c r="D4179" i="4" s="1"/>
  <c r="D4180" i="4" s="1"/>
  <c r="D4181" i="4" s="1"/>
  <c r="D4182" i="4" s="1"/>
  <c r="D4183" i="4" s="1"/>
  <c r="D4184" i="4" s="1"/>
  <c r="D4185" i="4" s="1"/>
  <c r="D4186" i="4" s="1"/>
  <c r="D4187" i="4" s="1"/>
  <c r="D4188" i="4" s="1"/>
  <c r="D4189" i="4" s="1"/>
  <c r="D4190" i="4" s="1"/>
  <c r="D4191" i="4" s="1"/>
  <c r="D4192" i="4" s="1"/>
  <c r="D4193" i="4" s="1"/>
  <c r="D4194" i="4" s="1"/>
  <c r="D4195" i="4" s="1"/>
  <c r="D4196" i="4" s="1"/>
  <c r="D4197" i="4" s="1"/>
  <c r="D4198" i="4" s="1"/>
  <c r="D4199" i="4" s="1"/>
  <c r="D4200" i="4" s="1"/>
  <c r="D4201" i="4" s="1"/>
  <c r="D4202" i="4" s="1"/>
  <c r="D4203" i="4" s="1"/>
  <c r="D4204" i="4" s="1"/>
  <c r="D4205" i="4" s="1"/>
  <c r="D4206" i="4" s="1"/>
  <c r="D4207" i="4" s="1"/>
  <c r="D4208" i="4" s="1"/>
  <c r="D4209" i="4" s="1"/>
  <c r="D4210" i="4" s="1"/>
  <c r="D4211" i="4" s="1"/>
  <c r="D4212" i="4" s="1"/>
  <c r="D4213" i="4" s="1"/>
  <c r="D4214" i="4" s="1"/>
  <c r="D4215" i="4" s="1"/>
  <c r="D4216" i="4" s="1"/>
  <c r="D4217" i="4" s="1"/>
  <c r="D4218" i="4" s="1"/>
  <c r="D4219" i="4" s="1"/>
  <c r="D4220" i="4" s="1"/>
  <c r="D4221" i="4" s="1"/>
  <c r="D4222" i="4" s="1"/>
  <c r="D4223" i="4" s="1"/>
  <c r="D4224" i="4" s="1"/>
  <c r="D4225" i="4" s="1"/>
  <c r="D4226" i="4" s="1"/>
  <c r="D4227" i="4" s="1"/>
  <c r="D4228" i="4" s="1"/>
  <c r="D4229" i="4" s="1"/>
  <c r="D4230" i="4" s="1"/>
  <c r="D4231" i="4" s="1"/>
  <c r="D4232" i="4" s="1"/>
  <c r="D4233" i="4" s="1"/>
  <c r="D4234" i="4" s="1"/>
  <c r="D4235" i="4" s="1"/>
  <c r="D4236" i="4" s="1"/>
  <c r="D4237" i="4" s="1"/>
  <c r="D4238" i="4" s="1"/>
  <c r="D4239" i="4" s="1"/>
  <c r="D4240" i="4" s="1"/>
  <c r="D4241" i="4" s="1"/>
  <c r="D4242" i="4" s="1"/>
  <c r="D4243" i="4" s="1"/>
  <c r="D4244" i="4" s="1"/>
  <c r="D4245" i="4" s="1"/>
  <c r="D4246" i="4" s="1"/>
  <c r="D4247" i="4" s="1"/>
  <c r="D4248" i="4" s="1"/>
  <c r="D4249" i="4" s="1"/>
  <c r="D4250" i="4" s="1"/>
  <c r="D4251" i="4" s="1"/>
  <c r="D4252" i="4" s="1"/>
  <c r="D4253" i="4" s="1"/>
  <c r="D4254" i="4" s="1"/>
  <c r="D4255" i="4" s="1"/>
  <c r="D4256" i="4" s="1"/>
  <c r="D4257" i="4" s="1"/>
  <c r="D4258" i="4" s="1"/>
  <c r="D4259" i="4" s="1"/>
  <c r="D4260" i="4" s="1"/>
  <c r="D4261" i="4" s="1"/>
  <c r="D4262" i="4" s="1"/>
  <c r="D4263" i="4" s="1"/>
  <c r="D4264" i="4" s="1"/>
  <c r="D4265" i="4" s="1"/>
  <c r="D4266" i="4" s="1"/>
  <c r="D4267" i="4" s="1"/>
  <c r="D4268" i="4" s="1"/>
  <c r="D4269" i="4" s="1"/>
  <c r="D4270" i="4" s="1"/>
  <c r="D4271" i="4" s="1"/>
  <c r="D4272" i="4" s="1"/>
  <c r="D4273" i="4" s="1"/>
  <c r="D4274" i="4" s="1"/>
  <c r="D4275" i="4" s="1"/>
  <c r="D4276" i="4" s="1"/>
  <c r="D4277" i="4" s="1"/>
  <c r="D4278" i="4" s="1"/>
  <c r="D4279" i="4" s="1"/>
  <c r="D4280" i="4" s="1"/>
  <c r="D4281" i="4" s="1"/>
  <c r="D4282" i="4" s="1"/>
  <c r="D4283" i="4" s="1"/>
  <c r="D4284" i="4" s="1"/>
  <c r="D4285" i="4" s="1"/>
  <c r="D4286" i="4" s="1"/>
  <c r="D4287" i="4" s="1"/>
  <c r="D4288" i="4" s="1"/>
  <c r="D4289" i="4" s="1"/>
  <c r="D4290" i="4" s="1"/>
  <c r="D4291" i="4" s="1"/>
  <c r="D4292" i="4" s="1"/>
  <c r="D4293" i="4" s="1"/>
  <c r="D4294" i="4" s="1"/>
  <c r="D4295" i="4" s="1"/>
  <c r="D4296" i="4" s="1"/>
  <c r="D4297" i="4" s="1"/>
  <c r="D4298" i="4" s="1"/>
  <c r="D4299" i="4" s="1"/>
  <c r="D4300" i="4" s="1"/>
  <c r="D4301" i="4" s="1"/>
  <c r="D4302" i="4" s="1"/>
  <c r="D4303" i="4" s="1"/>
  <c r="D4304" i="4" s="1"/>
  <c r="D4305" i="4" s="1"/>
  <c r="D4306" i="4" s="1"/>
  <c r="D4307" i="4" s="1"/>
  <c r="D4308" i="4" s="1"/>
  <c r="D4309" i="4" s="1"/>
  <c r="D4310" i="4" s="1"/>
  <c r="D4311" i="4" s="1"/>
  <c r="D4312" i="4" s="1"/>
  <c r="D4313" i="4" s="1"/>
  <c r="D4314" i="4" s="1"/>
  <c r="D4315" i="4" s="1"/>
  <c r="D4316" i="4" s="1"/>
  <c r="D4317" i="4" s="1"/>
  <c r="D4318" i="4" s="1"/>
  <c r="D4319" i="4" s="1"/>
  <c r="D4320" i="4" s="1"/>
  <c r="D4321" i="4" s="1"/>
  <c r="D4322" i="4" s="1"/>
  <c r="D4323" i="4" s="1"/>
  <c r="D4324" i="4" s="1"/>
  <c r="D4325" i="4" s="1"/>
  <c r="D4326" i="4" s="1"/>
  <c r="D4327" i="4" s="1"/>
  <c r="D4328" i="4" s="1"/>
  <c r="D4329" i="4" s="1"/>
  <c r="D4330" i="4" s="1"/>
  <c r="D4331" i="4" s="1"/>
  <c r="D4332" i="4" s="1"/>
  <c r="D4333" i="4" s="1"/>
  <c r="D4334" i="4" s="1"/>
  <c r="D4335" i="4" s="1"/>
  <c r="D4336" i="4" s="1"/>
  <c r="D4337" i="4" s="1"/>
  <c r="D4338" i="4" s="1"/>
  <c r="D4339" i="4" s="1"/>
  <c r="D4340" i="4" s="1"/>
  <c r="D4341" i="4" s="1"/>
  <c r="D4342" i="4" s="1"/>
  <c r="D4343" i="4" s="1"/>
  <c r="D4344" i="4" s="1"/>
  <c r="D4345" i="4" s="1"/>
  <c r="D4346" i="4" s="1"/>
  <c r="D4347" i="4" s="1"/>
  <c r="D4348" i="4" s="1"/>
  <c r="D4349" i="4" s="1"/>
  <c r="D4350" i="4" s="1"/>
  <c r="D4351" i="4" s="1"/>
  <c r="D4352" i="4" s="1"/>
  <c r="D4353" i="4" s="1"/>
  <c r="D4354" i="4" s="1"/>
  <c r="D4355" i="4" s="1"/>
  <c r="D4356" i="4" s="1"/>
  <c r="D4357" i="4" s="1"/>
  <c r="D4358" i="4" s="1"/>
  <c r="D4359" i="4" s="1"/>
  <c r="D4360" i="4" s="1"/>
  <c r="D4361" i="4" s="1"/>
  <c r="D4362" i="4" s="1"/>
  <c r="D4363" i="4" s="1"/>
  <c r="D4364" i="4" s="1"/>
  <c r="D4365" i="4" s="1"/>
  <c r="D4366" i="4" s="1"/>
  <c r="D4367" i="4" s="1"/>
  <c r="D4368" i="4" s="1"/>
  <c r="D4369" i="4" s="1"/>
  <c r="D4370" i="4" s="1"/>
  <c r="D4371" i="4" s="1"/>
  <c r="D4372" i="4" s="1"/>
  <c r="D4373" i="4" s="1"/>
  <c r="D4374" i="4" s="1"/>
  <c r="D4375" i="4" s="1"/>
  <c r="D4376" i="4" s="1"/>
  <c r="D4377" i="4" s="1"/>
  <c r="D4378" i="4" s="1"/>
  <c r="D4379" i="4" s="1"/>
  <c r="D4380" i="4" s="1"/>
  <c r="D4381" i="4" s="1"/>
  <c r="D4382" i="4" s="1"/>
  <c r="D4383" i="4" s="1"/>
  <c r="D4384" i="4" s="1"/>
  <c r="D4385" i="4" s="1"/>
  <c r="D4386" i="4" s="1"/>
  <c r="D4387" i="4" s="1"/>
  <c r="D4388" i="4" s="1"/>
  <c r="D4389" i="4" s="1"/>
  <c r="D4390" i="4" s="1"/>
  <c r="D4391" i="4" s="1"/>
  <c r="D4392" i="4" s="1"/>
  <c r="D4393" i="4" s="1"/>
  <c r="D4394" i="4" s="1"/>
  <c r="D4395" i="4" s="1"/>
  <c r="D4396" i="4" s="1"/>
  <c r="D4397" i="4" s="1"/>
  <c r="D4398" i="4" s="1"/>
  <c r="D4399" i="4" s="1"/>
  <c r="D4400" i="4" s="1"/>
  <c r="D4401" i="4" s="1"/>
  <c r="D4402" i="4" s="1"/>
  <c r="D4403" i="4" s="1"/>
  <c r="D4404" i="4" s="1"/>
  <c r="D4405" i="4" s="1"/>
  <c r="D4406" i="4" s="1"/>
  <c r="D4407" i="4" s="1"/>
  <c r="D4408" i="4" s="1"/>
  <c r="D4409" i="4" s="1"/>
  <c r="D4410" i="4" s="1"/>
  <c r="D4411" i="4" s="1"/>
  <c r="D4412" i="4" s="1"/>
  <c r="D4413" i="4" s="1"/>
  <c r="D4414" i="4" s="1"/>
  <c r="D4415" i="4" s="1"/>
  <c r="D4416" i="4" s="1"/>
  <c r="D4417" i="4" s="1"/>
  <c r="D4418" i="4" s="1"/>
  <c r="D4419" i="4" s="1"/>
  <c r="D4420" i="4" s="1"/>
  <c r="D4421" i="4" s="1"/>
  <c r="D4422" i="4" s="1"/>
  <c r="D4423" i="4" s="1"/>
  <c r="D4424" i="4" s="1"/>
  <c r="D4425" i="4" s="1"/>
  <c r="D4426" i="4" s="1"/>
  <c r="D4427" i="4" s="1"/>
  <c r="D4428" i="4" s="1"/>
  <c r="D4429" i="4" s="1"/>
  <c r="D4430" i="4" s="1"/>
  <c r="D4431" i="4" s="1"/>
  <c r="D4432" i="4" s="1"/>
  <c r="D4433" i="4" s="1"/>
  <c r="D4434" i="4" s="1"/>
  <c r="D4435" i="4" s="1"/>
  <c r="D4436" i="4" s="1"/>
  <c r="D4437" i="4" s="1"/>
  <c r="D4438" i="4" s="1"/>
  <c r="D4439" i="4" s="1"/>
  <c r="D4440" i="4" s="1"/>
  <c r="D4441" i="4" s="1"/>
  <c r="D4442" i="4" s="1"/>
  <c r="D4443" i="4" s="1"/>
  <c r="D4444" i="4" s="1"/>
  <c r="D4445" i="4" s="1"/>
  <c r="D4446" i="4" s="1"/>
  <c r="D4447" i="4" s="1"/>
  <c r="D4448" i="4" s="1"/>
  <c r="D4449" i="4" s="1"/>
  <c r="D4450" i="4" s="1"/>
  <c r="D4451" i="4" s="1"/>
  <c r="D4452" i="4" s="1"/>
  <c r="D4453" i="4" s="1"/>
  <c r="D4454" i="4" s="1"/>
  <c r="D4455" i="4" s="1"/>
  <c r="D4456" i="4" s="1"/>
  <c r="D4457" i="4" s="1"/>
  <c r="D4458" i="4" s="1"/>
  <c r="D4459" i="4" s="1"/>
  <c r="D4460" i="4" s="1"/>
  <c r="D4461" i="4" s="1"/>
  <c r="D4462" i="4" s="1"/>
  <c r="D4463" i="4" s="1"/>
  <c r="D4464" i="4" s="1"/>
  <c r="D4465" i="4" s="1"/>
  <c r="D4466" i="4" s="1"/>
  <c r="D4467" i="4" s="1"/>
  <c r="D4468" i="4" s="1"/>
  <c r="D4469" i="4" s="1"/>
  <c r="D4470" i="4" s="1"/>
  <c r="D4471" i="4" s="1"/>
  <c r="D4472" i="4" s="1"/>
  <c r="D4473" i="4" s="1"/>
  <c r="D4474" i="4" s="1"/>
  <c r="D4475" i="4" s="1"/>
  <c r="D4476" i="4" s="1"/>
  <c r="D4477" i="4" s="1"/>
  <c r="D4478" i="4" s="1"/>
  <c r="D4479" i="4" s="1"/>
  <c r="D4480" i="4" s="1"/>
  <c r="D4481" i="4" s="1"/>
  <c r="D4482" i="4" s="1"/>
  <c r="D4483" i="4" s="1"/>
  <c r="D4484" i="4" s="1"/>
  <c r="D4485" i="4" s="1"/>
  <c r="D4486" i="4" s="1"/>
  <c r="D4487" i="4" s="1"/>
  <c r="D4488" i="4" s="1"/>
  <c r="D4489" i="4" s="1"/>
  <c r="D4490" i="4" s="1"/>
  <c r="D4491" i="4" s="1"/>
  <c r="D4492" i="4" s="1"/>
  <c r="D4493" i="4" s="1"/>
  <c r="D4494" i="4" s="1"/>
  <c r="D4495" i="4" s="1"/>
  <c r="D4496" i="4" s="1"/>
  <c r="D4497" i="4" s="1"/>
  <c r="D4498" i="4" s="1"/>
  <c r="D4499" i="4" s="1"/>
  <c r="D4500" i="4" s="1"/>
  <c r="D4501" i="4" s="1"/>
  <c r="D4502" i="4" s="1"/>
  <c r="D4503" i="4" s="1"/>
  <c r="D4504" i="4" s="1"/>
  <c r="D4505" i="4" s="1"/>
  <c r="D4506" i="4" s="1"/>
  <c r="D4507" i="4" s="1"/>
  <c r="D4508" i="4" s="1"/>
  <c r="D4509" i="4" s="1"/>
  <c r="D4510" i="4" s="1"/>
  <c r="D4511" i="4" s="1"/>
  <c r="D4512" i="4" s="1"/>
  <c r="D4513" i="4" s="1"/>
  <c r="D4514" i="4" s="1"/>
  <c r="D4515" i="4" s="1"/>
  <c r="D4516" i="4" s="1"/>
  <c r="D4517" i="4" s="1"/>
  <c r="D4518" i="4" s="1"/>
  <c r="D4519" i="4" s="1"/>
  <c r="D4520" i="4" s="1"/>
  <c r="D4521" i="4" s="1"/>
  <c r="D4522" i="4" s="1"/>
  <c r="D4523" i="4" s="1"/>
  <c r="D4524" i="4" s="1"/>
  <c r="D4525" i="4" s="1"/>
  <c r="D4526" i="4" s="1"/>
  <c r="D4527" i="4" s="1"/>
  <c r="D4528" i="4" s="1"/>
  <c r="D4529" i="4" s="1"/>
  <c r="D4530" i="4" s="1"/>
  <c r="D4531" i="4" s="1"/>
  <c r="D4532" i="4" s="1"/>
  <c r="D4533" i="4" s="1"/>
  <c r="D4534" i="4" s="1"/>
  <c r="D4535" i="4" s="1"/>
  <c r="D4536" i="4" s="1"/>
  <c r="D4537" i="4" s="1"/>
  <c r="D4538" i="4" s="1"/>
  <c r="D4539" i="4" s="1"/>
  <c r="D4540" i="4" s="1"/>
  <c r="D4541" i="4" s="1"/>
  <c r="D4542" i="4" s="1"/>
  <c r="D4543" i="4" s="1"/>
  <c r="D4544" i="4" s="1"/>
  <c r="D4545" i="4" s="1"/>
  <c r="D4546" i="4" s="1"/>
  <c r="D4547" i="4" s="1"/>
  <c r="D4548" i="4" s="1"/>
  <c r="D4549" i="4" s="1"/>
  <c r="D4550" i="4" s="1"/>
  <c r="D4551" i="4" s="1"/>
  <c r="D4552" i="4" s="1"/>
  <c r="D4553" i="4" s="1"/>
  <c r="D4554" i="4" s="1"/>
  <c r="D4555" i="4" s="1"/>
  <c r="D4556" i="4" s="1"/>
  <c r="D4557" i="4" s="1"/>
  <c r="D4558" i="4" s="1"/>
  <c r="D4559" i="4" s="1"/>
  <c r="D4560" i="4" s="1"/>
  <c r="D4561" i="4" s="1"/>
  <c r="D4562" i="4" s="1"/>
  <c r="D4563" i="4" s="1"/>
  <c r="D4564" i="4" s="1"/>
  <c r="D4565" i="4" s="1"/>
  <c r="D4566" i="4" s="1"/>
  <c r="D4567" i="4" s="1"/>
  <c r="D4568" i="4" s="1"/>
  <c r="D4569" i="4" s="1"/>
  <c r="D4570" i="4" s="1"/>
  <c r="D4571" i="4" s="1"/>
  <c r="D4572" i="4" s="1"/>
  <c r="D4573" i="4" s="1"/>
  <c r="D4574" i="4" s="1"/>
  <c r="D4575" i="4" s="1"/>
  <c r="D4576" i="4" s="1"/>
  <c r="D4577" i="4" s="1"/>
  <c r="D4578" i="4" s="1"/>
  <c r="D4579" i="4" s="1"/>
  <c r="D4580" i="4" s="1"/>
  <c r="D4581" i="4" s="1"/>
  <c r="D4582" i="4" s="1"/>
  <c r="D4583" i="4" s="1"/>
  <c r="D4584" i="4" s="1"/>
  <c r="D4585" i="4" s="1"/>
  <c r="D4586" i="4" s="1"/>
  <c r="D4587" i="4" s="1"/>
  <c r="D4588" i="4" s="1"/>
  <c r="D4589" i="4" s="1"/>
  <c r="D4590" i="4" s="1"/>
  <c r="D4591" i="4" s="1"/>
  <c r="D4592" i="4" s="1"/>
  <c r="D4593" i="4" s="1"/>
  <c r="D4594" i="4" s="1"/>
  <c r="D4595" i="4" s="1"/>
  <c r="D4596" i="4" s="1"/>
  <c r="D4597" i="4" s="1"/>
  <c r="D4598" i="4" s="1"/>
  <c r="D4599" i="4" s="1"/>
  <c r="D4600" i="4" s="1"/>
  <c r="D4601" i="4" s="1"/>
  <c r="D4602" i="4" s="1"/>
  <c r="D4603" i="4" s="1"/>
  <c r="D4604" i="4" s="1"/>
  <c r="D4605" i="4" s="1"/>
  <c r="D4606" i="4" s="1"/>
  <c r="D4607" i="4" s="1"/>
  <c r="D4608" i="4" s="1"/>
  <c r="D4609" i="4" s="1"/>
  <c r="D4610" i="4" s="1"/>
  <c r="D4611" i="4" s="1"/>
  <c r="D4612" i="4" s="1"/>
  <c r="D4613" i="4" s="1"/>
  <c r="D4614" i="4" s="1"/>
  <c r="D4615" i="4" s="1"/>
  <c r="D4616" i="4" s="1"/>
  <c r="D4617" i="4" s="1"/>
  <c r="D4618" i="4" s="1"/>
  <c r="D4619" i="4" s="1"/>
  <c r="D4620" i="4" s="1"/>
  <c r="D4621" i="4" s="1"/>
  <c r="D4622" i="4" s="1"/>
  <c r="D4623" i="4" s="1"/>
  <c r="D4624" i="4" s="1"/>
  <c r="D4625" i="4" s="1"/>
  <c r="D4626" i="4" s="1"/>
  <c r="D4627" i="4" s="1"/>
  <c r="D4628" i="4" s="1"/>
  <c r="D4629" i="4" s="1"/>
  <c r="D4630" i="4" s="1"/>
  <c r="D4631" i="4" s="1"/>
  <c r="D4632" i="4" s="1"/>
  <c r="D4633" i="4" s="1"/>
  <c r="D4634" i="4" s="1"/>
  <c r="D4635" i="4" s="1"/>
  <c r="D4636" i="4" s="1"/>
  <c r="D4637" i="4" s="1"/>
  <c r="D4638" i="4" s="1"/>
  <c r="D4639" i="4" s="1"/>
  <c r="D4640" i="4" s="1"/>
  <c r="D4641" i="4" s="1"/>
  <c r="D4642" i="4" s="1"/>
  <c r="D4643" i="4" s="1"/>
  <c r="D4644" i="4" s="1"/>
  <c r="D4645" i="4" s="1"/>
  <c r="D4646" i="4" s="1"/>
  <c r="D4647" i="4" s="1"/>
  <c r="D4648" i="4" s="1"/>
  <c r="D4649" i="4" s="1"/>
  <c r="D4650" i="4" s="1"/>
  <c r="D4651" i="4" s="1"/>
  <c r="D4652" i="4" s="1"/>
  <c r="D4653" i="4" s="1"/>
  <c r="D4654" i="4" s="1"/>
  <c r="D4655" i="4" s="1"/>
  <c r="D4656" i="4" s="1"/>
  <c r="D4657" i="4" s="1"/>
  <c r="D4658" i="4" s="1"/>
  <c r="D4659" i="4" s="1"/>
  <c r="D4660" i="4" s="1"/>
  <c r="D4661" i="4" s="1"/>
  <c r="D4662" i="4" s="1"/>
  <c r="D4663" i="4" s="1"/>
  <c r="D4664" i="4" s="1"/>
  <c r="D4665" i="4" s="1"/>
  <c r="D4666" i="4" s="1"/>
  <c r="D4667" i="4" s="1"/>
  <c r="D4668" i="4" s="1"/>
  <c r="D4669" i="4" s="1"/>
  <c r="D4670" i="4" s="1"/>
  <c r="D4671" i="4" s="1"/>
  <c r="D4672" i="4" s="1"/>
  <c r="D4673" i="4" s="1"/>
  <c r="D4674" i="4" s="1"/>
  <c r="D4675" i="4" s="1"/>
  <c r="D4676" i="4" s="1"/>
  <c r="D4677" i="4" s="1"/>
  <c r="D4678" i="4" s="1"/>
  <c r="D4679" i="4" s="1"/>
  <c r="D4680" i="4" s="1"/>
  <c r="D4681" i="4" s="1"/>
  <c r="D4682" i="4" s="1"/>
  <c r="D4683" i="4" s="1"/>
  <c r="D4684" i="4" s="1"/>
  <c r="D4685" i="4" s="1"/>
  <c r="D4686" i="4" s="1"/>
  <c r="D4687" i="4" s="1"/>
  <c r="D4688" i="4" s="1"/>
  <c r="D4689" i="4" s="1"/>
  <c r="D4690" i="4" s="1"/>
  <c r="D4691" i="4" s="1"/>
  <c r="D4692" i="4" s="1"/>
  <c r="D4693" i="4" s="1"/>
  <c r="D4694" i="4" s="1"/>
  <c r="D4695" i="4" s="1"/>
  <c r="D4696" i="4" s="1"/>
  <c r="D4697" i="4" s="1"/>
  <c r="D4698" i="4" s="1"/>
  <c r="D4699" i="4" s="1"/>
  <c r="D4700" i="4" s="1"/>
  <c r="D4701" i="4" s="1"/>
  <c r="D4702" i="4" s="1"/>
  <c r="D4703" i="4" s="1"/>
  <c r="D4704" i="4" s="1"/>
  <c r="D4705" i="4" s="1"/>
  <c r="D4706" i="4" s="1"/>
  <c r="D4707" i="4" s="1"/>
  <c r="D4708" i="4" s="1"/>
  <c r="D4709" i="4" s="1"/>
  <c r="D4710" i="4" s="1"/>
  <c r="D4711" i="4" s="1"/>
  <c r="D4712" i="4" s="1"/>
  <c r="D4713" i="4" s="1"/>
  <c r="D4714" i="4" s="1"/>
  <c r="D4715" i="4" s="1"/>
  <c r="D4716" i="4" s="1"/>
  <c r="D4717" i="4" s="1"/>
  <c r="D4718" i="4" s="1"/>
  <c r="D4719" i="4" s="1"/>
  <c r="D4720" i="4" s="1"/>
  <c r="D4721" i="4" s="1"/>
  <c r="D4722" i="4" s="1"/>
  <c r="D4723" i="4" s="1"/>
  <c r="D4724" i="4" s="1"/>
  <c r="D4725" i="4" s="1"/>
  <c r="D4726" i="4" s="1"/>
  <c r="D4727" i="4" s="1"/>
  <c r="D4728" i="4" s="1"/>
  <c r="D4729" i="4" s="1"/>
  <c r="D4730" i="4" s="1"/>
  <c r="D4731" i="4" s="1"/>
  <c r="D4732" i="4" s="1"/>
  <c r="D4733" i="4" s="1"/>
  <c r="D4734" i="4" s="1"/>
  <c r="D4735" i="4" s="1"/>
  <c r="D4736" i="4" s="1"/>
  <c r="D4737" i="4" s="1"/>
  <c r="D4738" i="4" s="1"/>
  <c r="D4739" i="4" s="1"/>
  <c r="D4740" i="4" s="1"/>
  <c r="D4741" i="4" s="1"/>
  <c r="D4742" i="4" s="1"/>
  <c r="D4743" i="4" s="1"/>
  <c r="D4744" i="4" s="1"/>
  <c r="D4745" i="4" s="1"/>
  <c r="D4746" i="4" s="1"/>
  <c r="D4747" i="4" s="1"/>
  <c r="D4748" i="4" s="1"/>
  <c r="D4749" i="4" s="1"/>
  <c r="D4750" i="4" s="1"/>
  <c r="D4751" i="4" s="1"/>
  <c r="D4752" i="4" s="1"/>
  <c r="D4753" i="4" s="1"/>
  <c r="D4754" i="4" s="1"/>
  <c r="D4755" i="4" s="1"/>
  <c r="D4756" i="4" s="1"/>
  <c r="D4757" i="4" s="1"/>
  <c r="D4758" i="4" s="1"/>
  <c r="D4759" i="4" s="1"/>
  <c r="D4760" i="4" s="1"/>
  <c r="D4761" i="4" s="1"/>
  <c r="D4762" i="4" s="1"/>
  <c r="D4763" i="4" s="1"/>
  <c r="D4764" i="4" s="1"/>
  <c r="D4765" i="4" s="1"/>
  <c r="D4766" i="4" s="1"/>
  <c r="D4767" i="4" s="1"/>
  <c r="D4768" i="4" s="1"/>
  <c r="D4769" i="4" s="1"/>
  <c r="D4770" i="4" s="1"/>
  <c r="D4771" i="4" s="1"/>
  <c r="D4772" i="4" s="1"/>
  <c r="D4773" i="4" s="1"/>
  <c r="D4774" i="4" s="1"/>
  <c r="D4775" i="4" s="1"/>
  <c r="D4776" i="4" s="1"/>
  <c r="D4777" i="4" s="1"/>
  <c r="D4778" i="4" s="1"/>
  <c r="D4779" i="4" s="1"/>
  <c r="D4780" i="4" s="1"/>
  <c r="D4781" i="4" s="1"/>
  <c r="D4782" i="4" s="1"/>
  <c r="D4783" i="4" s="1"/>
  <c r="D4784" i="4" s="1"/>
  <c r="D4785" i="4" s="1"/>
  <c r="D4786" i="4" s="1"/>
  <c r="D4787" i="4" s="1"/>
  <c r="D4788" i="4" s="1"/>
  <c r="D4789" i="4" s="1"/>
  <c r="D4790" i="4" s="1"/>
  <c r="D4791" i="4" s="1"/>
  <c r="D4792" i="4" s="1"/>
  <c r="D4793" i="4" s="1"/>
  <c r="D4794" i="4" s="1"/>
  <c r="D4795" i="4" s="1"/>
  <c r="D4796" i="4" s="1"/>
  <c r="D4797" i="4" s="1"/>
  <c r="D4798" i="4" s="1"/>
  <c r="D4799" i="4" s="1"/>
  <c r="D4800" i="4" s="1"/>
  <c r="D4801" i="4" s="1"/>
  <c r="D4802" i="4" s="1"/>
  <c r="D4803" i="4" s="1"/>
  <c r="D4804" i="4" s="1"/>
  <c r="D4805" i="4" s="1"/>
  <c r="D4806" i="4" s="1"/>
  <c r="D4807" i="4" s="1"/>
  <c r="D4808" i="4" s="1"/>
  <c r="D4809" i="4" s="1"/>
  <c r="D4810" i="4" s="1"/>
  <c r="D4811" i="4" s="1"/>
  <c r="D4812" i="4" s="1"/>
  <c r="D4813" i="4" s="1"/>
  <c r="D4814" i="4" s="1"/>
  <c r="D4815" i="4" s="1"/>
  <c r="D4816" i="4" s="1"/>
  <c r="D4817" i="4" s="1"/>
  <c r="D4818" i="4" s="1"/>
  <c r="D4819" i="4" s="1"/>
  <c r="D4820" i="4" s="1"/>
  <c r="D4821" i="4" s="1"/>
  <c r="D4822" i="4" s="1"/>
  <c r="D4823" i="4" s="1"/>
  <c r="D4824" i="4" s="1"/>
  <c r="D4825" i="4" s="1"/>
  <c r="D4826" i="4" s="1"/>
  <c r="D4827" i="4" s="1"/>
  <c r="D4828" i="4" s="1"/>
  <c r="D4829" i="4" s="1"/>
  <c r="D4830" i="4" s="1"/>
  <c r="D4831" i="4" s="1"/>
  <c r="D4832" i="4" s="1"/>
  <c r="D4833" i="4" s="1"/>
  <c r="D4834" i="4" s="1"/>
  <c r="D4835" i="4" s="1"/>
  <c r="D4836" i="4" s="1"/>
  <c r="D4837" i="4" s="1"/>
  <c r="D4838" i="4" s="1"/>
  <c r="D4839" i="4" s="1"/>
  <c r="D4840" i="4" s="1"/>
  <c r="D4841" i="4" s="1"/>
  <c r="D4842" i="4" s="1"/>
  <c r="D4843" i="4" s="1"/>
  <c r="D4844" i="4" s="1"/>
  <c r="D4845" i="4" s="1"/>
  <c r="D4846" i="4" s="1"/>
  <c r="D4847" i="4" s="1"/>
  <c r="D4848" i="4" s="1"/>
  <c r="D4849" i="4" s="1"/>
  <c r="D4850" i="4" s="1"/>
  <c r="D4851" i="4" s="1"/>
  <c r="D4852" i="4" s="1"/>
  <c r="D4853" i="4" s="1"/>
  <c r="D4854" i="4" s="1"/>
  <c r="D4855" i="4" s="1"/>
  <c r="D4856" i="4" s="1"/>
  <c r="D4857" i="4" s="1"/>
  <c r="D4858" i="4" s="1"/>
  <c r="D4859" i="4" s="1"/>
  <c r="D4860" i="4" s="1"/>
  <c r="D4861" i="4" s="1"/>
  <c r="D4862" i="4" s="1"/>
  <c r="D4863" i="4" s="1"/>
  <c r="D4864" i="4" s="1"/>
  <c r="D4865" i="4" s="1"/>
  <c r="D4866" i="4" s="1"/>
  <c r="D4867" i="4" s="1"/>
  <c r="D4868" i="4" s="1"/>
  <c r="D4869" i="4" s="1"/>
  <c r="D4870" i="4" s="1"/>
  <c r="D4871" i="4" s="1"/>
  <c r="D4872" i="4" s="1"/>
  <c r="D4873" i="4" s="1"/>
  <c r="D4874" i="4" s="1"/>
  <c r="D4875" i="4" s="1"/>
  <c r="D4876" i="4" s="1"/>
  <c r="D4877" i="4" s="1"/>
  <c r="D4878" i="4" s="1"/>
  <c r="D4879" i="4" s="1"/>
  <c r="D4880" i="4" s="1"/>
  <c r="D4881" i="4" s="1"/>
  <c r="D4882" i="4" s="1"/>
  <c r="D4883" i="4" s="1"/>
  <c r="D4884" i="4" s="1"/>
  <c r="D4885" i="4" s="1"/>
  <c r="D4886" i="4" s="1"/>
  <c r="D4887" i="4" s="1"/>
  <c r="D4888" i="4" s="1"/>
  <c r="D4889" i="4" s="1"/>
  <c r="D4890" i="4" s="1"/>
  <c r="D4891" i="4" s="1"/>
  <c r="D4892" i="4" s="1"/>
  <c r="D4893" i="4" s="1"/>
  <c r="D4894" i="4" s="1"/>
  <c r="D4895" i="4" s="1"/>
  <c r="D4896" i="4" s="1"/>
  <c r="D4897" i="4" s="1"/>
  <c r="D4898" i="4" s="1"/>
  <c r="D4899" i="4" s="1"/>
  <c r="D4900" i="4" s="1"/>
  <c r="D4901" i="4" s="1"/>
  <c r="D4902" i="4" s="1"/>
  <c r="D4903" i="4" s="1"/>
  <c r="D4904" i="4" s="1"/>
  <c r="D4905" i="4" s="1"/>
  <c r="D4906" i="4" s="1"/>
  <c r="D4907" i="4" s="1"/>
  <c r="D4908" i="4" s="1"/>
  <c r="D4909" i="4" s="1"/>
  <c r="D4910" i="4" s="1"/>
  <c r="D4911" i="4" s="1"/>
  <c r="D4912" i="4" s="1"/>
  <c r="D4913" i="4" s="1"/>
  <c r="D4914" i="4" s="1"/>
  <c r="D4915" i="4" s="1"/>
  <c r="D4916" i="4" s="1"/>
  <c r="D4917" i="4" s="1"/>
  <c r="D4918" i="4" s="1"/>
  <c r="D4919" i="4" s="1"/>
  <c r="D4920" i="4" s="1"/>
  <c r="D4921" i="4" s="1"/>
  <c r="D4922" i="4" s="1"/>
  <c r="D4923" i="4" s="1"/>
  <c r="D4924" i="4" s="1"/>
  <c r="D4925" i="4" s="1"/>
  <c r="D4926" i="4" s="1"/>
  <c r="D4927" i="4" s="1"/>
  <c r="D4928" i="4" s="1"/>
  <c r="D4929" i="4" s="1"/>
  <c r="D4930" i="4" s="1"/>
  <c r="D4931" i="4" s="1"/>
  <c r="D4932" i="4" s="1"/>
  <c r="D4933" i="4" s="1"/>
  <c r="D4934" i="4" s="1"/>
  <c r="D4935" i="4" s="1"/>
  <c r="D4936" i="4" s="1"/>
  <c r="D4937" i="4" s="1"/>
  <c r="D4938" i="4" s="1"/>
  <c r="D4939" i="4" s="1"/>
  <c r="D4940" i="4" s="1"/>
  <c r="D4941" i="4" s="1"/>
  <c r="D4942" i="4" s="1"/>
  <c r="D4943" i="4" s="1"/>
  <c r="D4944" i="4" s="1"/>
  <c r="D4945" i="4" s="1"/>
  <c r="D4946" i="4" s="1"/>
  <c r="D4947" i="4" s="1"/>
  <c r="D4948" i="4" s="1"/>
  <c r="D4949" i="4" s="1"/>
  <c r="D4950" i="4" s="1"/>
  <c r="D4951" i="4" s="1"/>
  <c r="D4952" i="4" s="1"/>
  <c r="D4953" i="4" s="1"/>
  <c r="D4954" i="4" s="1"/>
  <c r="D4955" i="4" s="1"/>
  <c r="D4956" i="4" s="1"/>
  <c r="D4957" i="4" s="1"/>
  <c r="D4958" i="4" s="1"/>
  <c r="D4959" i="4" s="1"/>
  <c r="D4960" i="4" s="1"/>
  <c r="D4961" i="4" s="1"/>
  <c r="D4962" i="4" s="1"/>
  <c r="D4963" i="4" s="1"/>
  <c r="D4964" i="4" s="1"/>
  <c r="D4965" i="4" s="1"/>
  <c r="D4966" i="4" s="1"/>
  <c r="D4967" i="4" s="1"/>
  <c r="D4968" i="4" s="1"/>
  <c r="D4969" i="4" s="1"/>
  <c r="D4970" i="4" s="1"/>
  <c r="D4971" i="4" s="1"/>
  <c r="D4972" i="4" s="1"/>
  <c r="D4973" i="4" s="1"/>
  <c r="D4974" i="4" s="1"/>
  <c r="D4975" i="4" s="1"/>
  <c r="D4976" i="4" s="1"/>
  <c r="D4977" i="4" s="1"/>
  <c r="D4978" i="4" s="1"/>
  <c r="D4979" i="4" s="1"/>
  <c r="D4980" i="4" s="1"/>
  <c r="D4981" i="4" s="1"/>
  <c r="D4982" i="4" s="1"/>
  <c r="D4983" i="4" s="1"/>
  <c r="D4984" i="4" s="1"/>
  <c r="D4985" i="4" s="1"/>
  <c r="D4986" i="4" s="1"/>
  <c r="D4987" i="4" s="1"/>
  <c r="D4988" i="4" s="1"/>
  <c r="D4989" i="4" s="1"/>
  <c r="D4990" i="4" s="1"/>
  <c r="D4991" i="4" s="1"/>
  <c r="D4992" i="4" s="1"/>
  <c r="D4993" i="4" s="1"/>
  <c r="D4994" i="4" s="1"/>
  <c r="D4995" i="4" s="1"/>
  <c r="D4996" i="4" s="1"/>
  <c r="D4997" i="4" s="1"/>
  <c r="D4998" i="4" s="1"/>
  <c r="D4999" i="4" s="1"/>
  <c r="D5000" i="4" s="1"/>
  <c r="D5001" i="4" s="1"/>
  <c r="D5002" i="4" s="1"/>
  <c r="D5003" i="4" s="1"/>
  <c r="D5004" i="4" s="1"/>
  <c r="D5005" i="4" s="1"/>
  <c r="D5006" i="4" s="1"/>
  <c r="D5007" i="4" s="1"/>
  <c r="D5008" i="4" s="1"/>
  <c r="D5009" i="4" s="1"/>
  <c r="D5010" i="4" s="1"/>
  <c r="D5011" i="4" s="1"/>
  <c r="D5012" i="4" s="1"/>
  <c r="D5013" i="4" s="1"/>
  <c r="D5014" i="4" s="1"/>
  <c r="D5015" i="4" s="1"/>
  <c r="D5016" i="4" s="1"/>
  <c r="D5017" i="4" s="1"/>
  <c r="D5018" i="4" s="1"/>
  <c r="D5019" i="4" s="1"/>
  <c r="D5020" i="4" s="1"/>
  <c r="D5021" i="4" s="1"/>
  <c r="D5022" i="4" s="1"/>
  <c r="D5023" i="4" s="1"/>
  <c r="D5024" i="4" s="1"/>
  <c r="D5025" i="4" s="1"/>
  <c r="D5026" i="4" s="1"/>
  <c r="D5027" i="4" s="1"/>
  <c r="D5028" i="4" s="1"/>
  <c r="D5029" i="4" s="1"/>
  <c r="D5030" i="4" s="1"/>
  <c r="D5031" i="4" s="1"/>
  <c r="D5032" i="4" s="1"/>
  <c r="D5033" i="4" s="1"/>
  <c r="D5034" i="4" s="1"/>
  <c r="D5035" i="4" s="1"/>
  <c r="D5036" i="4" s="1"/>
  <c r="D5037" i="4" s="1"/>
  <c r="D5038" i="4" s="1"/>
  <c r="D5039" i="4" s="1"/>
  <c r="D5040" i="4" s="1"/>
  <c r="D5041" i="4" s="1"/>
  <c r="D5042" i="4" s="1"/>
  <c r="D5043" i="4" s="1"/>
  <c r="D5044" i="4" s="1"/>
  <c r="D5045" i="4" s="1"/>
  <c r="D5046" i="4" s="1"/>
  <c r="D5047" i="4" s="1"/>
  <c r="D5048" i="4" s="1"/>
  <c r="D5049" i="4" s="1"/>
  <c r="D5050" i="4" s="1"/>
  <c r="D5051" i="4" s="1"/>
  <c r="D5052" i="4" s="1"/>
  <c r="D5053" i="4" s="1"/>
  <c r="D5054" i="4" s="1"/>
  <c r="D5055" i="4" s="1"/>
  <c r="D5056" i="4" s="1"/>
  <c r="D5057" i="4" s="1"/>
  <c r="D5058" i="4" s="1"/>
  <c r="D5059" i="4" s="1"/>
  <c r="D5060" i="4" s="1"/>
  <c r="D5061" i="4" s="1"/>
  <c r="D5062" i="4" s="1"/>
  <c r="D5063" i="4" s="1"/>
  <c r="D5064" i="4" s="1"/>
  <c r="D5065" i="4" s="1"/>
  <c r="D5066" i="4" s="1"/>
  <c r="D5067" i="4" s="1"/>
  <c r="D5068" i="4" s="1"/>
  <c r="D5069" i="4" s="1"/>
  <c r="D5070" i="4" s="1"/>
  <c r="D5071" i="4" s="1"/>
  <c r="D5072" i="4" s="1"/>
  <c r="D5073" i="4" s="1"/>
  <c r="D5074" i="4" s="1"/>
  <c r="D5075" i="4" s="1"/>
  <c r="D5076" i="4" s="1"/>
  <c r="D5077" i="4" s="1"/>
  <c r="D5078" i="4" s="1"/>
  <c r="D5079" i="4" s="1"/>
  <c r="D5080" i="4" s="1"/>
  <c r="D5081" i="4" s="1"/>
  <c r="D5082" i="4" s="1"/>
  <c r="D5083" i="4" s="1"/>
  <c r="D5084" i="4" s="1"/>
  <c r="D5085" i="4" s="1"/>
  <c r="D5086" i="4" s="1"/>
  <c r="D5087" i="4" s="1"/>
  <c r="D5088" i="4" s="1"/>
  <c r="D5089" i="4" s="1"/>
  <c r="D5090" i="4" s="1"/>
  <c r="D5091" i="4" s="1"/>
  <c r="D5092" i="4" s="1"/>
  <c r="D5093" i="4" s="1"/>
  <c r="D5094" i="4" s="1"/>
  <c r="D5095" i="4" s="1"/>
  <c r="D5096" i="4" s="1"/>
  <c r="D5097" i="4" s="1"/>
  <c r="D5098" i="4" s="1"/>
  <c r="D5099" i="4" s="1"/>
  <c r="D5100" i="4" s="1"/>
  <c r="D5101" i="4" s="1"/>
  <c r="D5102" i="4" s="1"/>
  <c r="D5103" i="4" s="1"/>
  <c r="D5104" i="4" s="1"/>
  <c r="D5105" i="4" s="1"/>
  <c r="D5106" i="4" s="1"/>
  <c r="D5107" i="4" s="1"/>
  <c r="D5108" i="4" s="1"/>
  <c r="D5109" i="4" s="1"/>
  <c r="D5110" i="4" s="1"/>
  <c r="D5111" i="4" s="1"/>
  <c r="D5112" i="4" s="1"/>
  <c r="D5113" i="4" s="1"/>
  <c r="D5114" i="4" s="1"/>
  <c r="D5115" i="4" s="1"/>
  <c r="D5116" i="4" s="1"/>
  <c r="D5117" i="4" s="1"/>
  <c r="D5118" i="4" s="1"/>
  <c r="D5119" i="4" s="1"/>
  <c r="D5120" i="4" s="1"/>
  <c r="D5121" i="4" s="1"/>
  <c r="D5122" i="4" s="1"/>
  <c r="D5123" i="4" s="1"/>
  <c r="D5124" i="4" s="1"/>
  <c r="D5125" i="4" s="1"/>
  <c r="D5126" i="4" s="1"/>
  <c r="D5127" i="4" s="1"/>
  <c r="D5128" i="4" s="1"/>
  <c r="D5129" i="4" s="1"/>
  <c r="D5130" i="4" s="1"/>
  <c r="D5131" i="4" s="1"/>
  <c r="D5132" i="4" s="1"/>
  <c r="D5133" i="4" s="1"/>
  <c r="D5134" i="4" s="1"/>
  <c r="D5135" i="4" s="1"/>
  <c r="D5136" i="4" s="1"/>
  <c r="D5137" i="4" s="1"/>
  <c r="D5138" i="4" s="1"/>
  <c r="D5139" i="4" s="1"/>
  <c r="D5140" i="4" s="1"/>
  <c r="D5141" i="4" s="1"/>
  <c r="D5142" i="4" s="1"/>
  <c r="D5143" i="4" s="1"/>
  <c r="D5144" i="4" s="1"/>
  <c r="D5145" i="4" s="1"/>
  <c r="D5146" i="4" s="1"/>
  <c r="D5147" i="4" s="1"/>
  <c r="D5148" i="4" s="1"/>
  <c r="D5149" i="4" s="1"/>
  <c r="D5150" i="4" s="1"/>
  <c r="D5151" i="4" s="1"/>
  <c r="D5152" i="4" s="1"/>
  <c r="D5153" i="4" s="1"/>
  <c r="D5154" i="4" s="1"/>
  <c r="D5155" i="4" s="1"/>
  <c r="D5156" i="4" s="1"/>
  <c r="D5157" i="4" s="1"/>
  <c r="D5158" i="4" s="1"/>
  <c r="D5159" i="4" s="1"/>
  <c r="D5160" i="4" s="1"/>
  <c r="D5161" i="4" s="1"/>
  <c r="D5162" i="4" s="1"/>
  <c r="D5163" i="4" s="1"/>
  <c r="D5164" i="4" s="1"/>
  <c r="D5165" i="4" s="1"/>
  <c r="D5166" i="4" s="1"/>
  <c r="D5167" i="4" s="1"/>
  <c r="D5168" i="4" s="1"/>
  <c r="D5169" i="4" s="1"/>
  <c r="D5170" i="4" s="1"/>
  <c r="D5171" i="4" s="1"/>
  <c r="D5172" i="4" s="1"/>
  <c r="D5173" i="4" s="1"/>
  <c r="D5174" i="4" s="1"/>
  <c r="D5175" i="4" s="1"/>
  <c r="D5176" i="4" s="1"/>
  <c r="D5177" i="4" s="1"/>
  <c r="D5178" i="4" s="1"/>
  <c r="D5179" i="4" s="1"/>
  <c r="D5180" i="4" s="1"/>
  <c r="D5181" i="4" s="1"/>
  <c r="D5182" i="4" s="1"/>
  <c r="D5183" i="4" s="1"/>
  <c r="D5184" i="4" s="1"/>
  <c r="D5185" i="4" s="1"/>
  <c r="D5186" i="4" s="1"/>
  <c r="D5187" i="4" s="1"/>
  <c r="D5188" i="4" s="1"/>
  <c r="D5189" i="4" s="1"/>
  <c r="D5190" i="4" s="1"/>
  <c r="D5191" i="4" s="1"/>
  <c r="D5192" i="4" s="1"/>
  <c r="D5193" i="4" s="1"/>
  <c r="D5194" i="4" s="1"/>
  <c r="D5195" i="4" s="1"/>
  <c r="D5196" i="4" s="1"/>
  <c r="D5197" i="4" s="1"/>
  <c r="D5198" i="4" s="1"/>
  <c r="D5199" i="4" s="1"/>
  <c r="D5200" i="4" s="1"/>
  <c r="D5201" i="4" s="1"/>
  <c r="D5202" i="4" s="1"/>
  <c r="D5203" i="4" s="1"/>
  <c r="D5204" i="4" s="1"/>
  <c r="D5205" i="4" s="1"/>
  <c r="D5206" i="4" s="1"/>
  <c r="D5207" i="4" s="1"/>
  <c r="D5208" i="4" s="1"/>
  <c r="D5209" i="4" s="1"/>
  <c r="D5210" i="4" s="1"/>
  <c r="D5211" i="4" s="1"/>
  <c r="D5212" i="4" s="1"/>
  <c r="D5213" i="4" s="1"/>
  <c r="D5214" i="4" s="1"/>
  <c r="D5215" i="4" s="1"/>
  <c r="D5216" i="4" s="1"/>
  <c r="D5217" i="4" s="1"/>
  <c r="D5218" i="4" s="1"/>
  <c r="D5219" i="4" s="1"/>
  <c r="D5220" i="4" s="1"/>
  <c r="D5221" i="4" s="1"/>
  <c r="D5222" i="4" s="1"/>
  <c r="D5223" i="4" s="1"/>
  <c r="D5224" i="4" s="1"/>
  <c r="D5225" i="4" s="1"/>
  <c r="D5226" i="4" s="1"/>
  <c r="D5227" i="4" s="1"/>
  <c r="D5228" i="4" s="1"/>
  <c r="D5229" i="4" s="1"/>
  <c r="D5230" i="4" s="1"/>
  <c r="D5231" i="4" s="1"/>
  <c r="D5232" i="4" s="1"/>
  <c r="D5233" i="4" s="1"/>
  <c r="D5234" i="4" s="1"/>
  <c r="D5235" i="4" s="1"/>
  <c r="D5236" i="4" s="1"/>
  <c r="D5237" i="4" s="1"/>
  <c r="D5238" i="4" s="1"/>
  <c r="D5239" i="4" s="1"/>
  <c r="D5240" i="4" s="1"/>
  <c r="D5241" i="4" s="1"/>
  <c r="D5242" i="4" s="1"/>
  <c r="D5243" i="4" s="1"/>
  <c r="D5244" i="4" s="1"/>
  <c r="D5245" i="4" s="1"/>
  <c r="D5246" i="4" s="1"/>
  <c r="D5247" i="4" s="1"/>
  <c r="D5248" i="4" s="1"/>
  <c r="D5249" i="4" s="1"/>
  <c r="D5250" i="4" s="1"/>
  <c r="D5251" i="4" s="1"/>
  <c r="D5252" i="4" s="1"/>
  <c r="D5253" i="4" s="1"/>
  <c r="D5254" i="4" s="1"/>
  <c r="D5255" i="4" s="1"/>
  <c r="D5256" i="4" s="1"/>
  <c r="D5257" i="4" s="1"/>
  <c r="D5258" i="4" s="1"/>
  <c r="D5259" i="4" s="1"/>
  <c r="D5260" i="4" s="1"/>
  <c r="D5261" i="4" s="1"/>
  <c r="D5262" i="4" s="1"/>
  <c r="D5263" i="4" s="1"/>
  <c r="D5264" i="4" s="1"/>
  <c r="D5265" i="4" s="1"/>
  <c r="D5266" i="4" s="1"/>
  <c r="D5267" i="4" s="1"/>
  <c r="D5268" i="4" s="1"/>
  <c r="D5269" i="4" s="1"/>
  <c r="D5270" i="4" s="1"/>
  <c r="D5271" i="4" s="1"/>
  <c r="D5272" i="4" s="1"/>
  <c r="D5273" i="4" s="1"/>
  <c r="D5274" i="4" s="1"/>
  <c r="D5275" i="4" s="1"/>
  <c r="D5276" i="4" s="1"/>
  <c r="D5277" i="4" s="1"/>
  <c r="D5278" i="4" s="1"/>
  <c r="D5279" i="4" s="1"/>
  <c r="D5280" i="4" s="1"/>
  <c r="D5281" i="4" s="1"/>
  <c r="D5282" i="4" s="1"/>
  <c r="D5283" i="4" s="1"/>
  <c r="D5284" i="4" s="1"/>
  <c r="D5285" i="4" s="1"/>
  <c r="D5286" i="4" s="1"/>
  <c r="D5287" i="4" s="1"/>
  <c r="D5288" i="4" s="1"/>
  <c r="D5289" i="4" s="1"/>
  <c r="D5290" i="4" s="1"/>
  <c r="D5291" i="4" s="1"/>
  <c r="D5292" i="4" s="1"/>
  <c r="D5293" i="4" s="1"/>
  <c r="D5294" i="4" s="1"/>
  <c r="D5295" i="4" s="1"/>
  <c r="D5296" i="4" s="1"/>
  <c r="D5297" i="4" s="1"/>
  <c r="D5298" i="4" s="1"/>
  <c r="D5299" i="4" s="1"/>
  <c r="D5300" i="4" s="1"/>
  <c r="D5301" i="4" s="1"/>
  <c r="D5302" i="4" s="1"/>
  <c r="D5303" i="4" s="1"/>
  <c r="D5304" i="4" s="1"/>
  <c r="D5305" i="4" s="1"/>
  <c r="D5306" i="4" s="1"/>
  <c r="D5307" i="4" s="1"/>
  <c r="D5308" i="4" s="1"/>
  <c r="D5309" i="4" s="1"/>
  <c r="D5310" i="4" s="1"/>
  <c r="D5311" i="4" s="1"/>
  <c r="D5312" i="4" s="1"/>
  <c r="D5313" i="4" s="1"/>
  <c r="D5314" i="4" s="1"/>
  <c r="D5315" i="4" s="1"/>
  <c r="D5316" i="4" s="1"/>
  <c r="D5317" i="4" s="1"/>
  <c r="D5318" i="4" s="1"/>
  <c r="D5319" i="4" s="1"/>
  <c r="D5320" i="4" s="1"/>
  <c r="D5321" i="4" s="1"/>
  <c r="D5322" i="4" s="1"/>
  <c r="D5323" i="4" s="1"/>
  <c r="D5324" i="4" s="1"/>
  <c r="D5325" i="4" s="1"/>
  <c r="D5326" i="4" s="1"/>
  <c r="D5327" i="4" s="1"/>
  <c r="D5328" i="4" s="1"/>
  <c r="D5329" i="4" s="1"/>
  <c r="D5330" i="4" s="1"/>
  <c r="D5331" i="4" s="1"/>
  <c r="D5332" i="4" s="1"/>
  <c r="D5333" i="4" s="1"/>
  <c r="D5334" i="4" s="1"/>
  <c r="D5335" i="4" s="1"/>
  <c r="D5336" i="4" s="1"/>
  <c r="D5337" i="4" s="1"/>
  <c r="D5338" i="4" s="1"/>
  <c r="D5339" i="4" s="1"/>
  <c r="D5340" i="4" s="1"/>
  <c r="D5341" i="4" s="1"/>
  <c r="D5342" i="4" s="1"/>
  <c r="D5343" i="4" s="1"/>
  <c r="D5344" i="4" s="1"/>
  <c r="D5345" i="4" s="1"/>
  <c r="D5346" i="4" s="1"/>
  <c r="D5347" i="4" s="1"/>
  <c r="D5348" i="4" s="1"/>
  <c r="D5349" i="4" s="1"/>
  <c r="D5350" i="4" s="1"/>
  <c r="D5351" i="4" s="1"/>
  <c r="D5352" i="4" s="1"/>
  <c r="D5353" i="4" s="1"/>
  <c r="D5354" i="4" s="1"/>
  <c r="D5355" i="4" s="1"/>
  <c r="D5356" i="4" s="1"/>
  <c r="D5357" i="4" s="1"/>
  <c r="D5358" i="4" s="1"/>
  <c r="D5359" i="4" s="1"/>
  <c r="D5360" i="4" s="1"/>
  <c r="D5361" i="4" s="1"/>
  <c r="D5362" i="4" s="1"/>
  <c r="D5363" i="4" s="1"/>
  <c r="D5364" i="4" s="1"/>
  <c r="D5365" i="4" s="1"/>
  <c r="D5366" i="4" s="1"/>
  <c r="D5367" i="4" s="1"/>
  <c r="D5368" i="4" s="1"/>
  <c r="D5369" i="4" s="1"/>
  <c r="D5370" i="4" s="1"/>
  <c r="D5371" i="4" s="1"/>
  <c r="D5372" i="4" s="1"/>
  <c r="D5373" i="4" s="1"/>
  <c r="D5374" i="4" s="1"/>
  <c r="D5375" i="4" s="1"/>
  <c r="D5376" i="4" s="1"/>
  <c r="D5377" i="4" s="1"/>
  <c r="D5378" i="4" s="1"/>
  <c r="D5379" i="4" s="1"/>
  <c r="D5380" i="4" s="1"/>
  <c r="D5381" i="4" s="1"/>
  <c r="D5382" i="4" s="1"/>
  <c r="D5383" i="4" s="1"/>
  <c r="D5384" i="4" s="1"/>
  <c r="D5385" i="4" s="1"/>
  <c r="D5386" i="4" s="1"/>
  <c r="D5387" i="4" s="1"/>
  <c r="D5388" i="4" s="1"/>
  <c r="D5389" i="4" s="1"/>
  <c r="D5390" i="4" s="1"/>
  <c r="D5391" i="4" s="1"/>
  <c r="D5392" i="4" s="1"/>
  <c r="D5393" i="4" s="1"/>
  <c r="D5394" i="4" s="1"/>
  <c r="D5395" i="4" s="1"/>
  <c r="D5396" i="4" s="1"/>
  <c r="D5397" i="4" s="1"/>
  <c r="D5398" i="4" s="1"/>
  <c r="D5399" i="4" s="1"/>
  <c r="D5400" i="4" s="1"/>
  <c r="D5401" i="4" s="1"/>
  <c r="D5402" i="4" s="1"/>
  <c r="D5403" i="4" s="1"/>
  <c r="D5404" i="4" s="1"/>
  <c r="D5405" i="4" s="1"/>
  <c r="D5406" i="4" s="1"/>
  <c r="D5407" i="4" s="1"/>
  <c r="D5408" i="4" s="1"/>
  <c r="D5409" i="4" s="1"/>
  <c r="D5410" i="4" s="1"/>
  <c r="D5411" i="4" s="1"/>
  <c r="D5412" i="4" s="1"/>
  <c r="D5413" i="4" s="1"/>
  <c r="D5414" i="4" s="1"/>
  <c r="D5415" i="4" s="1"/>
  <c r="D5416" i="4" s="1"/>
  <c r="D5417" i="4" s="1"/>
  <c r="D5418" i="4" s="1"/>
  <c r="D5419" i="4" s="1"/>
  <c r="D5420" i="4" s="1"/>
  <c r="D5421" i="4" s="1"/>
  <c r="D5422" i="4" s="1"/>
  <c r="D5423" i="4" s="1"/>
  <c r="D5424" i="4" s="1"/>
  <c r="D5425" i="4" s="1"/>
  <c r="D5426" i="4" s="1"/>
  <c r="G6" i="3"/>
  <c r="F7" i="3"/>
  <c r="H6" i="3"/>
  <c r="B20" i="3"/>
  <c r="B7" i="5"/>
  <c r="B22" i="5" s="1"/>
  <c r="B16" i="1"/>
  <c r="B22" i="1" s="1"/>
  <c r="B13" i="1"/>
  <c r="B13" i="3"/>
  <c r="B19" i="1"/>
  <c r="B20" i="1" s="1"/>
  <c r="B14" i="3"/>
  <c r="B16" i="3" s="1"/>
  <c r="C5" i="4"/>
  <c r="A5289" i="4"/>
  <c r="E22" i="5"/>
  <c r="E17" i="5"/>
  <c r="G7" i="3" l="1"/>
  <c r="F8" i="3"/>
  <c r="H7" i="3"/>
  <c r="B17" i="5"/>
  <c r="B18" i="5" s="1"/>
  <c r="C6" i="4"/>
  <c r="E18" i="5"/>
  <c r="B27" i="3"/>
  <c r="B23" i="3"/>
  <c r="B24" i="3"/>
  <c r="B25" i="3" s="1"/>
  <c r="E23" i="5"/>
  <c r="B23" i="5"/>
  <c r="A5290" i="4"/>
  <c r="B27" i="1"/>
  <c r="B24" i="1"/>
  <c r="B25" i="1" s="1"/>
  <c r="B23" i="1"/>
  <c r="G8" i="3" l="1"/>
  <c r="F9" i="3"/>
  <c r="H8" i="3"/>
  <c r="C7" i="4"/>
  <c r="A5291" i="4"/>
  <c r="G9" i="3" l="1"/>
  <c r="F10" i="3"/>
  <c r="H9" i="3"/>
  <c r="C8" i="4"/>
  <c r="A5292" i="4"/>
  <c r="G10" i="3" l="1"/>
  <c r="F11" i="3"/>
  <c r="H10" i="3"/>
  <c r="A5293" i="4"/>
  <c r="C9" i="4"/>
  <c r="G11" i="3" l="1"/>
  <c r="F12" i="3"/>
  <c r="H11" i="3"/>
  <c r="A5294" i="4"/>
  <c r="C10" i="4"/>
  <c r="G12" i="3" l="1"/>
  <c r="F13" i="3"/>
  <c r="H12" i="3"/>
  <c r="A5295" i="4"/>
  <c r="C11" i="4"/>
  <c r="G13" i="3" l="1"/>
  <c r="F14" i="3"/>
  <c r="H13" i="3"/>
  <c r="C12" i="4"/>
  <c r="A5296" i="4"/>
  <c r="G14" i="3" l="1"/>
  <c r="F15" i="3"/>
  <c r="H14" i="3"/>
  <c r="A5297" i="4"/>
  <c r="C13" i="4"/>
  <c r="G15" i="3" l="1"/>
  <c r="F16" i="3"/>
  <c r="H15" i="3"/>
  <c r="C14" i="4"/>
  <c r="A5298" i="4"/>
  <c r="G16" i="3" l="1"/>
  <c r="F17" i="3"/>
  <c r="H16" i="3"/>
  <c r="A5299" i="4"/>
  <c r="C15" i="4"/>
  <c r="G17" i="3" l="1"/>
  <c r="F18" i="3"/>
  <c r="H17" i="3"/>
  <c r="A5300" i="4"/>
  <c r="C16" i="4"/>
  <c r="G18" i="3" l="1"/>
  <c r="F19" i="3"/>
  <c r="G19" i="3" s="1"/>
  <c r="H18" i="3"/>
  <c r="A5301" i="4"/>
  <c r="C17" i="4"/>
  <c r="F20" i="3" l="1"/>
  <c r="G20" i="3" s="1"/>
  <c r="H19" i="3"/>
  <c r="C18" i="4"/>
  <c r="A5302" i="4"/>
  <c r="F21" i="3" l="1"/>
  <c r="G21" i="3" s="1"/>
  <c r="H20" i="3"/>
  <c r="C19" i="4"/>
  <c r="A5303" i="4"/>
  <c r="F22" i="3" l="1"/>
  <c r="G22" i="3" s="1"/>
  <c r="H21" i="3"/>
  <c r="C20" i="4"/>
  <c r="A5304" i="4"/>
  <c r="F23" i="3" l="1"/>
  <c r="G23" i="3" s="1"/>
  <c r="H22" i="3"/>
  <c r="C21" i="4"/>
  <c r="A5305" i="4"/>
  <c r="F24" i="3" l="1"/>
  <c r="G24" i="3" s="1"/>
  <c r="H23" i="3"/>
  <c r="A5306" i="4"/>
  <c r="C22" i="4"/>
  <c r="F25" i="3" l="1"/>
  <c r="G25" i="3" s="1"/>
  <c r="H24" i="3"/>
  <c r="A5307" i="4"/>
  <c r="C23" i="4"/>
  <c r="F26" i="3" l="1"/>
  <c r="G26" i="3" s="1"/>
  <c r="H25" i="3"/>
  <c r="C24" i="4"/>
  <c r="A5308" i="4"/>
  <c r="F27" i="3" l="1"/>
  <c r="G27" i="3" s="1"/>
  <c r="H26" i="3"/>
  <c r="A5309" i="4"/>
  <c r="C25" i="4"/>
  <c r="F28" i="3" l="1"/>
  <c r="G28" i="3" s="1"/>
  <c r="H27" i="3"/>
  <c r="C26" i="4"/>
  <c r="A5310" i="4"/>
  <c r="F29" i="3" l="1"/>
  <c r="G29" i="3" s="1"/>
  <c r="H28" i="3"/>
  <c r="C27" i="4"/>
  <c r="A5311" i="4"/>
  <c r="F30" i="3" l="1"/>
  <c r="G30" i="3" s="1"/>
  <c r="H29" i="3"/>
  <c r="A5312" i="4"/>
  <c r="C28" i="4"/>
  <c r="F31" i="3" l="1"/>
  <c r="G31" i="3" s="1"/>
  <c r="H30" i="3"/>
  <c r="C29" i="4"/>
  <c r="A5313" i="4"/>
  <c r="F32" i="3" l="1"/>
  <c r="G32" i="3" s="1"/>
  <c r="H31" i="3"/>
  <c r="A5314" i="4"/>
  <c r="C30" i="4"/>
  <c r="F33" i="3" l="1"/>
  <c r="G33" i="3" s="1"/>
  <c r="H32" i="3"/>
  <c r="C31" i="4"/>
  <c r="A5315" i="4"/>
  <c r="F34" i="3" l="1"/>
  <c r="G34" i="3" s="1"/>
  <c r="H33" i="3"/>
  <c r="A5316" i="4"/>
  <c r="C32" i="4"/>
  <c r="F35" i="3" l="1"/>
  <c r="G35" i="3" s="1"/>
  <c r="H34" i="3"/>
  <c r="C33" i="4"/>
  <c r="A5317" i="4"/>
  <c r="F36" i="3" l="1"/>
  <c r="G36" i="3" s="1"/>
  <c r="H35" i="3"/>
  <c r="A5318" i="4"/>
  <c r="C34" i="4"/>
  <c r="F37" i="3" l="1"/>
  <c r="G37" i="3" s="1"/>
  <c r="H36" i="3"/>
  <c r="C35" i="4"/>
  <c r="A5319" i="4"/>
  <c r="F38" i="3" l="1"/>
  <c r="G38" i="3" s="1"/>
  <c r="H37" i="3"/>
  <c r="A5320" i="4"/>
  <c r="C36" i="4"/>
  <c r="F39" i="3" l="1"/>
  <c r="G39" i="3" s="1"/>
  <c r="H38" i="3"/>
  <c r="C37" i="4"/>
  <c r="A5321" i="4"/>
  <c r="F40" i="3" l="1"/>
  <c r="G40" i="3" s="1"/>
  <c r="H39" i="3"/>
  <c r="C38" i="4"/>
  <c r="A5322" i="4"/>
  <c r="F41" i="3" l="1"/>
  <c r="G41" i="3" s="1"/>
  <c r="H40" i="3"/>
  <c r="A5323" i="4"/>
  <c r="C39" i="4"/>
  <c r="F42" i="3" l="1"/>
  <c r="G42" i="3" s="1"/>
  <c r="H41" i="3"/>
  <c r="C40" i="4"/>
  <c r="A5324" i="4"/>
  <c r="F43" i="3" l="1"/>
  <c r="G43" i="3" s="1"/>
  <c r="H42" i="3"/>
  <c r="A5325" i="4"/>
  <c r="C41" i="4"/>
  <c r="F44" i="3" l="1"/>
  <c r="G44" i="3" s="1"/>
  <c r="H43" i="3"/>
  <c r="C42" i="4"/>
  <c r="A5326" i="4"/>
  <c r="F45" i="3" l="1"/>
  <c r="G45" i="3" s="1"/>
  <c r="H44" i="3"/>
  <c r="A5327" i="4"/>
  <c r="C43" i="4"/>
  <c r="F46" i="3" l="1"/>
  <c r="G46" i="3" s="1"/>
  <c r="H45" i="3"/>
  <c r="A5328" i="4"/>
  <c r="C44" i="4"/>
  <c r="F47" i="3" l="1"/>
  <c r="F48" i="3" s="1"/>
  <c r="H46" i="3"/>
  <c r="C45" i="4"/>
  <c r="A5329" i="4"/>
  <c r="G47" i="3" l="1"/>
  <c r="G48" i="3" s="1"/>
  <c r="H47" i="3"/>
  <c r="F49" i="3"/>
  <c r="C46" i="4"/>
  <c r="A5330" i="4"/>
  <c r="G49" i="3" l="1"/>
  <c r="H48" i="3"/>
  <c r="F50" i="3"/>
  <c r="H49" i="3"/>
  <c r="A5331" i="4"/>
  <c r="C47" i="4"/>
  <c r="G50" i="3" l="1"/>
  <c r="F51" i="3"/>
  <c r="H50" i="3"/>
  <c r="A5332" i="4"/>
  <c r="C48" i="4"/>
  <c r="G51" i="3" l="1"/>
  <c r="F52" i="3"/>
  <c r="H51" i="3"/>
  <c r="C49" i="4"/>
  <c r="A5333" i="4"/>
  <c r="G52" i="3" l="1"/>
  <c r="F53" i="3"/>
  <c r="H52" i="3"/>
  <c r="A5334" i="4"/>
  <c r="C50" i="4"/>
  <c r="G53" i="3" l="1"/>
  <c r="F54" i="3"/>
  <c r="H53" i="3"/>
  <c r="C51" i="4"/>
  <c r="A5335" i="4"/>
  <c r="G54" i="3" l="1"/>
  <c r="F55" i="3"/>
  <c r="H54" i="3"/>
  <c r="A5336" i="4"/>
  <c r="C52" i="4"/>
  <c r="G55" i="3" l="1"/>
  <c r="F56" i="3"/>
  <c r="H55" i="3"/>
  <c r="A5337" i="4"/>
  <c r="C53" i="4"/>
  <c r="G56" i="3" l="1"/>
  <c r="F57" i="3"/>
  <c r="H56" i="3"/>
  <c r="C54" i="4"/>
  <c r="A5338" i="4"/>
  <c r="G57" i="3" l="1"/>
  <c r="F58" i="3"/>
  <c r="H57" i="3"/>
  <c r="C55" i="4"/>
  <c r="A5339" i="4"/>
  <c r="G58" i="3" l="1"/>
  <c r="F59" i="3"/>
  <c r="H58" i="3"/>
  <c r="C56" i="4"/>
  <c r="A5340" i="4"/>
  <c r="G59" i="3" l="1"/>
  <c r="F60" i="3"/>
  <c r="H59" i="3"/>
  <c r="C57" i="4"/>
  <c r="A5341" i="4"/>
  <c r="G60" i="3" l="1"/>
  <c r="F61" i="3"/>
  <c r="H60" i="3"/>
  <c r="C58" i="4"/>
  <c r="A5342" i="4"/>
  <c r="G61" i="3" l="1"/>
  <c r="F62" i="3"/>
  <c r="H61" i="3"/>
  <c r="A5343" i="4"/>
  <c r="C59" i="4"/>
  <c r="G62" i="3" l="1"/>
  <c r="F63" i="3"/>
  <c r="H62" i="3"/>
  <c r="A5344" i="4"/>
  <c r="C60" i="4"/>
  <c r="G63" i="3" l="1"/>
  <c r="F64" i="3"/>
  <c r="H63" i="3"/>
  <c r="C61" i="4"/>
  <c r="A5345" i="4"/>
  <c r="G64" i="3" l="1"/>
  <c r="F65" i="3"/>
  <c r="H64" i="3"/>
  <c r="C62" i="4"/>
  <c r="A5346" i="4"/>
  <c r="G65" i="3" l="1"/>
  <c r="F66" i="3"/>
  <c r="H65" i="3"/>
  <c r="A5347" i="4"/>
  <c r="C63" i="4"/>
  <c r="G66" i="3" l="1"/>
  <c r="F67" i="3"/>
  <c r="H66" i="3"/>
  <c r="C64" i="4"/>
  <c r="A5348" i="4"/>
  <c r="G67" i="3" l="1"/>
  <c r="F68" i="3"/>
  <c r="H67" i="3"/>
  <c r="C65" i="4"/>
  <c r="A5349" i="4"/>
  <c r="G68" i="3" l="1"/>
  <c r="F69" i="3"/>
  <c r="H68" i="3"/>
  <c r="A5350" i="4"/>
  <c r="C66" i="4"/>
  <c r="G69" i="3" l="1"/>
  <c r="F70" i="3"/>
  <c r="H69" i="3"/>
  <c r="A5351" i="4"/>
  <c r="C67" i="4"/>
  <c r="G70" i="3" l="1"/>
  <c r="F71" i="3"/>
  <c r="H70" i="3"/>
  <c r="C68" i="4"/>
  <c r="A5352" i="4"/>
  <c r="G71" i="3" l="1"/>
  <c r="F72" i="3"/>
  <c r="H71" i="3"/>
  <c r="A5353" i="4"/>
  <c r="C69" i="4"/>
  <c r="G72" i="3" l="1"/>
  <c r="F73" i="3"/>
  <c r="H72" i="3"/>
  <c r="C70" i="4"/>
  <c r="A5354" i="4"/>
  <c r="G73" i="3" l="1"/>
  <c r="F74" i="3"/>
  <c r="H73" i="3"/>
  <c r="C71" i="4"/>
  <c r="A5355" i="4"/>
  <c r="G74" i="3" l="1"/>
  <c r="F75" i="3"/>
  <c r="H74" i="3"/>
  <c r="A5356" i="4"/>
  <c r="C72" i="4"/>
  <c r="G75" i="3" l="1"/>
  <c r="F76" i="3"/>
  <c r="H75" i="3"/>
  <c r="C73" i="4"/>
  <c r="A5357" i="4"/>
  <c r="G76" i="3" l="1"/>
  <c r="F77" i="3"/>
  <c r="H76" i="3"/>
  <c r="C74" i="4"/>
  <c r="A5358" i="4"/>
  <c r="G77" i="3" l="1"/>
  <c r="F78" i="3"/>
  <c r="H77" i="3"/>
  <c r="C75" i="4"/>
  <c r="A5359" i="4"/>
  <c r="G78" i="3" l="1"/>
  <c r="F79" i="3"/>
  <c r="H78" i="3"/>
  <c r="A5360" i="4"/>
  <c r="C76" i="4"/>
  <c r="G79" i="3" l="1"/>
  <c r="F80" i="3"/>
  <c r="H79" i="3"/>
  <c r="A5361" i="4"/>
  <c r="C77" i="4"/>
  <c r="G80" i="3" l="1"/>
  <c r="F81" i="3"/>
  <c r="H80" i="3"/>
  <c r="C78" i="4"/>
  <c r="A5362" i="4"/>
  <c r="G81" i="3" l="1"/>
  <c r="F82" i="3"/>
  <c r="H81" i="3"/>
  <c r="C79" i="4"/>
  <c r="A5363" i="4"/>
  <c r="G82" i="3" l="1"/>
  <c r="F83" i="3"/>
  <c r="H82" i="3"/>
  <c r="C80" i="4"/>
  <c r="A5364" i="4"/>
  <c r="G83" i="3" l="1"/>
  <c r="F84" i="3"/>
  <c r="H83" i="3"/>
  <c r="C81" i="4"/>
  <c r="A5365" i="4"/>
  <c r="G84" i="3" l="1"/>
  <c r="F85" i="3"/>
  <c r="H84" i="3"/>
  <c r="A5366" i="4"/>
  <c r="C82" i="4"/>
  <c r="G85" i="3" l="1"/>
  <c r="F86" i="3"/>
  <c r="H85" i="3"/>
  <c r="A5367" i="4"/>
  <c r="C83" i="4"/>
  <c r="G86" i="3" l="1"/>
  <c r="F87" i="3"/>
  <c r="H86" i="3"/>
  <c r="A5368" i="4"/>
  <c r="C84" i="4"/>
  <c r="G87" i="3" l="1"/>
  <c r="F88" i="3"/>
  <c r="H87" i="3"/>
  <c r="C85" i="4"/>
  <c r="A5369" i="4"/>
  <c r="G88" i="3" l="1"/>
  <c r="F89" i="3"/>
  <c r="H88" i="3"/>
  <c r="A5370" i="4"/>
  <c r="C86" i="4"/>
  <c r="G89" i="3" l="1"/>
  <c r="F90" i="3"/>
  <c r="H89" i="3"/>
  <c r="C87" i="4"/>
  <c r="A5371" i="4"/>
  <c r="G90" i="3" l="1"/>
  <c r="F91" i="3"/>
  <c r="H90" i="3"/>
  <c r="C88" i="4"/>
  <c r="A5372" i="4"/>
  <c r="G91" i="3" l="1"/>
  <c r="F92" i="3"/>
  <c r="H91" i="3"/>
  <c r="C89" i="4"/>
  <c r="A5373" i="4"/>
  <c r="G92" i="3" l="1"/>
  <c r="F93" i="3"/>
  <c r="H92" i="3"/>
  <c r="C90" i="4"/>
  <c r="A5374" i="4"/>
  <c r="G93" i="3" l="1"/>
  <c r="F94" i="3"/>
  <c r="H93" i="3"/>
  <c r="A5375" i="4"/>
  <c r="C91" i="4"/>
  <c r="G94" i="3" l="1"/>
  <c r="F95" i="3"/>
  <c r="H94" i="3"/>
  <c r="C92" i="4"/>
  <c r="A5376" i="4"/>
  <c r="G95" i="3" l="1"/>
  <c r="F96" i="3"/>
  <c r="H95" i="3"/>
  <c r="A5377" i="4"/>
  <c r="C93" i="4"/>
  <c r="G96" i="3" l="1"/>
  <c r="F97" i="3"/>
  <c r="H96" i="3"/>
  <c r="C94" i="4"/>
  <c r="A5378" i="4"/>
  <c r="G97" i="3" l="1"/>
  <c r="F98" i="3"/>
  <c r="H97" i="3"/>
  <c r="A5379" i="4"/>
  <c r="C95" i="4"/>
  <c r="G98" i="3" l="1"/>
  <c r="F99" i="3"/>
  <c r="H98" i="3"/>
  <c r="C96" i="4"/>
  <c r="A5380" i="4"/>
  <c r="G99" i="3" l="1"/>
  <c r="F100" i="3"/>
  <c r="H99" i="3"/>
  <c r="A5381" i="4"/>
  <c r="C97" i="4"/>
  <c r="G100" i="3" l="1"/>
  <c r="F101" i="3"/>
  <c r="H100" i="3"/>
  <c r="C98" i="4"/>
  <c r="A5382" i="4"/>
  <c r="G101" i="3" l="1"/>
  <c r="F102" i="3"/>
  <c r="H101" i="3"/>
  <c r="A5383" i="4"/>
  <c r="C99" i="4"/>
  <c r="G102" i="3" l="1"/>
  <c r="F103" i="3"/>
  <c r="H102" i="3"/>
  <c r="C100" i="4"/>
  <c r="A5384" i="4"/>
  <c r="G103" i="3" l="1"/>
  <c r="F104" i="3"/>
  <c r="H103" i="3"/>
  <c r="A5385" i="4"/>
  <c r="C101" i="4"/>
  <c r="G104" i="3" l="1"/>
  <c r="F105" i="3"/>
  <c r="H104" i="3"/>
  <c r="C102" i="4"/>
  <c r="A5386" i="4"/>
  <c r="G105" i="3" l="1"/>
  <c r="F106" i="3"/>
  <c r="H105" i="3"/>
  <c r="C103" i="4"/>
  <c r="A5387" i="4"/>
  <c r="G106" i="3" l="1"/>
  <c r="F107" i="3"/>
  <c r="H106" i="3"/>
  <c r="A5388" i="4"/>
  <c r="C104" i="4"/>
  <c r="G107" i="3" l="1"/>
  <c r="F108" i="3"/>
  <c r="H107" i="3"/>
  <c r="A5389" i="4"/>
  <c r="C105" i="4"/>
  <c r="G108" i="3" l="1"/>
  <c r="F109" i="3"/>
  <c r="H108" i="3"/>
  <c r="C106" i="4"/>
  <c r="A5390" i="4"/>
  <c r="G109" i="3" l="1"/>
  <c r="F110" i="3"/>
  <c r="H109" i="3"/>
  <c r="A5391" i="4"/>
  <c r="C107" i="4"/>
  <c r="G110" i="3" l="1"/>
  <c r="F111" i="3"/>
  <c r="H110" i="3"/>
  <c r="C108" i="4"/>
  <c r="A5392" i="4"/>
  <c r="G111" i="3" l="1"/>
  <c r="F112" i="3"/>
  <c r="H111" i="3"/>
  <c r="A5393" i="4"/>
  <c r="C109" i="4"/>
  <c r="G112" i="3" l="1"/>
  <c r="F113" i="3"/>
  <c r="H112" i="3"/>
  <c r="C110" i="4"/>
  <c r="A5394" i="4"/>
  <c r="G113" i="3" l="1"/>
  <c r="F114" i="3"/>
  <c r="H113" i="3"/>
  <c r="A5395" i="4"/>
  <c r="C111" i="4"/>
  <c r="G114" i="3" l="1"/>
  <c r="F115" i="3"/>
  <c r="H114" i="3"/>
  <c r="C112" i="4"/>
  <c r="A5396" i="4"/>
  <c r="G115" i="3" l="1"/>
  <c r="F116" i="3"/>
  <c r="H115" i="3"/>
  <c r="A5397" i="4"/>
  <c r="C113" i="4"/>
  <c r="G116" i="3" l="1"/>
  <c r="F117" i="3"/>
  <c r="H116" i="3"/>
  <c r="A5398" i="4"/>
  <c r="C114" i="4"/>
  <c r="G117" i="3" l="1"/>
  <c r="F118" i="3"/>
  <c r="H117" i="3"/>
  <c r="C115" i="4"/>
  <c r="A5399" i="4"/>
  <c r="G118" i="3" l="1"/>
  <c r="F119" i="3"/>
  <c r="H118" i="3"/>
  <c r="A5400" i="4"/>
  <c r="C116" i="4"/>
  <c r="G119" i="3" l="1"/>
  <c r="F120" i="3"/>
  <c r="H119" i="3"/>
  <c r="C117" i="4"/>
  <c r="A5401" i="4"/>
  <c r="G120" i="3" l="1"/>
  <c r="F121" i="3"/>
  <c r="H120" i="3"/>
  <c r="A5402" i="4"/>
  <c r="C118" i="4"/>
  <c r="G121" i="3" l="1"/>
  <c r="F122" i="3"/>
  <c r="H121" i="3"/>
  <c r="C119" i="4"/>
  <c r="A5403" i="4"/>
  <c r="G122" i="3" l="1"/>
  <c r="F123" i="3"/>
  <c r="H122" i="3"/>
  <c r="A5404" i="4"/>
  <c r="C120" i="4"/>
  <c r="G123" i="3" l="1"/>
  <c r="F124" i="3"/>
  <c r="H123" i="3"/>
  <c r="C121" i="4"/>
  <c r="A5405" i="4"/>
  <c r="G124" i="3" l="1"/>
  <c r="F125" i="3"/>
  <c r="H124" i="3"/>
  <c r="A5406" i="4"/>
  <c r="C122" i="4"/>
  <c r="G125" i="3" l="1"/>
  <c r="F126" i="3"/>
  <c r="H125" i="3"/>
  <c r="C123" i="4"/>
  <c r="A5407" i="4"/>
  <c r="G126" i="3" l="1"/>
  <c r="F127" i="3"/>
  <c r="H126" i="3"/>
  <c r="A5408" i="4"/>
  <c r="C124" i="4"/>
  <c r="G127" i="3" l="1"/>
  <c r="F128" i="3"/>
  <c r="H127" i="3"/>
  <c r="C125" i="4"/>
  <c r="A5409" i="4"/>
  <c r="G128" i="3" l="1"/>
  <c r="F129" i="3"/>
  <c r="H128" i="3"/>
  <c r="A5410" i="4"/>
  <c r="C126" i="4"/>
  <c r="G129" i="3" l="1"/>
  <c r="F130" i="3"/>
  <c r="H129" i="3"/>
  <c r="C127" i="4"/>
  <c r="A5411" i="4"/>
  <c r="G130" i="3" l="1"/>
  <c r="F131" i="3"/>
  <c r="H130" i="3"/>
  <c r="A5412" i="4"/>
  <c r="C128" i="4"/>
  <c r="G131" i="3" l="1"/>
  <c r="F132" i="3"/>
  <c r="H131" i="3"/>
  <c r="C129" i="4"/>
  <c r="A5413" i="4"/>
  <c r="G132" i="3" l="1"/>
  <c r="F133" i="3"/>
  <c r="H132" i="3"/>
  <c r="A5414" i="4"/>
  <c r="C130" i="4"/>
  <c r="G133" i="3" l="1"/>
  <c r="F134" i="3"/>
  <c r="H133" i="3"/>
  <c r="C131" i="4"/>
  <c r="A5415" i="4"/>
  <c r="G134" i="3" l="1"/>
  <c r="F135" i="3"/>
  <c r="H134" i="3"/>
  <c r="A5416" i="4"/>
  <c r="C132" i="4"/>
  <c r="G135" i="3" l="1"/>
  <c r="F136" i="3"/>
  <c r="H135" i="3"/>
  <c r="C133" i="4"/>
  <c r="A5417" i="4"/>
  <c r="G136" i="3" l="1"/>
  <c r="F137" i="3"/>
  <c r="H136" i="3"/>
  <c r="A5418" i="4"/>
  <c r="C134" i="4"/>
  <c r="G137" i="3" l="1"/>
  <c r="F138" i="3"/>
  <c r="H137" i="3"/>
  <c r="C135" i="4"/>
  <c r="A5419" i="4"/>
  <c r="G138" i="3" l="1"/>
  <c r="F139" i="3"/>
  <c r="H138" i="3"/>
  <c r="A5420" i="4"/>
  <c r="C136" i="4"/>
  <c r="G139" i="3" l="1"/>
  <c r="F140" i="3"/>
  <c r="H139" i="3"/>
  <c r="C137" i="4"/>
  <c r="A5421" i="4"/>
  <c r="G140" i="3" l="1"/>
  <c r="F141" i="3"/>
  <c r="H140" i="3"/>
  <c r="A5422" i="4"/>
  <c r="C138" i="4"/>
  <c r="G141" i="3" l="1"/>
  <c r="F142" i="3"/>
  <c r="H141" i="3"/>
  <c r="C139" i="4"/>
  <c r="A5423" i="4"/>
  <c r="G142" i="3" l="1"/>
  <c r="F143" i="3"/>
  <c r="H142" i="3"/>
  <c r="A5424" i="4"/>
  <c r="C140" i="4"/>
  <c r="G143" i="3" l="1"/>
  <c r="F144" i="3"/>
  <c r="H143" i="3"/>
  <c r="C141" i="4"/>
  <c r="A5425" i="4"/>
  <c r="G144" i="3" l="1"/>
  <c r="F145" i="3"/>
  <c r="H144" i="3"/>
  <c r="C142" i="4"/>
  <c r="A5426" i="4"/>
  <c r="G145" i="3" l="1"/>
  <c r="F146" i="3"/>
  <c r="H145" i="3"/>
  <c r="A5427" i="4"/>
  <c r="C143" i="4"/>
  <c r="G146" i="3" l="1"/>
  <c r="F147" i="3"/>
  <c r="H146" i="3"/>
  <c r="C144" i="4"/>
  <c r="A5428" i="4"/>
  <c r="G147" i="3" l="1"/>
  <c r="F148" i="3"/>
  <c r="H147" i="3"/>
  <c r="A5429" i="4"/>
  <c r="C145" i="4"/>
  <c r="G148" i="3" l="1"/>
  <c r="F149" i="3"/>
  <c r="H148" i="3"/>
  <c r="C146" i="4"/>
  <c r="A5430" i="4"/>
  <c r="G149" i="3" l="1"/>
  <c r="F150" i="3"/>
  <c r="H149" i="3"/>
  <c r="A5431" i="4"/>
  <c r="C147" i="4"/>
  <c r="G150" i="3" l="1"/>
  <c r="F151" i="3"/>
  <c r="H150" i="3"/>
  <c r="C148" i="4"/>
  <c r="A5432" i="4"/>
  <c r="G151" i="3" l="1"/>
  <c r="F152" i="3"/>
  <c r="H151" i="3"/>
  <c r="A5433" i="4"/>
  <c r="C149" i="4"/>
  <c r="G152" i="3" l="1"/>
  <c r="F153" i="3"/>
  <c r="H152" i="3"/>
  <c r="C150" i="4"/>
  <c r="A5434" i="4"/>
  <c r="G153" i="3" l="1"/>
  <c r="F154" i="3"/>
  <c r="H153" i="3"/>
  <c r="A5435" i="4"/>
  <c r="C151" i="4"/>
  <c r="G154" i="3" l="1"/>
  <c r="F155" i="3"/>
  <c r="H154" i="3"/>
  <c r="C152" i="4"/>
  <c r="A5436" i="4"/>
  <c r="G155" i="3" l="1"/>
  <c r="F156" i="3"/>
  <c r="H155" i="3"/>
  <c r="A5437" i="4"/>
  <c r="C153" i="4"/>
  <c r="G156" i="3" l="1"/>
  <c r="F157" i="3"/>
  <c r="H156" i="3"/>
  <c r="C154" i="4"/>
  <c r="A5438" i="4"/>
  <c r="G157" i="3" l="1"/>
  <c r="F158" i="3"/>
  <c r="H157" i="3"/>
  <c r="A5439" i="4"/>
  <c r="C155" i="4"/>
  <c r="G158" i="3" l="1"/>
  <c r="F159" i="3"/>
  <c r="H158" i="3"/>
  <c r="C156" i="4"/>
  <c r="A5440" i="4"/>
  <c r="G159" i="3" l="1"/>
  <c r="F160" i="3"/>
  <c r="H159" i="3"/>
  <c r="C157" i="4"/>
  <c r="A5441" i="4"/>
  <c r="G160" i="3" l="1"/>
  <c r="F161" i="3"/>
  <c r="H160" i="3"/>
  <c r="A5442" i="4"/>
  <c r="C158" i="4"/>
  <c r="G161" i="3" l="1"/>
  <c r="F162" i="3"/>
  <c r="H161" i="3"/>
  <c r="C159" i="4"/>
  <c r="A5443" i="4"/>
  <c r="G162" i="3" l="1"/>
  <c r="F163" i="3"/>
  <c r="H162" i="3"/>
  <c r="A5444" i="4"/>
  <c r="C160" i="4"/>
  <c r="G163" i="3" l="1"/>
  <c r="F164" i="3"/>
  <c r="H163" i="3"/>
  <c r="C161" i="4"/>
  <c r="A5445" i="4"/>
  <c r="G164" i="3" l="1"/>
  <c r="F165" i="3"/>
  <c r="H164" i="3"/>
  <c r="A5446" i="4"/>
  <c r="C162" i="4"/>
  <c r="G165" i="3" l="1"/>
  <c r="F166" i="3"/>
  <c r="H165" i="3"/>
  <c r="C163" i="4"/>
  <c r="A5447" i="4"/>
  <c r="G166" i="3" l="1"/>
  <c r="F167" i="3"/>
  <c r="H166" i="3"/>
  <c r="A5448" i="4"/>
  <c r="C164" i="4"/>
  <c r="G167" i="3" l="1"/>
  <c r="F168" i="3"/>
  <c r="H167" i="3"/>
  <c r="C165" i="4"/>
  <c r="A5449" i="4"/>
  <c r="G168" i="3" l="1"/>
  <c r="F169" i="3"/>
  <c r="H168" i="3"/>
  <c r="A5450" i="4"/>
  <c r="C166" i="4"/>
  <c r="G169" i="3" l="1"/>
  <c r="F170" i="3"/>
  <c r="H169" i="3"/>
  <c r="C167" i="4"/>
  <c r="A5451" i="4"/>
  <c r="G170" i="3" l="1"/>
  <c r="F171" i="3"/>
  <c r="H170" i="3"/>
  <c r="A5452" i="4"/>
  <c r="C168" i="4"/>
  <c r="G171" i="3" l="1"/>
  <c r="F172" i="3"/>
  <c r="H171" i="3"/>
  <c r="C169" i="4"/>
  <c r="A5453" i="4"/>
  <c r="G172" i="3" l="1"/>
  <c r="F173" i="3"/>
  <c r="H172" i="3"/>
  <c r="A5454" i="4"/>
  <c r="C170" i="4"/>
  <c r="G173" i="3" l="1"/>
  <c r="F174" i="3"/>
  <c r="H173" i="3"/>
  <c r="C171" i="4"/>
  <c r="A5455" i="4"/>
  <c r="G174" i="3" l="1"/>
  <c r="F175" i="3"/>
  <c r="H174" i="3"/>
  <c r="A5456" i="4"/>
  <c r="C172" i="4"/>
  <c r="G175" i="3" l="1"/>
  <c r="F176" i="3"/>
  <c r="H175" i="3"/>
  <c r="C173" i="4"/>
  <c r="A5457" i="4"/>
  <c r="G176" i="3" l="1"/>
  <c r="F177" i="3"/>
  <c r="H176" i="3"/>
  <c r="A5458" i="4"/>
  <c r="C174" i="4"/>
  <c r="G177" i="3" l="1"/>
  <c r="F178" i="3"/>
  <c r="H177" i="3"/>
  <c r="C175" i="4"/>
  <c r="A5459" i="4"/>
  <c r="G178" i="3" l="1"/>
  <c r="F179" i="3"/>
  <c r="H178" i="3"/>
  <c r="C176" i="4"/>
  <c r="A5460" i="4"/>
  <c r="G179" i="3" l="1"/>
  <c r="F180" i="3"/>
  <c r="H179" i="3"/>
  <c r="A5461" i="4"/>
  <c r="C177" i="4"/>
  <c r="G180" i="3" l="1"/>
  <c r="F181" i="3"/>
  <c r="H180" i="3"/>
  <c r="A5462" i="4"/>
  <c r="C178" i="4"/>
  <c r="G181" i="3" l="1"/>
  <c r="F182" i="3"/>
  <c r="H181" i="3"/>
  <c r="C179" i="4"/>
  <c r="A5463" i="4"/>
  <c r="G182" i="3" l="1"/>
  <c r="F183" i="3"/>
  <c r="H182" i="3"/>
  <c r="A5464" i="4"/>
  <c r="C180" i="4"/>
  <c r="G183" i="3" l="1"/>
  <c r="F184" i="3"/>
  <c r="H183" i="3"/>
  <c r="C181" i="4"/>
  <c r="A5465" i="4"/>
  <c r="G184" i="3" l="1"/>
  <c r="F185" i="3"/>
  <c r="H184" i="3"/>
  <c r="A5466" i="4"/>
  <c r="C182" i="4"/>
  <c r="G185" i="3" l="1"/>
  <c r="F186" i="3"/>
  <c r="H185" i="3"/>
  <c r="C183" i="4"/>
  <c r="A5467" i="4"/>
  <c r="G186" i="3" l="1"/>
  <c r="F187" i="3"/>
  <c r="H186" i="3"/>
  <c r="A5468" i="4"/>
  <c r="C184" i="4"/>
  <c r="G187" i="3" l="1"/>
  <c r="F188" i="3"/>
  <c r="H187" i="3"/>
  <c r="C185" i="4"/>
  <c r="A5469" i="4"/>
  <c r="G188" i="3" l="1"/>
  <c r="F189" i="3"/>
  <c r="H188" i="3"/>
  <c r="A5470" i="4"/>
  <c r="C186" i="4"/>
  <c r="G189" i="3" l="1"/>
  <c r="F190" i="3"/>
  <c r="H189" i="3"/>
  <c r="C187" i="4"/>
  <c r="A5471" i="4"/>
  <c r="G190" i="3" l="1"/>
  <c r="F191" i="3"/>
  <c r="H190" i="3"/>
  <c r="A5472" i="4"/>
  <c r="C188" i="4"/>
  <c r="G191" i="3" l="1"/>
  <c r="F192" i="3"/>
  <c r="H191" i="3"/>
  <c r="C189" i="4"/>
  <c r="A5473" i="4"/>
  <c r="G192" i="3" l="1"/>
  <c r="F193" i="3"/>
  <c r="H192" i="3"/>
  <c r="A5474" i="4"/>
  <c r="C190" i="4"/>
  <c r="G193" i="3" l="1"/>
  <c r="F194" i="3"/>
  <c r="H193" i="3"/>
  <c r="C191" i="4"/>
  <c r="A5475" i="4"/>
  <c r="G194" i="3" l="1"/>
  <c r="F195" i="3"/>
  <c r="H194" i="3"/>
  <c r="A5476" i="4"/>
  <c r="C192" i="4"/>
  <c r="G195" i="3" l="1"/>
  <c r="F196" i="3"/>
  <c r="H195" i="3"/>
  <c r="C193" i="4"/>
  <c r="A5477" i="4"/>
  <c r="G196" i="3" l="1"/>
  <c r="F197" i="3"/>
  <c r="H196" i="3"/>
  <c r="A5478" i="4"/>
  <c r="C194" i="4"/>
  <c r="G197" i="3" l="1"/>
  <c r="F198" i="3"/>
  <c r="H197" i="3"/>
  <c r="C195" i="4"/>
  <c r="A5479" i="4"/>
  <c r="G198" i="3" l="1"/>
  <c r="F199" i="3"/>
  <c r="H198" i="3"/>
  <c r="A5480" i="4"/>
  <c r="C196" i="4"/>
  <c r="G199" i="3" l="1"/>
  <c r="F200" i="3"/>
  <c r="H199" i="3"/>
  <c r="C197" i="4"/>
  <c r="A5481" i="4"/>
  <c r="G200" i="3" l="1"/>
  <c r="F201" i="3"/>
  <c r="H200" i="3"/>
  <c r="A5482" i="4"/>
  <c r="C198" i="4"/>
  <c r="G201" i="3" l="1"/>
  <c r="F202" i="3"/>
  <c r="H201" i="3"/>
  <c r="C199" i="4"/>
  <c r="A5483" i="4"/>
  <c r="G202" i="3" l="1"/>
  <c r="F203" i="3"/>
  <c r="H202" i="3"/>
  <c r="A5484" i="4"/>
  <c r="C200" i="4"/>
  <c r="G203" i="3" l="1"/>
  <c r="F204" i="3"/>
  <c r="H203" i="3"/>
  <c r="C201" i="4"/>
  <c r="A5485" i="4"/>
  <c r="G204" i="3" l="1"/>
  <c r="F205" i="3"/>
  <c r="H204" i="3"/>
  <c r="A5486" i="4"/>
  <c r="C202" i="4"/>
  <c r="G205" i="3" l="1"/>
  <c r="F206" i="3"/>
  <c r="H205" i="3"/>
  <c r="C203" i="4"/>
  <c r="A5487" i="4"/>
  <c r="G206" i="3" l="1"/>
  <c r="F207" i="3"/>
  <c r="H206" i="3"/>
  <c r="A5488" i="4"/>
  <c r="C204" i="4"/>
  <c r="G207" i="3" l="1"/>
  <c r="F208" i="3"/>
  <c r="H207" i="3"/>
  <c r="C205" i="4"/>
  <c r="A5489" i="4"/>
  <c r="G208" i="3" l="1"/>
  <c r="F209" i="3"/>
  <c r="H208" i="3"/>
  <c r="A5490" i="4"/>
  <c r="C206" i="4"/>
  <c r="G209" i="3" l="1"/>
  <c r="F210" i="3"/>
  <c r="H209" i="3"/>
  <c r="C207" i="4"/>
  <c r="A5491" i="4"/>
  <c r="G210" i="3" l="1"/>
  <c r="F211" i="3"/>
  <c r="H210" i="3"/>
  <c r="A5492" i="4"/>
  <c r="C208" i="4"/>
  <c r="G211" i="3" l="1"/>
  <c r="F212" i="3"/>
  <c r="H211" i="3"/>
  <c r="C209" i="4"/>
  <c r="A5493" i="4"/>
  <c r="G212" i="3" l="1"/>
  <c r="F213" i="3"/>
  <c r="H212" i="3"/>
  <c r="A5494" i="4"/>
  <c r="C210" i="4"/>
  <c r="G213" i="3" l="1"/>
  <c r="F214" i="3"/>
  <c r="H213" i="3"/>
  <c r="C211" i="4"/>
  <c r="A5495" i="4"/>
  <c r="G214" i="3" l="1"/>
  <c r="F215" i="3"/>
  <c r="H214" i="3"/>
  <c r="A5496" i="4"/>
  <c r="C212" i="4"/>
  <c r="G215" i="3" l="1"/>
  <c r="F216" i="3"/>
  <c r="H215" i="3"/>
  <c r="C213" i="4"/>
  <c r="A5497" i="4"/>
  <c r="G216" i="3" l="1"/>
  <c r="F217" i="3"/>
  <c r="H216" i="3"/>
  <c r="A5498" i="4"/>
  <c r="C214" i="4"/>
  <c r="G217" i="3" l="1"/>
  <c r="F218" i="3"/>
  <c r="H217" i="3"/>
  <c r="C215" i="4"/>
  <c r="A5499" i="4"/>
  <c r="G218" i="3" l="1"/>
  <c r="F219" i="3"/>
  <c r="H218" i="3"/>
  <c r="A5500" i="4"/>
  <c r="C216" i="4"/>
  <c r="G219" i="3" l="1"/>
  <c r="F220" i="3"/>
  <c r="H219" i="3"/>
  <c r="C217" i="4"/>
  <c r="A5501" i="4"/>
  <c r="G220" i="3" l="1"/>
  <c r="F221" i="3"/>
  <c r="H220" i="3"/>
  <c r="A5502" i="4"/>
  <c r="C218" i="4"/>
  <c r="G221" i="3" l="1"/>
  <c r="F222" i="3"/>
  <c r="H221" i="3"/>
  <c r="C219" i="4"/>
  <c r="A5503" i="4"/>
  <c r="G222" i="3" l="1"/>
  <c r="F223" i="3"/>
  <c r="H222" i="3"/>
  <c r="A5504" i="4"/>
  <c r="C220" i="4"/>
  <c r="G223" i="3" l="1"/>
  <c r="F224" i="3"/>
  <c r="H223" i="3"/>
  <c r="A5505" i="4"/>
  <c r="C221" i="4"/>
  <c r="G224" i="3" l="1"/>
  <c r="F225" i="3"/>
  <c r="H224" i="3"/>
  <c r="C222" i="4"/>
  <c r="A5506" i="4"/>
  <c r="G225" i="3" l="1"/>
  <c r="F226" i="3"/>
  <c r="H225" i="3"/>
  <c r="A5507" i="4"/>
  <c r="C223" i="4"/>
  <c r="G226" i="3" l="1"/>
  <c r="F227" i="3"/>
  <c r="H226" i="3"/>
  <c r="C224" i="4"/>
  <c r="A5508" i="4"/>
  <c r="G227" i="3" l="1"/>
  <c r="F228" i="3"/>
  <c r="H227" i="3"/>
  <c r="A5509" i="4"/>
  <c r="C225" i="4"/>
  <c r="G228" i="3" l="1"/>
  <c r="F229" i="3"/>
  <c r="H228" i="3"/>
  <c r="C226" i="4"/>
  <c r="G229" i="3" l="1"/>
  <c r="F230" i="3"/>
  <c r="H229" i="3"/>
  <c r="C227" i="4"/>
  <c r="G230" i="3" l="1"/>
  <c r="F231" i="3"/>
  <c r="H230" i="3"/>
  <c r="C228" i="4"/>
  <c r="G231" i="3" l="1"/>
  <c r="F232" i="3"/>
  <c r="H231" i="3"/>
  <c r="C229" i="4"/>
  <c r="G232" i="3" l="1"/>
  <c r="F233" i="3"/>
  <c r="H232" i="3"/>
  <c r="C230" i="4"/>
  <c r="G233" i="3" l="1"/>
  <c r="F234" i="3"/>
  <c r="H233" i="3"/>
  <c r="C231" i="4"/>
  <c r="G234" i="3" l="1"/>
  <c r="F235" i="3"/>
  <c r="H234" i="3"/>
  <c r="C232" i="4"/>
  <c r="G235" i="3" l="1"/>
  <c r="F236" i="3"/>
  <c r="H235" i="3"/>
  <c r="C233" i="4"/>
  <c r="G236" i="3" l="1"/>
  <c r="F237" i="3"/>
  <c r="H236" i="3"/>
  <c r="C234" i="4"/>
  <c r="G237" i="3" l="1"/>
  <c r="F238" i="3"/>
  <c r="H237" i="3"/>
  <c r="C235" i="4"/>
  <c r="G238" i="3" l="1"/>
  <c r="F239" i="3"/>
  <c r="H238" i="3"/>
  <c r="C236" i="4"/>
  <c r="G239" i="3" l="1"/>
  <c r="F240" i="3"/>
  <c r="H239" i="3"/>
  <c r="C237" i="4"/>
  <c r="G240" i="3" l="1"/>
  <c r="F241" i="3"/>
  <c r="H240" i="3"/>
  <c r="C238" i="4"/>
  <c r="G241" i="3" l="1"/>
  <c r="F242" i="3"/>
  <c r="H241" i="3"/>
  <c r="C239" i="4"/>
  <c r="G242" i="3" l="1"/>
  <c r="F243" i="3"/>
  <c r="H242" i="3"/>
  <c r="C240" i="4"/>
  <c r="G243" i="3" l="1"/>
  <c r="F244" i="3"/>
  <c r="H243" i="3"/>
  <c r="C241" i="4"/>
  <c r="G244" i="3" l="1"/>
  <c r="F245" i="3"/>
  <c r="H244" i="3"/>
  <c r="C242" i="4"/>
  <c r="G245" i="3" l="1"/>
  <c r="F246" i="3"/>
  <c r="H245" i="3"/>
  <c r="C243" i="4"/>
  <c r="G246" i="3" l="1"/>
  <c r="F247" i="3"/>
  <c r="H246" i="3"/>
  <c r="C244" i="4"/>
  <c r="G247" i="3" l="1"/>
  <c r="F248" i="3"/>
  <c r="H247" i="3"/>
  <c r="C245" i="4"/>
  <c r="G248" i="3" l="1"/>
  <c r="F249" i="3"/>
  <c r="H248" i="3"/>
  <c r="C246" i="4"/>
  <c r="G249" i="3" l="1"/>
  <c r="F250" i="3"/>
  <c r="H249" i="3"/>
  <c r="C247" i="4"/>
  <c r="G250" i="3" l="1"/>
  <c r="F251" i="3"/>
  <c r="H250" i="3"/>
  <c r="C248" i="4"/>
  <c r="G251" i="3" l="1"/>
  <c r="F252" i="3"/>
  <c r="H251" i="3"/>
  <c r="C249" i="4"/>
  <c r="G252" i="3" l="1"/>
  <c r="F253" i="3"/>
  <c r="H252" i="3"/>
  <c r="C250" i="4"/>
  <c r="G253" i="3" l="1"/>
  <c r="F254" i="3"/>
  <c r="H253" i="3"/>
  <c r="C251" i="4"/>
  <c r="G254" i="3" l="1"/>
  <c r="F255" i="3"/>
  <c r="H254" i="3"/>
  <c r="C252" i="4"/>
  <c r="G255" i="3" l="1"/>
  <c r="F256" i="3"/>
  <c r="H255" i="3"/>
  <c r="C253" i="4"/>
  <c r="G256" i="3" l="1"/>
  <c r="F257" i="3"/>
  <c r="H256" i="3"/>
  <c r="C254" i="4"/>
  <c r="G257" i="3" l="1"/>
  <c r="F258" i="3"/>
  <c r="H257" i="3"/>
  <c r="C255" i="4"/>
  <c r="G258" i="3" l="1"/>
  <c r="F259" i="3"/>
  <c r="H258" i="3"/>
  <c r="C256" i="4"/>
  <c r="G259" i="3" l="1"/>
  <c r="F260" i="3"/>
  <c r="H259" i="3"/>
  <c r="C257" i="4"/>
  <c r="G260" i="3" l="1"/>
  <c r="F261" i="3"/>
  <c r="H260" i="3"/>
  <c r="C258" i="4"/>
  <c r="G261" i="3" l="1"/>
  <c r="F262" i="3"/>
  <c r="H261" i="3"/>
  <c r="C259" i="4"/>
  <c r="G262" i="3" l="1"/>
  <c r="F263" i="3"/>
  <c r="H262" i="3"/>
  <c r="C260" i="4"/>
  <c r="G263" i="3" l="1"/>
  <c r="F264" i="3"/>
  <c r="H263" i="3"/>
  <c r="C261" i="4"/>
  <c r="G264" i="3" l="1"/>
  <c r="F265" i="3"/>
  <c r="H264" i="3"/>
  <c r="C262" i="4"/>
  <c r="G265" i="3" l="1"/>
  <c r="F266" i="3"/>
  <c r="H265" i="3"/>
  <c r="C263" i="4"/>
  <c r="G266" i="3" l="1"/>
  <c r="F267" i="3"/>
  <c r="H266" i="3"/>
  <c r="C264" i="4"/>
  <c r="G267" i="3" l="1"/>
  <c r="F268" i="3"/>
  <c r="H267" i="3"/>
  <c r="C265" i="4"/>
  <c r="G268" i="3" l="1"/>
  <c r="F269" i="3"/>
  <c r="H268" i="3"/>
  <c r="C266" i="4"/>
  <c r="G269" i="3" l="1"/>
  <c r="F270" i="3"/>
  <c r="H269" i="3"/>
  <c r="C267" i="4"/>
  <c r="G270" i="3" l="1"/>
  <c r="F271" i="3"/>
  <c r="H270" i="3"/>
  <c r="C268" i="4"/>
  <c r="G271" i="3" l="1"/>
  <c r="F272" i="3"/>
  <c r="H271" i="3"/>
  <c r="C269" i="4"/>
  <c r="G272" i="3" l="1"/>
  <c r="F273" i="3"/>
  <c r="H272" i="3"/>
  <c r="C270" i="4"/>
  <c r="G273" i="3" l="1"/>
  <c r="F274" i="3"/>
  <c r="H273" i="3"/>
  <c r="C271" i="4"/>
  <c r="G274" i="3" l="1"/>
  <c r="F275" i="3"/>
  <c r="H274" i="3"/>
  <c r="C272" i="4"/>
  <c r="G275" i="3" l="1"/>
  <c r="F276" i="3"/>
  <c r="H275" i="3"/>
  <c r="C273" i="4"/>
  <c r="G276" i="3" l="1"/>
  <c r="F277" i="3"/>
  <c r="H276" i="3"/>
  <c r="C274" i="4"/>
  <c r="G277" i="3" l="1"/>
  <c r="F278" i="3"/>
  <c r="H277" i="3"/>
  <c r="C275" i="4"/>
  <c r="G278" i="3" l="1"/>
  <c r="F279" i="3"/>
  <c r="H278" i="3"/>
  <c r="C276" i="4"/>
  <c r="G279" i="3" l="1"/>
  <c r="F280" i="3"/>
  <c r="H279" i="3"/>
  <c r="C277" i="4"/>
  <c r="G280" i="3" l="1"/>
  <c r="F281" i="3"/>
  <c r="H280" i="3"/>
  <c r="C278" i="4"/>
  <c r="G281" i="3" l="1"/>
  <c r="F282" i="3"/>
  <c r="H281" i="3"/>
  <c r="C279" i="4"/>
  <c r="G282" i="3" l="1"/>
  <c r="F283" i="3"/>
  <c r="H282" i="3"/>
  <c r="C280" i="4"/>
  <c r="G283" i="3" l="1"/>
  <c r="F284" i="3"/>
  <c r="H283" i="3"/>
  <c r="C281" i="4"/>
  <c r="G284" i="3" l="1"/>
  <c r="F285" i="3"/>
  <c r="H284" i="3"/>
  <c r="C282" i="4"/>
  <c r="G285" i="3" l="1"/>
  <c r="F286" i="3"/>
  <c r="H285" i="3"/>
  <c r="C283" i="4"/>
  <c r="G286" i="3" l="1"/>
  <c r="F287" i="3"/>
  <c r="H286" i="3"/>
  <c r="C284" i="4"/>
  <c r="G287" i="3" l="1"/>
  <c r="F288" i="3"/>
  <c r="H287" i="3"/>
  <c r="C285" i="4"/>
  <c r="G288" i="3" l="1"/>
  <c r="F289" i="3"/>
  <c r="H288" i="3"/>
  <c r="C286" i="4"/>
  <c r="G289" i="3" l="1"/>
  <c r="F290" i="3"/>
  <c r="H289" i="3"/>
  <c r="C287" i="4"/>
  <c r="G290" i="3" l="1"/>
  <c r="F291" i="3"/>
  <c r="H290" i="3"/>
  <c r="C288" i="4"/>
  <c r="G291" i="3" l="1"/>
  <c r="F292" i="3"/>
  <c r="H291" i="3"/>
  <c r="C289" i="4"/>
  <c r="G292" i="3" l="1"/>
  <c r="F293" i="3"/>
  <c r="H292" i="3"/>
  <c r="C290" i="4"/>
  <c r="G293" i="3" l="1"/>
  <c r="F294" i="3"/>
  <c r="H293" i="3"/>
  <c r="C291" i="4"/>
  <c r="G294" i="3" l="1"/>
  <c r="F295" i="3"/>
  <c r="H294" i="3"/>
  <c r="C292" i="4"/>
  <c r="G295" i="3" l="1"/>
  <c r="F296" i="3"/>
  <c r="H295" i="3"/>
  <c r="C293" i="4"/>
  <c r="G296" i="3" l="1"/>
  <c r="F297" i="3"/>
  <c r="H296" i="3"/>
  <c r="C294" i="4"/>
  <c r="G297" i="3" l="1"/>
  <c r="F298" i="3"/>
  <c r="H297" i="3"/>
  <c r="C295" i="4"/>
  <c r="G298" i="3" l="1"/>
  <c r="F299" i="3"/>
  <c r="H298" i="3"/>
  <c r="C296" i="4"/>
  <c r="G299" i="3" l="1"/>
  <c r="F300" i="3"/>
  <c r="H299" i="3"/>
  <c r="C297" i="4"/>
  <c r="G300" i="3" l="1"/>
  <c r="F301" i="3"/>
  <c r="H300" i="3"/>
  <c r="C298" i="4"/>
  <c r="G301" i="3" l="1"/>
  <c r="F302" i="3"/>
  <c r="H301" i="3"/>
  <c r="C299" i="4"/>
  <c r="G302" i="3" l="1"/>
  <c r="F303" i="3"/>
  <c r="H302" i="3"/>
  <c r="C300" i="4"/>
  <c r="G303" i="3" l="1"/>
  <c r="F304" i="3"/>
  <c r="H303" i="3"/>
  <c r="C301" i="4"/>
  <c r="G304" i="3" l="1"/>
  <c r="F305" i="3"/>
  <c r="H304" i="3"/>
  <c r="C302" i="4"/>
  <c r="G305" i="3" l="1"/>
  <c r="F306" i="3"/>
  <c r="H305" i="3"/>
  <c r="C303" i="4"/>
  <c r="G306" i="3" l="1"/>
  <c r="F307" i="3"/>
  <c r="H306" i="3"/>
  <c r="C304" i="4"/>
  <c r="G307" i="3" l="1"/>
  <c r="F308" i="3"/>
  <c r="H307" i="3"/>
  <c r="C305" i="4"/>
  <c r="G308" i="3" l="1"/>
  <c r="F309" i="3"/>
  <c r="H308" i="3"/>
  <c r="C306" i="4"/>
  <c r="G309" i="3" l="1"/>
  <c r="F310" i="3"/>
  <c r="H309" i="3"/>
  <c r="C307" i="4"/>
  <c r="G310" i="3" l="1"/>
  <c r="F311" i="3"/>
  <c r="H310" i="3"/>
  <c r="C308" i="4"/>
  <c r="G311" i="3" l="1"/>
  <c r="F312" i="3"/>
  <c r="H311" i="3"/>
  <c r="C309" i="4"/>
  <c r="G312" i="3" l="1"/>
  <c r="F313" i="3"/>
  <c r="H312" i="3"/>
  <c r="C310" i="4"/>
  <c r="G313" i="3" l="1"/>
  <c r="F314" i="3"/>
  <c r="H313" i="3"/>
  <c r="C311" i="4"/>
  <c r="G314" i="3" l="1"/>
  <c r="F315" i="3"/>
  <c r="H314" i="3"/>
  <c r="C312" i="4"/>
  <c r="G315" i="3" l="1"/>
  <c r="F316" i="3"/>
  <c r="H315" i="3"/>
  <c r="C313" i="4"/>
  <c r="G316" i="3" l="1"/>
  <c r="F317" i="3"/>
  <c r="H316" i="3"/>
  <c r="C314" i="4"/>
  <c r="G317" i="3" l="1"/>
  <c r="F318" i="3"/>
  <c r="H317" i="3"/>
  <c r="C315" i="4"/>
  <c r="G318" i="3" l="1"/>
  <c r="F319" i="3"/>
  <c r="H318" i="3"/>
  <c r="C316" i="4"/>
  <c r="G319" i="3" l="1"/>
  <c r="F320" i="3"/>
  <c r="H319" i="3"/>
  <c r="C317" i="4"/>
  <c r="G320" i="3" l="1"/>
  <c r="F321" i="3"/>
  <c r="H320" i="3"/>
  <c r="C318" i="4"/>
  <c r="G321" i="3" l="1"/>
  <c r="F322" i="3"/>
  <c r="H321" i="3"/>
  <c r="C319" i="4"/>
  <c r="G322" i="3" l="1"/>
  <c r="F323" i="3"/>
  <c r="H322" i="3"/>
  <c r="C320" i="4"/>
  <c r="G323" i="3" l="1"/>
  <c r="F324" i="3"/>
  <c r="H323" i="3"/>
  <c r="C321" i="4"/>
  <c r="G324" i="3" l="1"/>
  <c r="F325" i="3"/>
  <c r="H324" i="3"/>
  <c r="C322" i="4"/>
  <c r="G325" i="3" l="1"/>
  <c r="F326" i="3"/>
  <c r="H325" i="3"/>
  <c r="C323" i="4"/>
  <c r="G326" i="3" l="1"/>
  <c r="F327" i="3"/>
  <c r="H326" i="3"/>
  <c r="C324" i="4"/>
  <c r="G327" i="3" l="1"/>
  <c r="F328" i="3"/>
  <c r="H327" i="3"/>
  <c r="C325" i="4"/>
  <c r="G328" i="3" l="1"/>
  <c r="F329" i="3"/>
  <c r="H328" i="3"/>
  <c r="C326" i="4"/>
  <c r="G329" i="3" l="1"/>
  <c r="F330" i="3"/>
  <c r="H329" i="3"/>
  <c r="C327" i="4"/>
  <c r="G330" i="3" l="1"/>
  <c r="F331" i="3"/>
  <c r="H330" i="3"/>
  <c r="C328" i="4"/>
  <c r="G331" i="3" l="1"/>
  <c r="F332" i="3"/>
  <c r="H331" i="3"/>
  <c r="C329" i="4"/>
  <c r="G332" i="3" l="1"/>
  <c r="F333" i="3"/>
  <c r="H332" i="3"/>
  <c r="C330" i="4"/>
  <c r="G333" i="3" l="1"/>
  <c r="F334" i="3"/>
  <c r="H333" i="3"/>
  <c r="C331" i="4"/>
  <c r="G334" i="3" l="1"/>
  <c r="F335" i="3"/>
  <c r="H334" i="3"/>
  <c r="C332" i="4"/>
  <c r="G335" i="3" l="1"/>
  <c r="F336" i="3"/>
  <c r="H335" i="3"/>
  <c r="C333" i="4"/>
  <c r="G336" i="3" l="1"/>
  <c r="F337" i="3"/>
  <c r="H336" i="3"/>
  <c r="C334" i="4"/>
  <c r="G337" i="3" l="1"/>
  <c r="F338" i="3"/>
  <c r="H337" i="3"/>
  <c r="C335" i="4"/>
  <c r="G338" i="3" l="1"/>
  <c r="F339" i="3"/>
  <c r="H338" i="3"/>
  <c r="C336" i="4"/>
  <c r="G339" i="3" l="1"/>
  <c r="F340" i="3"/>
  <c r="H339" i="3"/>
  <c r="C337" i="4"/>
  <c r="G340" i="3" l="1"/>
  <c r="F341" i="3"/>
  <c r="H340" i="3"/>
  <c r="C338" i="4"/>
  <c r="G341" i="3" l="1"/>
  <c r="F342" i="3"/>
  <c r="H341" i="3"/>
  <c r="C339" i="4"/>
  <c r="G342" i="3" l="1"/>
  <c r="F343" i="3"/>
  <c r="H342" i="3"/>
  <c r="C340" i="4"/>
  <c r="G343" i="3" l="1"/>
  <c r="F344" i="3"/>
  <c r="H343" i="3"/>
  <c r="C341" i="4"/>
  <c r="G344" i="3" l="1"/>
  <c r="F345" i="3"/>
  <c r="H344" i="3"/>
  <c r="C342" i="4"/>
  <c r="G345" i="3" l="1"/>
  <c r="F346" i="3"/>
  <c r="H345" i="3"/>
  <c r="C343" i="4"/>
  <c r="G346" i="3" l="1"/>
  <c r="F347" i="3"/>
  <c r="H346" i="3"/>
  <c r="C344" i="4"/>
  <c r="G347" i="3" l="1"/>
  <c r="F348" i="3"/>
  <c r="H347" i="3"/>
  <c r="C345" i="4"/>
  <c r="G348" i="3" l="1"/>
  <c r="F349" i="3"/>
  <c r="H348" i="3"/>
  <c r="C346" i="4"/>
  <c r="G349" i="3" l="1"/>
  <c r="F350" i="3"/>
  <c r="H349" i="3"/>
  <c r="C347" i="4"/>
  <c r="G350" i="3" l="1"/>
  <c r="F351" i="3"/>
  <c r="H350" i="3"/>
  <c r="C348" i="4"/>
  <c r="G351" i="3" l="1"/>
  <c r="F352" i="3"/>
  <c r="H351" i="3"/>
  <c r="C349" i="4"/>
  <c r="G352" i="3" l="1"/>
  <c r="F353" i="3"/>
  <c r="H352" i="3"/>
  <c r="C350" i="4"/>
  <c r="G353" i="3" l="1"/>
  <c r="F354" i="3"/>
  <c r="H353" i="3"/>
  <c r="C351" i="4"/>
  <c r="G354" i="3" l="1"/>
  <c r="F355" i="3"/>
  <c r="H354" i="3"/>
  <c r="C352" i="4"/>
  <c r="G355" i="3" l="1"/>
  <c r="F356" i="3"/>
  <c r="H355" i="3"/>
  <c r="C353" i="4"/>
  <c r="G356" i="3" l="1"/>
  <c r="F357" i="3"/>
  <c r="H356" i="3"/>
  <c r="C354" i="4"/>
  <c r="G357" i="3" l="1"/>
  <c r="F358" i="3"/>
  <c r="H357" i="3"/>
  <c r="C355" i="4"/>
  <c r="G358" i="3" l="1"/>
  <c r="F359" i="3"/>
  <c r="H358" i="3"/>
  <c r="C356" i="4"/>
  <c r="G359" i="3" l="1"/>
  <c r="F360" i="3"/>
  <c r="H359" i="3"/>
  <c r="C357" i="4"/>
  <c r="G360" i="3" l="1"/>
  <c r="F361" i="3"/>
  <c r="H360" i="3"/>
  <c r="C358" i="4"/>
  <c r="G361" i="3" l="1"/>
  <c r="F362" i="3"/>
  <c r="H361" i="3"/>
  <c r="C359" i="4"/>
  <c r="G362" i="3" l="1"/>
  <c r="F363" i="3"/>
  <c r="H362" i="3"/>
  <c r="C360" i="4"/>
  <c r="G363" i="3" l="1"/>
  <c r="F364" i="3"/>
  <c r="H363" i="3"/>
  <c r="C361" i="4"/>
  <c r="G364" i="3" l="1"/>
  <c r="F365" i="3"/>
  <c r="H364" i="3"/>
  <c r="C362" i="4"/>
  <c r="G365" i="3" l="1"/>
  <c r="F366" i="3"/>
  <c r="H365" i="3"/>
  <c r="C363" i="4"/>
  <c r="G366" i="3" l="1"/>
  <c r="F367" i="3"/>
  <c r="H366" i="3"/>
  <c r="C364" i="4"/>
  <c r="G367" i="3" l="1"/>
  <c r="F368" i="3"/>
  <c r="H367" i="3"/>
  <c r="C365" i="4"/>
  <c r="G368" i="3" l="1"/>
  <c r="F369" i="3"/>
  <c r="H368" i="3"/>
  <c r="C366" i="4"/>
  <c r="G369" i="3" l="1"/>
  <c r="F370" i="3"/>
  <c r="H369" i="3"/>
  <c r="C367" i="4"/>
  <c r="G370" i="3" l="1"/>
  <c r="F371" i="3"/>
  <c r="H370" i="3"/>
  <c r="C368" i="4"/>
  <c r="G371" i="3" l="1"/>
  <c r="F372" i="3"/>
  <c r="H371" i="3"/>
  <c r="C369" i="4"/>
  <c r="G372" i="3" l="1"/>
  <c r="F373" i="3"/>
  <c r="H372" i="3"/>
  <c r="C370" i="4"/>
  <c r="G373" i="3" l="1"/>
  <c r="F374" i="3"/>
  <c r="H373" i="3"/>
  <c r="C371" i="4"/>
  <c r="G374" i="3" l="1"/>
  <c r="F375" i="3"/>
  <c r="H374" i="3"/>
  <c r="C372" i="4"/>
  <c r="G375" i="3" l="1"/>
  <c r="F376" i="3"/>
  <c r="H375" i="3"/>
  <c r="C373" i="4"/>
  <c r="G376" i="3" l="1"/>
  <c r="F377" i="3"/>
  <c r="H376" i="3"/>
  <c r="C374" i="4"/>
  <c r="G377" i="3" l="1"/>
  <c r="F378" i="3"/>
  <c r="H377" i="3"/>
  <c r="C375" i="4"/>
  <c r="G378" i="3" l="1"/>
  <c r="F379" i="3"/>
  <c r="H378" i="3"/>
  <c r="C376" i="4"/>
  <c r="G379" i="3" l="1"/>
  <c r="F380" i="3"/>
  <c r="H379" i="3"/>
  <c r="C377" i="4"/>
  <c r="G380" i="3" l="1"/>
  <c r="F381" i="3"/>
  <c r="H380" i="3"/>
  <c r="C378" i="4"/>
  <c r="G381" i="3" l="1"/>
  <c r="F382" i="3"/>
  <c r="H381" i="3"/>
  <c r="C379" i="4"/>
  <c r="G382" i="3" l="1"/>
  <c r="F383" i="3"/>
  <c r="H382" i="3"/>
  <c r="C380" i="4"/>
  <c r="G383" i="3" l="1"/>
  <c r="F384" i="3"/>
  <c r="H383" i="3"/>
  <c r="C381" i="4"/>
  <c r="G384" i="3" l="1"/>
  <c r="F385" i="3"/>
  <c r="H384" i="3"/>
  <c r="C382" i="4"/>
  <c r="G385" i="3" l="1"/>
  <c r="F386" i="3"/>
  <c r="H385" i="3"/>
  <c r="C383" i="4"/>
  <c r="G386" i="3" l="1"/>
  <c r="F387" i="3"/>
  <c r="H386" i="3"/>
  <c r="C384" i="4"/>
  <c r="G387" i="3" l="1"/>
  <c r="F388" i="3"/>
  <c r="H387" i="3"/>
  <c r="C385" i="4"/>
  <c r="G388" i="3" l="1"/>
  <c r="F389" i="3"/>
  <c r="H388" i="3"/>
  <c r="C386" i="4"/>
  <c r="G389" i="3" l="1"/>
  <c r="F390" i="3"/>
  <c r="H389" i="3"/>
  <c r="C387" i="4"/>
  <c r="G390" i="3" l="1"/>
  <c r="F391" i="3"/>
  <c r="H390" i="3"/>
  <c r="C388" i="4"/>
  <c r="G391" i="3" l="1"/>
  <c r="F392" i="3"/>
  <c r="H391" i="3"/>
  <c r="C389" i="4"/>
  <c r="G392" i="3" l="1"/>
  <c r="F393" i="3"/>
  <c r="H392" i="3"/>
  <c r="C390" i="4"/>
  <c r="G393" i="3" l="1"/>
  <c r="F394" i="3"/>
  <c r="H393" i="3"/>
  <c r="C391" i="4"/>
  <c r="G394" i="3" l="1"/>
  <c r="F395" i="3"/>
  <c r="H394" i="3"/>
  <c r="C392" i="4"/>
  <c r="G395" i="3" l="1"/>
  <c r="F396" i="3"/>
  <c r="H395" i="3"/>
  <c r="C393" i="4"/>
  <c r="G396" i="3" l="1"/>
  <c r="F397" i="3"/>
  <c r="H396" i="3"/>
  <c r="C394" i="4"/>
  <c r="G397" i="3" l="1"/>
  <c r="F398" i="3"/>
  <c r="H397" i="3"/>
  <c r="C395" i="4"/>
  <c r="G398" i="3" l="1"/>
  <c r="F399" i="3"/>
  <c r="H398" i="3"/>
  <c r="C396" i="4"/>
  <c r="G399" i="3" l="1"/>
  <c r="F400" i="3"/>
  <c r="H399" i="3"/>
  <c r="C397" i="4"/>
  <c r="G400" i="3" l="1"/>
  <c r="F401" i="3"/>
  <c r="H400" i="3"/>
  <c r="C398" i="4"/>
  <c r="G401" i="3" l="1"/>
  <c r="F402" i="3"/>
  <c r="H401" i="3"/>
  <c r="C399" i="4"/>
  <c r="G402" i="3" l="1"/>
  <c r="F403" i="3"/>
  <c r="H402" i="3"/>
  <c r="C400" i="4"/>
  <c r="G403" i="3" l="1"/>
  <c r="F404" i="3"/>
  <c r="H403" i="3"/>
  <c r="C401" i="4"/>
  <c r="G404" i="3" l="1"/>
  <c r="F405" i="3"/>
  <c r="H404" i="3"/>
  <c r="C402" i="4"/>
  <c r="G405" i="3" l="1"/>
  <c r="F406" i="3"/>
  <c r="H405" i="3"/>
  <c r="C403" i="4"/>
  <c r="G406" i="3" l="1"/>
  <c r="F407" i="3"/>
  <c r="H406" i="3"/>
  <c r="C404" i="4"/>
  <c r="G407" i="3" l="1"/>
  <c r="F408" i="3"/>
  <c r="H407" i="3"/>
  <c r="C405" i="4"/>
  <c r="G408" i="3" l="1"/>
  <c r="F409" i="3"/>
  <c r="H408" i="3"/>
  <c r="C406" i="4"/>
  <c r="G409" i="3" l="1"/>
  <c r="F410" i="3"/>
  <c r="H409" i="3"/>
  <c r="C407" i="4"/>
  <c r="G410" i="3" l="1"/>
  <c r="F411" i="3"/>
  <c r="H410" i="3"/>
  <c r="C408" i="4"/>
  <c r="G411" i="3" l="1"/>
  <c r="F412" i="3"/>
  <c r="H411" i="3"/>
  <c r="C409" i="4"/>
  <c r="G412" i="3" l="1"/>
  <c r="F413" i="3"/>
  <c r="H412" i="3"/>
  <c r="C410" i="4"/>
  <c r="G413" i="3" l="1"/>
  <c r="F414" i="3"/>
  <c r="H413" i="3"/>
  <c r="C411" i="4"/>
  <c r="G414" i="3" l="1"/>
  <c r="F415" i="3"/>
  <c r="H414" i="3"/>
  <c r="C412" i="4"/>
  <c r="G415" i="3" l="1"/>
  <c r="F416" i="3"/>
  <c r="H415" i="3"/>
  <c r="C413" i="4"/>
  <c r="G416" i="3" l="1"/>
  <c r="F417" i="3"/>
  <c r="H416" i="3"/>
  <c r="C414" i="4"/>
  <c r="G417" i="3" l="1"/>
  <c r="F418" i="3"/>
  <c r="H417" i="3"/>
  <c r="C415" i="4"/>
  <c r="G418" i="3" l="1"/>
  <c r="F419" i="3"/>
  <c r="H418" i="3"/>
  <c r="C416" i="4"/>
  <c r="G419" i="3" l="1"/>
  <c r="F420" i="3"/>
  <c r="H419" i="3"/>
  <c r="C417" i="4"/>
  <c r="G420" i="3" l="1"/>
  <c r="F421" i="3"/>
  <c r="H420" i="3"/>
  <c r="C418" i="4"/>
  <c r="G421" i="3" l="1"/>
  <c r="F422" i="3"/>
  <c r="H421" i="3"/>
  <c r="C419" i="4"/>
  <c r="G422" i="3" l="1"/>
  <c r="F423" i="3"/>
  <c r="H422" i="3"/>
  <c r="C420" i="4"/>
  <c r="G423" i="3" l="1"/>
  <c r="F424" i="3"/>
  <c r="H423" i="3"/>
  <c r="C421" i="4"/>
  <c r="G424" i="3" l="1"/>
  <c r="F425" i="3"/>
  <c r="H424" i="3"/>
  <c r="C422" i="4"/>
  <c r="G425" i="3" l="1"/>
  <c r="F426" i="3"/>
  <c r="H425" i="3"/>
  <c r="C423" i="4"/>
  <c r="G426" i="3" l="1"/>
  <c r="F427" i="3"/>
  <c r="H426" i="3"/>
  <c r="C424" i="4"/>
  <c r="G427" i="3" l="1"/>
  <c r="F428" i="3"/>
  <c r="H427" i="3"/>
  <c r="C425" i="4"/>
  <c r="G428" i="3" l="1"/>
  <c r="F429" i="3"/>
  <c r="H428" i="3"/>
  <c r="C426" i="4"/>
  <c r="G429" i="3" l="1"/>
  <c r="F430" i="3"/>
  <c r="H429" i="3"/>
  <c r="C427" i="4"/>
  <c r="G430" i="3" l="1"/>
  <c r="F431" i="3"/>
  <c r="H430" i="3"/>
  <c r="C428" i="4"/>
  <c r="G431" i="3" l="1"/>
  <c r="F432" i="3"/>
  <c r="H431" i="3"/>
  <c r="C429" i="4"/>
  <c r="G432" i="3" l="1"/>
  <c r="F433" i="3"/>
  <c r="H432" i="3"/>
  <c r="C430" i="4"/>
  <c r="G433" i="3" l="1"/>
  <c r="F434" i="3"/>
  <c r="H433" i="3"/>
  <c r="C431" i="4"/>
  <c r="G434" i="3" l="1"/>
  <c r="F435" i="3"/>
  <c r="H434" i="3"/>
  <c r="C432" i="4"/>
  <c r="G435" i="3" l="1"/>
  <c r="F436" i="3"/>
  <c r="H435" i="3"/>
  <c r="C433" i="4"/>
  <c r="G436" i="3" l="1"/>
  <c r="F437" i="3"/>
  <c r="H436" i="3"/>
  <c r="C434" i="4"/>
  <c r="G437" i="3" l="1"/>
  <c r="F438" i="3"/>
  <c r="H437" i="3"/>
  <c r="C435" i="4"/>
  <c r="G438" i="3" l="1"/>
  <c r="F439" i="3"/>
  <c r="H438" i="3"/>
  <c r="C436" i="4"/>
  <c r="G439" i="3" l="1"/>
  <c r="F440" i="3"/>
  <c r="H439" i="3"/>
  <c r="C437" i="4"/>
  <c r="G440" i="3" l="1"/>
  <c r="F441" i="3"/>
  <c r="H440" i="3"/>
  <c r="C438" i="4"/>
  <c r="G441" i="3" l="1"/>
  <c r="F442" i="3"/>
  <c r="H441" i="3"/>
  <c r="C439" i="4"/>
  <c r="G442" i="3" l="1"/>
  <c r="F443" i="3"/>
  <c r="H442" i="3"/>
  <c r="C440" i="4"/>
  <c r="G443" i="3" l="1"/>
  <c r="F444" i="3"/>
  <c r="H443" i="3"/>
  <c r="C441" i="4"/>
  <c r="G444" i="3" l="1"/>
  <c r="F445" i="3"/>
  <c r="H444" i="3"/>
  <c r="C442" i="4"/>
  <c r="G445" i="3" l="1"/>
  <c r="F446" i="3"/>
  <c r="H445" i="3"/>
  <c r="C443" i="4"/>
  <c r="G446" i="3" l="1"/>
  <c r="F447" i="3"/>
  <c r="H446" i="3"/>
  <c r="C444" i="4"/>
  <c r="G447" i="3" l="1"/>
  <c r="F448" i="3"/>
  <c r="H447" i="3"/>
  <c r="C445" i="4"/>
  <c r="G448" i="3" l="1"/>
  <c r="F449" i="3"/>
  <c r="H448" i="3"/>
  <c r="C446" i="4"/>
  <c r="G449" i="3" l="1"/>
  <c r="F450" i="3"/>
  <c r="H449" i="3"/>
  <c r="C447" i="4"/>
  <c r="G450" i="3" l="1"/>
  <c r="F451" i="3"/>
  <c r="H450" i="3"/>
  <c r="C448" i="4"/>
  <c r="G451" i="3" l="1"/>
  <c r="F452" i="3"/>
  <c r="H451" i="3"/>
  <c r="C449" i="4"/>
  <c r="G452" i="3" l="1"/>
  <c r="F453" i="3"/>
  <c r="H452" i="3"/>
  <c r="C450" i="4"/>
  <c r="G453" i="3" l="1"/>
  <c r="F454" i="3"/>
  <c r="H453" i="3"/>
  <c r="C451" i="4"/>
  <c r="G454" i="3" l="1"/>
  <c r="F455" i="3"/>
  <c r="H454" i="3"/>
  <c r="C452" i="4"/>
  <c r="G455" i="3" l="1"/>
  <c r="F456" i="3"/>
  <c r="H455" i="3"/>
  <c r="C453" i="4"/>
  <c r="G456" i="3" l="1"/>
  <c r="F457" i="3"/>
  <c r="H456" i="3"/>
  <c r="C454" i="4"/>
  <c r="G457" i="3" l="1"/>
  <c r="F458" i="3"/>
  <c r="H457" i="3"/>
  <c r="C455" i="4"/>
  <c r="G458" i="3" l="1"/>
  <c r="F459" i="3"/>
  <c r="H458" i="3"/>
  <c r="C456" i="4"/>
  <c r="G459" i="3" l="1"/>
  <c r="F460" i="3"/>
  <c r="H459" i="3"/>
  <c r="C457" i="4"/>
  <c r="G460" i="3" l="1"/>
  <c r="F461" i="3"/>
  <c r="H460" i="3"/>
  <c r="C458" i="4"/>
  <c r="G461" i="3" l="1"/>
  <c r="F462" i="3"/>
  <c r="H461" i="3"/>
  <c r="C459" i="4"/>
  <c r="G462" i="3" l="1"/>
  <c r="F463" i="3"/>
  <c r="H462" i="3"/>
  <c r="C460" i="4"/>
  <c r="G463" i="3" l="1"/>
  <c r="F464" i="3"/>
  <c r="H463" i="3"/>
  <c r="C461" i="4"/>
  <c r="G464" i="3" l="1"/>
  <c r="F465" i="3"/>
  <c r="H464" i="3"/>
  <c r="C462" i="4"/>
  <c r="G465" i="3" l="1"/>
  <c r="F466" i="3"/>
  <c r="H465" i="3"/>
  <c r="C463" i="4"/>
  <c r="G466" i="3" l="1"/>
  <c r="F467" i="3"/>
  <c r="H466" i="3"/>
  <c r="C464" i="4"/>
  <c r="G467" i="3" l="1"/>
  <c r="F468" i="3"/>
  <c r="H467" i="3"/>
  <c r="C465" i="4"/>
  <c r="G468" i="3" l="1"/>
  <c r="F469" i="3"/>
  <c r="H468" i="3"/>
  <c r="C466" i="4"/>
  <c r="G469" i="3" l="1"/>
  <c r="F470" i="3"/>
  <c r="H469" i="3"/>
  <c r="C467" i="4"/>
  <c r="G470" i="3" l="1"/>
  <c r="F471" i="3"/>
  <c r="H470" i="3"/>
  <c r="C468" i="4"/>
  <c r="G471" i="3" l="1"/>
  <c r="F472" i="3"/>
  <c r="H471" i="3"/>
  <c r="C469" i="4"/>
  <c r="G472" i="3" l="1"/>
  <c r="F473" i="3"/>
  <c r="H472" i="3"/>
  <c r="C470" i="4"/>
  <c r="G473" i="3" l="1"/>
  <c r="F474" i="3"/>
  <c r="H473" i="3"/>
  <c r="C471" i="4"/>
  <c r="G474" i="3" l="1"/>
  <c r="F475" i="3"/>
  <c r="H474" i="3"/>
  <c r="C472" i="4"/>
  <c r="G475" i="3" l="1"/>
  <c r="F476" i="3"/>
  <c r="H475" i="3"/>
  <c r="C473" i="4"/>
  <c r="G476" i="3" l="1"/>
  <c r="F477" i="3"/>
  <c r="H476" i="3"/>
  <c r="C474" i="4"/>
  <c r="G477" i="3" l="1"/>
  <c r="F478" i="3"/>
  <c r="H477" i="3"/>
  <c r="C475" i="4"/>
  <c r="G478" i="3" l="1"/>
  <c r="F479" i="3"/>
  <c r="H478" i="3"/>
  <c r="C476" i="4"/>
  <c r="G479" i="3" l="1"/>
  <c r="F480" i="3"/>
  <c r="H479" i="3"/>
  <c r="C477" i="4"/>
  <c r="G480" i="3" l="1"/>
  <c r="F481" i="3"/>
  <c r="H480" i="3"/>
  <c r="C478" i="4"/>
  <c r="G481" i="3" l="1"/>
  <c r="F482" i="3"/>
  <c r="H481" i="3"/>
  <c r="C479" i="4"/>
  <c r="G482" i="3" l="1"/>
  <c r="F483" i="3"/>
  <c r="H482" i="3"/>
  <c r="C480" i="4"/>
  <c r="G483" i="3" l="1"/>
  <c r="F484" i="3"/>
  <c r="H483" i="3"/>
  <c r="C481" i="4"/>
  <c r="G484" i="3" l="1"/>
  <c r="F485" i="3"/>
  <c r="H484" i="3"/>
  <c r="C482" i="4"/>
  <c r="G485" i="3" l="1"/>
  <c r="F486" i="3"/>
  <c r="H485" i="3"/>
  <c r="C483" i="4"/>
  <c r="G486" i="3" l="1"/>
  <c r="F487" i="3"/>
  <c r="H486" i="3"/>
  <c r="C484" i="4"/>
  <c r="G487" i="3" l="1"/>
  <c r="F488" i="3"/>
  <c r="H487" i="3"/>
  <c r="C485" i="4"/>
  <c r="G488" i="3" l="1"/>
  <c r="F489" i="3"/>
  <c r="H488" i="3"/>
  <c r="C486" i="4"/>
  <c r="G489" i="3" l="1"/>
  <c r="F490" i="3"/>
  <c r="H489" i="3"/>
  <c r="C487" i="4"/>
  <c r="G490" i="3" l="1"/>
  <c r="F491" i="3"/>
  <c r="H490" i="3"/>
  <c r="C488" i="4"/>
  <c r="G491" i="3" l="1"/>
  <c r="F492" i="3"/>
  <c r="H491" i="3"/>
  <c r="C489" i="4"/>
  <c r="G492" i="3" l="1"/>
  <c r="F493" i="3"/>
  <c r="H492" i="3"/>
  <c r="C490" i="4"/>
  <c r="G493" i="3" l="1"/>
  <c r="F494" i="3"/>
  <c r="H493" i="3"/>
  <c r="C491" i="4"/>
  <c r="G494" i="3" l="1"/>
  <c r="F495" i="3"/>
  <c r="H494" i="3"/>
  <c r="C492" i="4"/>
  <c r="G495" i="3" l="1"/>
  <c r="F496" i="3"/>
  <c r="H495" i="3"/>
  <c r="C493" i="4"/>
  <c r="G496" i="3" l="1"/>
  <c r="F497" i="3"/>
  <c r="H496" i="3"/>
  <c r="C494" i="4"/>
  <c r="G497" i="3" l="1"/>
  <c r="F498" i="3"/>
  <c r="H497" i="3"/>
  <c r="C495" i="4"/>
  <c r="G498" i="3" l="1"/>
  <c r="F499" i="3"/>
  <c r="H498" i="3"/>
  <c r="C496" i="4"/>
  <c r="G499" i="3" l="1"/>
  <c r="F500" i="3"/>
  <c r="H499" i="3"/>
  <c r="C497" i="4"/>
  <c r="G500" i="3" l="1"/>
  <c r="F501" i="3"/>
  <c r="H500" i="3"/>
  <c r="C498" i="4"/>
  <c r="G501" i="3" l="1"/>
  <c r="F502" i="3"/>
  <c r="H501" i="3"/>
  <c r="C499" i="4"/>
  <c r="G502" i="3" l="1"/>
  <c r="F503" i="3"/>
  <c r="H502" i="3"/>
  <c r="C500" i="4"/>
  <c r="G503" i="3" l="1"/>
  <c r="F504" i="3"/>
  <c r="H503" i="3"/>
  <c r="C501" i="4"/>
  <c r="G504" i="3" l="1"/>
  <c r="F505" i="3"/>
  <c r="H504" i="3"/>
  <c r="C502" i="4"/>
  <c r="G505" i="3" l="1"/>
  <c r="F506" i="3"/>
  <c r="H505" i="3"/>
  <c r="C503" i="4"/>
  <c r="G506" i="3" l="1"/>
  <c r="F507" i="3"/>
  <c r="H506" i="3"/>
  <c r="C504" i="4"/>
  <c r="G507" i="3" l="1"/>
  <c r="F508" i="3"/>
  <c r="H507" i="3"/>
  <c r="C505" i="4"/>
  <c r="G508" i="3" l="1"/>
  <c r="F509" i="3"/>
  <c r="H508" i="3"/>
  <c r="C506" i="4"/>
  <c r="G509" i="3" l="1"/>
  <c r="F510" i="3"/>
  <c r="H509" i="3"/>
  <c r="C507" i="4"/>
  <c r="G510" i="3" l="1"/>
  <c r="F511" i="3"/>
  <c r="H510" i="3"/>
  <c r="C508" i="4"/>
  <c r="G511" i="3" l="1"/>
  <c r="F512" i="3"/>
  <c r="H511" i="3"/>
  <c r="C509" i="4"/>
  <c r="G512" i="3" l="1"/>
  <c r="F513" i="3"/>
  <c r="H512" i="3"/>
  <c r="C510" i="4"/>
  <c r="G513" i="3" l="1"/>
  <c r="F514" i="3"/>
  <c r="H513" i="3"/>
  <c r="C511" i="4"/>
  <c r="G514" i="3" l="1"/>
  <c r="F515" i="3"/>
  <c r="H514" i="3"/>
  <c r="C512" i="4"/>
  <c r="G515" i="3" l="1"/>
  <c r="F516" i="3"/>
  <c r="H515" i="3"/>
  <c r="C513" i="4"/>
  <c r="G516" i="3" l="1"/>
  <c r="F517" i="3"/>
  <c r="H516" i="3"/>
  <c r="C514" i="4"/>
  <c r="G517" i="3" l="1"/>
  <c r="F518" i="3"/>
  <c r="H517" i="3"/>
  <c r="C515" i="4"/>
  <c r="G518" i="3" l="1"/>
  <c r="F519" i="3"/>
  <c r="H518" i="3"/>
  <c r="C516" i="4"/>
  <c r="G519" i="3" l="1"/>
  <c r="F520" i="3"/>
  <c r="H519" i="3"/>
  <c r="C517" i="4"/>
  <c r="G520" i="3" l="1"/>
  <c r="F521" i="3"/>
  <c r="H520" i="3"/>
  <c r="C518" i="4"/>
  <c r="G521" i="3" l="1"/>
  <c r="F522" i="3"/>
  <c r="H521" i="3"/>
  <c r="C519" i="4"/>
  <c r="G522" i="3" l="1"/>
  <c r="F523" i="3"/>
  <c r="H522" i="3"/>
  <c r="C520" i="4"/>
  <c r="G523" i="3" l="1"/>
  <c r="F524" i="3"/>
  <c r="H523" i="3"/>
  <c r="C521" i="4"/>
  <c r="G524" i="3" l="1"/>
  <c r="F525" i="3"/>
  <c r="H524" i="3"/>
  <c r="C522" i="4"/>
  <c r="G525" i="3" l="1"/>
  <c r="F526" i="3"/>
  <c r="H525" i="3"/>
  <c r="C523" i="4"/>
  <c r="G526" i="3" l="1"/>
  <c r="F527" i="3"/>
  <c r="H526" i="3"/>
  <c r="C524" i="4"/>
  <c r="G527" i="3" l="1"/>
  <c r="F528" i="3"/>
  <c r="H527" i="3"/>
  <c r="C525" i="4"/>
  <c r="G528" i="3" l="1"/>
  <c r="F529" i="3"/>
  <c r="H528" i="3"/>
  <c r="C526" i="4"/>
  <c r="G529" i="3" l="1"/>
  <c r="F530" i="3"/>
  <c r="H529" i="3"/>
  <c r="C527" i="4"/>
  <c r="G530" i="3" l="1"/>
  <c r="F531" i="3"/>
  <c r="H530" i="3"/>
  <c r="C528" i="4"/>
  <c r="G531" i="3" l="1"/>
  <c r="F532" i="3"/>
  <c r="H531" i="3"/>
  <c r="C529" i="4"/>
  <c r="G532" i="3" l="1"/>
  <c r="F533" i="3"/>
  <c r="H532" i="3"/>
  <c r="C530" i="4"/>
  <c r="G533" i="3" l="1"/>
  <c r="F534" i="3"/>
  <c r="H533" i="3"/>
  <c r="C531" i="4"/>
  <c r="G534" i="3" l="1"/>
  <c r="F535" i="3"/>
  <c r="H534" i="3"/>
  <c r="C532" i="4"/>
  <c r="G535" i="3" l="1"/>
  <c r="F536" i="3"/>
  <c r="H535" i="3"/>
  <c r="C533" i="4"/>
  <c r="G536" i="3" l="1"/>
  <c r="F537" i="3"/>
  <c r="H536" i="3"/>
  <c r="C534" i="4"/>
  <c r="G537" i="3" l="1"/>
  <c r="F538" i="3"/>
  <c r="H537" i="3"/>
  <c r="C535" i="4"/>
  <c r="G538" i="3" l="1"/>
  <c r="F539" i="3"/>
  <c r="H538" i="3"/>
  <c r="C536" i="4"/>
  <c r="G539" i="3" l="1"/>
  <c r="F540" i="3"/>
  <c r="H539" i="3"/>
  <c r="C537" i="4"/>
  <c r="G540" i="3" l="1"/>
  <c r="F541" i="3"/>
  <c r="H540" i="3"/>
  <c r="C538" i="4"/>
  <c r="G541" i="3" l="1"/>
  <c r="F542" i="3"/>
  <c r="H541" i="3"/>
  <c r="C539" i="4"/>
  <c r="G542" i="3" l="1"/>
  <c r="F543" i="3"/>
  <c r="H542" i="3"/>
  <c r="C540" i="4"/>
  <c r="G543" i="3" l="1"/>
  <c r="F544" i="3"/>
  <c r="H543" i="3"/>
  <c r="C541" i="4"/>
  <c r="G544" i="3" l="1"/>
  <c r="F545" i="3"/>
  <c r="H544" i="3"/>
  <c r="C542" i="4"/>
  <c r="G545" i="3" l="1"/>
  <c r="F546" i="3"/>
  <c r="H545" i="3"/>
  <c r="C543" i="4"/>
  <c r="G546" i="3" l="1"/>
  <c r="F547" i="3"/>
  <c r="H546" i="3"/>
  <c r="C544" i="4"/>
  <c r="G547" i="3" l="1"/>
  <c r="F548" i="3"/>
  <c r="H547" i="3"/>
  <c r="C545" i="4"/>
  <c r="G548" i="3" l="1"/>
  <c r="F549" i="3"/>
  <c r="H548" i="3"/>
  <c r="C546" i="4"/>
  <c r="G549" i="3" l="1"/>
  <c r="F550" i="3"/>
  <c r="H549" i="3"/>
  <c r="C547" i="4"/>
  <c r="G550" i="3" l="1"/>
  <c r="F551" i="3"/>
  <c r="H550" i="3"/>
  <c r="C548" i="4"/>
  <c r="G551" i="3" l="1"/>
  <c r="F552" i="3"/>
  <c r="H551" i="3"/>
  <c r="C549" i="4"/>
  <c r="G552" i="3" l="1"/>
  <c r="F553" i="3"/>
  <c r="H552" i="3"/>
  <c r="C550" i="4"/>
  <c r="G553" i="3" l="1"/>
  <c r="F554" i="3"/>
  <c r="H553" i="3"/>
  <c r="C551" i="4"/>
  <c r="G554" i="3" l="1"/>
  <c r="F555" i="3"/>
  <c r="H554" i="3"/>
  <c r="C552" i="4"/>
  <c r="G555" i="3" l="1"/>
  <c r="F556" i="3"/>
  <c r="H555" i="3"/>
  <c r="C553" i="4"/>
  <c r="G556" i="3" l="1"/>
  <c r="F557" i="3"/>
  <c r="H556" i="3"/>
  <c r="C554" i="4"/>
  <c r="G557" i="3" l="1"/>
  <c r="F558" i="3"/>
  <c r="H557" i="3"/>
  <c r="C555" i="4"/>
  <c r="G558" i="3" l="1"/>
  <c r="F559" i="3"/>
  <c r="H558" i="3"/>
  <c r="C556" i="4"/>
  <c r="G559" i="3" l="1"/>
  <c r="F560" i="3"/>
  <c r="H559" i="3"/>
  <c r="C557" i="4"/>
  <c r="G560" i="3" l="1"/>
  <c r="F561" i="3"/>
  <c r="H560" i="3"/>
  <c r="C558" i="4"/>
  <c r="G561" i="3" l="1"/>
  <c r="F562" i="3"/>
  <c r="H561" i="3"/>
  <c r="C559" i="4"/>
  <c r="G562" i="3" l="1"/>
  <c r="F563" i="3"/>
  <c r="H562" i="3"/>
  <c r="C560" i="4"/>
  <c r="G563" i="3" l="1"/>
  <c r="F564" i="3"/>
  <c r="H563" i="3"/>
  <c r="C561" i="4"/>
  <c r="G564" i="3" l="1"/>
  <c r="F565" i="3"/>
  <c r="H564" i="3"/>
  <c r="C562" i="4"/>
  <c r="G565" i="3" l="1"/>
  <c r="F566" i="3"/>
  <c r="H565" i="3"/>
  <c r="C563" i="4"/>
  <c r="G566" i="3" l="1"/>
  <c r="F567" i="3"/>
  <c r="H566" i="3"/>
  <c r="C564" i="4"/>
  <c r="G567" i="3" l="1"/>
  <c r="F568" i="3"/>
  <c r="H567" i="3"/>
  <c r="C565" i="4"/>
  <c r="G568" i="3" l="1"/>
  <c r="F569" i="3"/>
  <c r="H568" i="3"/>
  <c r="C566" i="4"/>
  <c r="G569" i="3" l="1"/>
  <c r="F570" i="3"/>
  <c r="H569" i="3"/>
  <c r="C567" i="4"/>
  <c r="G570" i="3" l="1"/>
  <c r="F571" i="3"/>
  <c r="H570" i="3"/>
  <c r="C568" i="4"/>
  <c r="G571" i="3" l="1"/>
  <c r="F572" i="3"/>
  <c r="H571" i="3"/>
  <c r="C569" i="4"/>
  <c r="G572" i="3" l="1"/>
  <c r="F573" i="3"/>
  <c r="H572" i="3"/>
  <c r="C570" i="4"/>
  <c r="G573" i="3" l="1"/>
  <c r="F574" i="3"/>
  <c r="H573" i="3"/>
  <c r="C571" i="4"/>
  <c r="G574" i="3" l="1"/>
  <c r="F575" i="3"/>
  <c r="H574" i="3"/>
  <c r="C572" i="4"/>
  <c r="G575" i="3" l="1"/>
  <c r="F576" i="3"/>
  <c r="H575" i="3"/>
  <c r="C573" i="4"/>
  <c r="G576" i="3" l="1"/>
  <c r="F577" i="3"/>
  <c r="H576" i="3"/>
  <c r="C574" i="4"/>
  <c r="G577" i="3" l="1"/>
  <c r="F578" i="3"/>
  <c r="H577" i="3"/>
  <c r="C575" i="4"/>
  <c r="G578" i="3" l="1"/>
  <c r="F579" i="3"/>
  <c r="H578" i="3"/>
  <c r="C576" i="4"/>
  <c r="G579" i="3" l="1"/>
  <c r="F580" i="3"/>
  <c r="H579" i="3"/>
  <c r="C577" i="4"/>
  <c r="G580" i="3" l="1"/>
  <c r="F581" i="3"/>
  <c r="H580" i="3"/>
  <c r="C578" i="4"/>
  <c r="G581" i="3" l="1"/>
  <c r="F582" i="3"/>
  <c r="H581" i="3"/>
  <c r="C579" i="4"/>
  <c r="G582" i="3" l="1"/>
  <c r="F583" i="3"/>
  <c r="H582" i="3"/>
  <c r="C580" i="4"/>
  <c r="G583" i="3" l="1"/>
  <c r="F584" i="3"/>
  <c r="H583" i="3"/>
  <c r="C581" i="4"/>
  <c r="G584" i="3" l="1"/>
  <c r="F585" i="3"/>
  <c r="H584" i="3"/>
  <c r="C582" i="4"/>
  <c r="G585" i="3" l="1"/>
  <c r="F586" i="3"/>
  <c r="H585" i="3"/>
  <c r="C583" i="4"/>
  <c r="G586" i="3" l="1"/>
  <c r="F587" i="3"/>
  <c r="H586" i="3"/>
  <c r="C584" i="4"/>
  <c r="G587" i="3" l="1"/>
  <c r="F588" i="3"/>
  <c r="H587" i="3"/>
  <c r="C585" i="4"/>
  <c r="G588" i="3" l="1"/>
  <c r="F589" i="3"/>
  <c r="H588" i="3"/>
  <c r="C586" i="4"/>
  <c r="G589" i="3" l="1"/>
  <c r="F590" i="3"/>
  <c r="H589" i="3"/>
  <c r="C587" i="4"/>
  <c r="G590" i="3" l="1"/>
  <c r="F591" i="3"/>
  <c r="H590" i="3"/>
  <c r="C588" i="4"/>
  <c r="G591" i="3" l="1"/>
  <c r="F592" i="3"/>
  <c r="H591" i="3"/>
  <c r="C589" i="4"/>
  <c r="G592" i="3" l="1"/>
  <c r="F593" i="3"/>
  <c r="H592" i="3"/>
  <c r="C590" i="4"/>
  <c r="G593" i="3" l="1"/>
  <c r="F594" i="3"/>
  <c r="H593" i="3"/>
  <c r="C591" i="4"/>
  <c r="G594" i="3" l="1"/>
  <c r="F595" i="3"/>
  <c r="H594" i="3"/>
  <c r="C592" i="4"/>
  <c r="G595" i="3" l="1"/>
  <c r="F596" i="3"/>
  <c r="H595" i="3"/>
  <c r="C593" i="4"/>
  <c r="G596" i="3" l="1"/>
  <c r="F597" i="3"/>
  <c r="H596" i="3"/>
  <c r="C594" i="4"/>
  <c r="G597" i="3" l="1"/>
  <c r="F598" i="3"/>
  <c r="H597" i="3"/>
  <c r="C595" i="4"/>
  <c r="G598" i="3" l="1"/>
  <c r="F599" i="3"/>
  <c r="H598" i="3"/>
  <c r="C596" i="4"/>
  <c r="G599" i="3" l="1"/>
  <c r="F600" i="3"/>
  <c r="H599" i="3"/>
  <c r="C597" i="4"/>
  <c r="G600" i="3" l="1"/>
  <c r="F601" i="3"/>
  <c r="H600" i="3"/>
  <c r="C598" i="4"/>
  <c r="G601" i="3" l="1"/>
  <c r="F602" i="3"/>
  <c r="H601" i="3"/>
  <c r="C599" i="4"/>
  <c r="G602" i="3" l="1"/>
  <c r="F603" i="3"/>
  <c r="H602" i="3"/>
  <c r="C600" i="4"/>
  <c r="G603" i="3" l="1"/>
  <c r="F604" i="3"/>
  <c r="H603" i="3"/>
  <c r="C601" i="4"/>
  <c r="G604" i="3" l="1"/>
  <c r="F605" i="3"/>
  <c r="H604" i="3"/>
  <c r="C602" i="4"/>
  <c r="G605" i="3" l="1"/>
  <c r="F606" i="3"/>
  <c r="H605" i="3"/>
  <c r="C603" i="4"/>
  <c r="G606" i="3" l="1"/>
  <c r="F607" i="3"/>
  <c r="H606" i="3"/>
  <c r="C604" i="4"/>
  <c r="G607" i="3" l="1"/>
  <c r="F608" i="3"/>
  <c r="H607" i="3"/>
  <c r="C605" i="4"/>
  <c r="G608" i="3" l="1"/>
  <c r="F609" i="3"/>
  <c r="H608" i="3"/>
  <c r="C606" i="4"/>
  <c r="G609" i="3" l="1"/>
  <c r="F610" i="3"/>
  <c r="H609" i="3"/>
  <c r="C607" i="4"/>
  <c r="G610" i="3" l="1"/>
  <c r="F611" i="3"/>
  <c r="H610" i="3"/>
  <c r="C608" i="4"/>
  <c r="G611" i="3" l="1"/>
  <c r="F612" i="3"/>
  <c r="H611" i="3"/>
  <c r="C609" i="4"/>
  <c r="G612" i="3" l="1"/>
  <c r="F613" i="3"/>
  <c r="H612" i="3"/>
  <c r="C610" i="4"/>
  <c r="G613" i="3" l="1"/>
  <c r="F614" i="3"/>
  <c r="H613" i="3"/>
  <c r="C611" i="4"/>
  <c r="G614" i="3" l="1"/>
  <c r="F615" i="3"/>
  <c r="H614" i="3"/>
  <c r="C612" i="4"/>
  <c r="G615" i="3" l="1"/>
  <c r="F616" i="3"/>
  <c r="H615" i="3"/>
  <c r="C613" i="4"/>
  <c r="G616" i="3" l="1"/>
  <c r="F617" i="3"/>
  <c r="H616" i="3"/>
  <c r="C614" i="4"/>
  <c r="G617" i="3" l="1"/>
  <c r="F618" i="3"/>
  <c r="H617" i="3"/>
  <c r="C615" i="4"/>
  <c r="G618" i="3" l="1"/>
  <c r="F619" i="3"/>
  <c r="H618" i="3"/>
  <c r="C616" i="4"/>
  <c r="G619" i="3" l="1"/>
  <c r="F620" i="3"/>
  <c r="H619" i="3"/>
  <c r="C617" i="4"/>
  <c r="G620" i="3" l="1"/>
  <c r="F621" i="3"/>
  <c r="H620" i="3"/>
  <c r="C618" i="4"/>
  <c r="G621" i="3" l="1"/>
  <c r="F622" i="3"/>
  <c r="H621" i="3"/>
  <c r="C619" i="4"/>
  <c r="G622" i="3" l="1"/>
  <c r="F623" i="3"/>
  <c r="H622" i="3"/>
  <c r="C620" i="4"/>
  <c r="G623" i="3" l="1"/>
  <c r="F624" i="3"/>
  <c r="H623" i="3"/>
  <c r="C621" i="4"/>
  <c r="G624" i="3" l="1"/>
  <c r="F625" i="3"/>
  <c r="H624" i="3"/>
  <c r="C622" i="4"/>
  <c r="G625" i="3" l="1"/>
  <c r="F626" i="3"/>
  <c r="H625" i="3"/>
  <c r="C623" i="4"/>
  <c r="G626" i="3" l="1"/>
  <c r="F627" i="3"/>
  <c r="H626" i="3"/>
  <c r="C624" i="4"/>
  <c r="G627" i="3" l="1"/>
  <c r="F628" i="3"/>
  <c r="H627" i="3"/>
  <c r="C625" i="4"/>
  <c r="G628" i="3" l="1"/>
  <c r="F629" i="3"/>
  <c r="H628" i="3"/>
  <c r="C626" i="4"/>
  <c r="G629" i="3" l="1"/>
  <c r="F630" i="3"/>
  <c r="H629" i="3"/>
  <c r="C627" i="4"/>
  <c r="G630" i="3" l="1"/>
  <c r="F631" i="3"/>
  <c r="H630" i="3"/>
  <c r="C628" i="4"/>
  <c r="G631" i="3" l="1"/>
  <c r="F632" i="3"/>
  <c r="H631" i="3"/>
  <c r="C629" i="4"/>
  <c r="G632" i="3" l="1"/>
  <c r="F633" i="3"/>
  <c r="H632" i="3"/>
  <c r="C630" i="4"/>
  <c r="G633" i="3" l="1"/>
  <c r="F634" i="3"/>
  <c r="H633" i="3"/>
  <c r="C631" i="4"/>
  <c r="G634" i="3" l="1"/>
  <c r="F635" i="3"/>
  <c r="H634" i="3"/>
  <c r="C632" i="4"/>
  <c r="G635" i="3" l="1"/>
  <c r="F636" i="3"/>
  <c r="H635" i="3"/>
  <c r="C633" i="4"/>
  <c r="G636" i="3" l="1"/>
  <c r="F637" i="3"/>
  <c r="H636" i="3"/>
  <c r="C634" i="4"/>
  <c r="G637" i="3" l="1"/>
  <c r="F638" i="3"/>
  <c r="H637" i="3"/>
  <c r="C635" i="4"/>
  <c r="G638" i="3" l="1"/>
  <c r="F639" i="3"/>
  <c r="H638" i="3"/>
  <c r="C636" i="4"/>
  <c r="G639" i="3" l="1"/>
  <c r="F640" i="3"/>
  <c r="H639" i="3"/>
  <c r="C637" i="4"/>
  <c r="G640" i="3" l="1"/>
  <c r="F641" i="3"/>
  <c r="H640" i="3"/>
  <c r="C638" i="4"/>
  <c r="G641" i="3" l="1"/>
  <c r="F642" i="3"/>
  <c r="H641" i="3"/>
  <c r="C639" i="4"/>
  <c r="G642" i="3" l="1"/>
  <c r="F643" i="3"/>
  <c r="H642" i="3"/>
  <c r="C640" i="4"/>
  <c r="G643" i="3" l="1"/>
  <c r="F644" i="3"/>
  <c r="H643" i="3"/>
  <c r="C641" i="4"/>
  <c r="G644" i="3" l="1"/>
  <c r="F645" i="3"/>
  <c r="H644" i="3"/>
  <c r="C642" i="4"/>
  <c r="G645" i="3" l="1"/>
  <c r="F646" i="3"/>
  <c r="H645" i="3"/>
  <c r="C643" i="4"/>
  <c r="G646" i="3" l="1"/>
  <c r="F647" i="3"/>
  <c r="H646" i="3"/>
  <c r="C644" i="4"/>
  <c r="G647" i="3" l="1"/>
  <c r="F648" i="3"/>
  <c r="H647" i="3"/>
  <c r="C645" i="4"/>
  <c r="G648" i="3" l="1"/>
  <c r="F649" i="3"/>
  <c r="H648" i="3"/>
  <c r="C646" i="4"/>
  <c r="G649" i="3" l="1"/>
  <c r="F650" i="3"/>
  <c r="H649" i="3"/>
  <c r="C647" i="4"/>
  <c r="G650" i="3" l="1"/>
  <c r="F651" i="3"/>
  <c r="H650" i="3"/>
  <c r="C648" i="4"/>
  <c r="G651" i="3" l="1"/>
  <c r="F652" i="3"/>
  <c r="H651" i="3"/>
  <c r="C649" i="4"/>
  <c r="G652" i="3" l="1"/>
  <c r="F653" i="3"/>
  <c r="H652" i="3"/>
  <c r="C650" i="4"/>
  <c r="G653" i="3" l="1"/>
  <c r="F654" i="3"/>
  <c r="H653" i="3"/>
  <c r="C651" i="4"/>
  <c r="G654" i="3" l="1"/>
  <c r="F655" i="3"/>
  <c r="H654" i="3"/>
  <c r="C652" i="4"/>
  <c r="G655" i="3" l="1"/>
  <c r="F656" i="3"/>
  <c r="H655" i="3"/>
  <c r="C653" i="4"/>
  <c r="G656" i="3" l="1"/>
  <c r="F657" i="3"/>
  <c r="H656" i="3"/>
  <c r="C654" i="4"/>
  <c r="G657" i="3" l="1"/>
  <c r="F658" i="3"/>
  <c r="H657" i="3"/>
  <c r="C655" i="4"/>
  <c r="G658" i="3" l="1"/>
  <c r="F659" i="3"/>
  <c r="H658" i="3"/>
  <c r="C656" i="4"/>
  <c r="G659" i="3" l="1"/>
  <c r="F660" i="3"/>
  <c r="H659" i="3"/>
  <c r="C657" i="4"/>
  <c r="G660" i="3" l="1"/>
  <c r="F661" i="3"/>
  <c r="H660" i="3"/>
  <c r="C658" i="4"/>
  <c r="G661" i="3" l="1"/>
  <c r="F662" i="3"/>
  <c r="H661" i="3"/>
  <c r="C659" i="4"/>
  <c r="G662" i="3" l="1"/>
  <c r="F663" i="3"/>
  <c r="H662" i="3"/>
  <c r="C660" i="4"/>
  <c r="G663" i="3" l="1"/>
  <c r="F664" i="3"/>
  <c r="H663" i="3"/>
  <c r="C661" i="4"/>
  <c r="G664" i="3" l="1"/>
  <c r="F665" i="3"/>
  <c r="H664" i="3"/>
  <c r="C662" i="4"/>
  <c r="G665" i="3" l="1"/>
  <c r="F666" i="3"/>
  <c r="H665" i="3"/>
  <c r="C663" i="4"/>
  <c r="G666" i="3" l="1"/>
  <c r="F667" i="3"/>
  <c r="H666" i="3"/>
  <c r="C664" i="4"/>
  <c r="G667" i="3" l="1"/>
  <c r="F668" i="3"/>
  <c r="H667" i="3"/>
  <c r="C665" i="4"/>
  <c r="G668" i="3" l="1"/>
  <c r="F669" i="3"/>
  <c r="H668" i="3"/>
  <c r="C666" i="4"/>
  <c r="G669" i="3" l="1"/>
  <c r="F670" i="3"/>
  <c r="H669" i="3"/>
  <c r="C667" i="4"/>
  <c r="G670" i="3" l="1"/>
  <c r="F671" i="3"/>
  <c r="H670" i="3"/>
  <c r="C668" i="4"/>
  <c r="G671" i="3" l="1"/>
  <c r="F672" i="3"/>
  <c r="H671" i="3"/>
  <c r="C669" i="4"/>
  <c r="G672" i="3" l="1"/>
  <c r="F673" i="3"/>
  <c r="H672" i="3"/>
  <c r="C670" i="4"/>
  <c r="G673" i="3" l="1"/>
  <c r="F674" i="3"/>
  <c r="H673" i="3"/>
  <c r="C671" i="4"/>
  <c r="G674" i="3" l="1"/>
  <c r="F675" i="3"/>
  <c r="H674" i="3"/>
  <c r="C672" i="4"/>
  <c r="G675" i="3" l="1"/>
  <c r="F676" i="3"/>
  <c r="H675" i="3"/>
  <c r="C673" i="4"/>
  <c r="G676" i="3" l="1"/>
  <c r="F677" i="3"/>
  <c r="H676" i="3"/>
  <c r="C674" i="4"/>
  <c r="G677" i="3" l="1"/>
  <c r="F678" i="3"/>
  <c r="H677" i="3"/>
  <c r="C675" i="4"/>
  <c r="G678" i="3" l="1"/>
  <c r="F679" i="3"/>
  <c r="H678" i="3"/>
  <c r="C676" i="4"/>
  <c r="G679" i="3" l="1"/>
  <c r="F680" i="3"/>
  <c r="H679" i="3"/>
  <c r="C677" i="4"/>
  <c r="G680" i="3" l="1"/>
  <c r="F681" i="3"/>
  <c r="H680" i="3"/>
  <c r="C678" i="4"/>
  <c r="G681" i="3" l="1"/>
  <c r="F682" i="3"/>
  <c r="H681" i="3"/>
  <c r="C679" i="4"/>
  <c r="G682" i="3" l="1"/>
  <c r="F683" i="3"/>
  <c r="H682" i="3"/>
  <c r="C680" i="4"/>
  <c r="G683" i="3" l="1"/>
  <c r="F684" i="3"/>
  <c r="H683" i="3"/>
  <c r="C681" i="4"/>
  <c r="G684" i="3" l="1"/>
  <c r="F685" i="3"/>
  <c r="H684" i="3"/>
  <c r="C682" i="4"/>
  <c r="G685" i="3" l="1"/>
  <c r="F686" i="3"/>
  <c r="H685" i="3"/>
  <c r="C683" i="4"/>
  <c r="G686" i="3" l="1"/>
  <c r="F687" i="3"/>
  <c r="H686" i="3"/>
  <c r="C684" i="4"/>
  <c r="G687" i="3" l="1"/>
  <c r="F688" i="3"/>
  <c r="H687" i="3"/>
  <c r="C685" i="4"/>
  <c r="G688" i="3" l="1"/>
  <c r="F689" i="3"/>
  <c r="H688" i="3"/>
  <c r="C686" i="4"/>
  <c r="G689" i="3" l="1"/>
  <c r="F690" i="3"/>
  <c r="H689" i="3"/>
  <c r="C687" i="4"/>
  <c r="G690" i="3" l="1"/>
  <c r="F691" i="3"/>
  <c r="H690" i="3"/>
  <c r="C688" i="4"/>
  <c r="G691" i="3" l="1"/>
  <c r="F692" i="3"/>
  <c r="H691" i="3"/>
  <c r="C689" i="4"/>
  <c r="G692" i="3" l="1"/>
  <c r="F693" i="3"/>
  <c r="H692" i="3"/>
  <c r="C690" i="4"/>
  <c r="G693" i="3" l="1"/>
  <c r="F694" i="3"/>
  <c r="H693" i="3"/>
  <c r="C691" i="4"/>
  <c r="G694" i="3" l="1"/>
  <c r="F695" i="3"/>
  <c r="H694" i="3"/>
  <c r="C692" i="4"/>
  <c r="G695" i="3" l="1"/>
  <c r="F696" i="3"/>
  <c r="H695" i="3"/>
  <c r="C693" i="4"/>
  <c r="G696" i="3" l="1"/>
  <c r="F697" i="3"/>
  <c r="H696" i="3"/>
  <c r="C694" i="4"/>
  <c r="G697" i="3" l="1"/>
  <c r="F698" i="3"/>
  <c r="H697" i="3"/>
  <c r="C695" i="4"/>
  <c r="G698" i="3" l="1"/>
  <c r="F699" i="3"/>
  <c r="H698" i="3"/>
  <c r="C696" i="4"/>
  <c r="G699" i="3" l="1"/>
  <c r="F700" i="3"/>
  <c r="H699" i="3"/>
  <c r="C697" i="4"/>
  <c r="G700" i="3" l="1"/>
  <c r="F701" i="3"/>
  <c r="H700" i="3"/>
  <c r="C698" i="4"/>
  <c r="G701" i="3" l="1"/>
  <c r="F702" i="3"/>
  <c r="H701" i="3"/>
  <c r="C699" i="4"/>
  <c r="G702" i="3" l="1"/>
  <c r="F703" i="3"/>
  <c r="H702" i="3"/>
  <c r="C700" i="4"/>
  <c r="G703" i="3" l="1"/>
  <c r="F704" i="3"/>
  <c r="H703" i="3"/>
  <c r="C701" i="4"/>
  <c r="G704" i="3" l="1"/>
  <c r="F705" i="3"/>
  <c r="H704" i="3"/>
  <c r="C702" i="4"/>
  <c r="G705" i="3" l="1"/>
  <c r="F706" i="3"/>
  <c r="H705" i="3"/>
  <c r="C703" i="4"/>
  <c r="G706" i="3" l="1"/>
  <c r="F707" i="3"/>
  <c r="H706" i="3"/>
  <c r="C704" i="4"/>
  <c r="G707" i="3" l="1"/>
  <c r="F708" i="3"/>
  <c r="H707" i="3"/>
  <c r="C705" i="4"/>
  <c r="G708" i="3" l="1"/>
  <c r="F709" i="3"/>
  <c r="H708" i="3"/>
  <c r="C706" i="4"/>
  <c r="G709" i="3" l="1"/>
  <c r="F710" i="3"/>
  <c r="H709" i="3"/>
  <c r="C707" i="4"/>
  <c r="G710" i="3" l="1"/>
  <c r="F711" i="3"/>
  <c r="H710" i="3"/>
  <c r="C708" i="4"/>
  <c r="G711" i="3" l="1"/>
  <c r="F712" i="3"/>
  <c r="H711" i="3"/>
  <c r="C709" i="4"/>
  <c r="G712" i="3" l="1"/>
  <c r="F713" i="3"/>
  <c r="H712" i="3"/>
  <c r="C710" i="4"/>
  <c r="G713" i="3" l="1"/>
  <c r="F714" i="3"/>
  <c r="H713" i="3"/>
  <c r="C711" i="4"/>
  <c r="G714" i="3" l="1"/>
  <c r="F715" i="3"/>
  <c r="H714" i="3"/>
  <c r="C712" i="4"/>
  <c r="G715" i="3" l="1"/>
  <c r="F716" i="3"/>
  <c r="H715" i="3"/>
  <c r="C713" i="4"/>
  <c r="G716" i="3" l="1"/>
  <c r="F717" i="3"/>
  <c r="H716" i="3"/>
  <c r="C714" i="4"/>
  <c r="G717" i="3" l="1"/>
  <c r="F718" i="3"/>
  <c r="H717" i="3"/>
  <c r="C715" i="4"/>
  <c r="G718" i="3" l="1"/>
  <c r="F719" i="3"/>
  <c r="H718" i="3"/>
  <c r="C716" i="4"/>
  <c r="G719" i="3" l="1"/>
  <c r="F720" i="3"/>
  <c r="H719" i="3"/>
  <c r="C717" i="4"/>
  <c r="G720" i="3" l="1"/>
  <c r="F721" i="3"/>
  <c r="H720" i="3"/>
  <c r="C718" i="4"/>
  <c r="G721" i="3" l="1"/>
  <c r="F722" i="3"/>
  <c r="H721" i="3"/>
  <c r="C719" i="4"/>
  <c r="G722" i="3" l="1"/>
  <c r="F723" i="3"/>
  <c r="H722" i="3"/>
  <c r="C720" i="4"/>
  <c r="G723" i="3" l="1"/>
  <c r="F724" i="3"/>
  <c r="H723" i="3"/>
  <c r="C721" i="4"/>
  <c r="G724" i="3" l="1"/>
  <c r="F725" i="3"/>
  <c r="H724" i="3"/>
  <c r="C722" i="4"/>
  <c r="G725" i="3" l="1"/>
  <c r="F726" i="3"/>
  <c r="H725" i="3"/>
  <c r="C723" i="4"/>
  <c r="G726" i="3" l="1"/>
  <c r="F727" i="3"/>
  <c r="H726" i="3"/>
  <c r="C724" i="4"/>
  <c r="G727" i="3" l="1"/>
  <c r="F728" i="3"/>
  <c r="H727" i="3"/>
  <c r="C725" i="4"/>
  <c r="G728" i="3" l="1"/>
  <c r="F729" i="3"/>
  <c r="H728" i="3"/>
  <c r="C726" i="4"/>
  <c r="G729" i="3" l="1"/>
  <c r="F730" i="3"/>
  <c r="H729" i="3"/>
  <c r="C727" i="4"/>
  <c r="G730" i="3" l="1"/>
  <c r="F731" i="3"/>
  <c r="H730" i="3"/>
  <c r="C728" i="4"/>
  <c r="G731" i="3" l="1"/>
  <c r="F732" i="3"/>
  <c r="H731" i="3"/>
  <c r="C729" i="4"/>
  <c r="G732" i="3" l="1"/>
  <c r="F733" i="3"/>
  <c r="H732" i="3"/>
  <c r="C730" i="4"/>
  <c r="G733" i="3" l="1"/>
  <c r="F734" i="3"/>
  <c r="H733" i="3"/>
  <c r="C731" i="4"/>
  <c r="G734" i="3" l="1"/>
  <c r="F735" i="3"/>
  <c r="H734" i="3"/>
  <c r="C732" i="4"/>
  <c r="G735" i="3" l="1"/>
  <c r="F736" i="3"/>
  <c r="H735" i="3"/>
  <c r="C733" i="4"/>
  <c r="G736" i="3" l="1"/>
  <c r="F737" i="3"/>
  <c r="H736" i="3"/>
  <c r="C734" i="4"/>
  <c r="G737" i="3" l="1"/>
  <c r="F738" i="3"/>
  <c r="H737" i="3"/>
  <c r="C735" i="4"/>
  <c r="G738" i="3" l="1"/>
  <c r="F739" i="3"/>
  <c r="H738" i="3"/>
  <c r="C736" i="4"/>
  <c r="G739" i="3" l="1"/>
  <c r="F740" i="3"/>
  <c r="H739" i="3"/>
  <c r="C737" i="4"/>
  <c r="G740" i="3" l="1"/>
  <c r="F741" i="3"/>
  <c r="H740" i="3"/>
  <c r="C738" i="4"/>
  <c r="G741" i="3" l="1"/>
  <c r="F742" i="3"/>
  <c r="H741" i="3"/>
  <c r="C739" i="4"/>
  <c r="G742" i="3" l="1"/>
  <c r="F743" i="3"/>
  <c r="H742" i="3"/>
  <c r="C740" i="4"/>
  <c r="G743" i="3" l="1"/>
  <c r="F744" i="3"/>
  <c r="H743" i="3"/>
  <c r="C741" i="4"/>
  <c r="G744" i="3" l="1"/>
  <c r="F745" i="3"/>
  <c r="H744" i="3"/>
  <c r="C742" i="4"/>
  <c r="G745" i="3" l="1"/>
  <c r="F746" i="3"/>
  <c r="H745" i="3"/>
  <c r="C743" i="4"/>
  <c r="G746" i="3" l="1"/>
  <c r="F747" i="3"/>
  <c r="H746" i="3"/>
  <c r="C744" i="4"/>
  <c r="G747" i="3" l="1"/>
  <c r="F748" i="3"/>
  <c r="H747" i="3"/>
  <c r="C745" i="4"/>
  <c r="G748" i="3" l="1"/>
  <c r="F749" i="3"/>
  <c r="H748" i="3"/>
  <c r="C746" i="4"/>
  <c r="G749" i="3" l="1"/>
  <c r="F750" i="3"/>
  <c r="H749" i="3"/>
  <c r="C747" i="4"/>
  <c r="G750" i="3" l="1"/>
  <c r="F751" i="3"/>
  <c r="H750" i="3"/>
  <c r="C748" i="4"/>
  <c r="G751" i="3" l="1"/>
  <c r="F752" i="3"/>
  <c r="H751" i="3"/>
  <c r="C749" i="4"/>
  <c r="G752" i="3" l="1"/>
  <c r="F753" i="3"/>
  <c r="H752" i="3"/>
  <c r="C750" i="4"/>
  <c r="G753" i="3" l="1"/>
  <c r="F754" i="3"/>
  <c r="H753" i="3"/>
  <c r="C751" i="4"/>
  <c r="G754" i="3" l="1"/>
  <c r="F755" i="3"/>
  <c r="H754" i="3"/>
  <c r="C752" i="4"/>
  <c r="G755" i="3" l="1"/>
  <c r="F756" i="3"/>
  <c r="H755" i="3"/>
  <c r="C753" i="4"/>
  <c r="G756" i="3" l="1"/>
  <c r="F757" i="3"/>
  <c r="H756" i="3"/>
  <c r="C754" i="4"/>
  <c r="G757" i="3" l="1"/>
  <c r="F758" i="3"/>
  <c r="H757" i="3"/>
  <c r="C755" i="4"/>
  <c r="G758" i="3" l="1"/>
  <c r="F759" i="3"/>
  <c r="H758" i="3"/>
  <c r="C756" i="4"/>
  <c r="G759" i="3" l="1"/>
  <c r="F760" i="3"/>
  <c r="H759" i="3"/>
  <c r="C757" i="4"/>
  <c r="G760" i="3" l="1"/>
  <c r="F761" i="3"/>
  <c r="H760" i="3"/>
  <c r="C758" i="4"/>
  <c r="G761" i="3" l="1"/>
  <c r="F762" i="3"/>
  <c r="H761" i="3"/>
  <c r="C759" i="4"/>
  <c r="G762" i="3" l="1"/>
  <c r="F763" i="3"/>
  <c r="H762" i="3"/>
  <c r="C760" i="4"/>
  <c r="G763" i="3" l="1"/>
  <c r="F764" i="3"/>
  <c r="H763" i="3"/>
  <c r="C761" i="4"/>
  <c r="G764" i="3" l="1"/>
  <c r="F765" i="3"/>
  <c r="H764" i="3"/>
  <c r="C762" i="4"/>
  <c r="G765" i="3" l="1"/>
  <c r="F766" i="3"/>
  <c r="H765" i="3"/>
  <c r="C763" i="4"/>
  <c r="G766" i="3" l="1"/>
  <c r="F767" i="3"/>
  <c r="H766" i="3"/>
  <c r="C764" i="4"/>
  <c r="G767" i="3" l="1"/>
  <c r="F768" i="3"/>
  <c r="H767" i="3"/>
  <c r="C765" i="4"/>
  <c r="G768" i="3" l="1"/>
  <c r="F769" i="3"/>
  <c r="H768" i="3"/>
  <c r="C766" i="4"/>
  <c r="G769" i="3" l="1"/>
  <c r="F770" i="3"/>
  <c r="H769" i="3"/>
  <c r="C767" i="4"/>
  <c r="G770" i="3" l="1"/>
  <c r="F771" i="3"/>
  <c r="H770" i="3"/>
  <c r="C768" i="4"/>
  <c r="G771" i="3" l="1"/>
  <c r="F772" i="3"/>
  <c r="H771" i="3"/>
  <c r="C769" i="4"/>
  <c r="G772" i="3" l="1"/>
  <c r="F773" i="3"/>
  <c r="H772" i="3"/>
  <c r="C770" i="4"/>
  <c r="G773" i="3" l="1"/>
  <c r="F774" i="3"/>
  <c r="H773" i="3"/>
  <c r="C771" i="4"/>
  <c r="G774" i="3" l="1"/>
  <c r="F775" i="3"/>
  <c r="H774" i="3"/>
  <c r="C772" i="4"/>
  <c r="G775" i="3" l="1"/>
  <c r="F776" i="3"/>
  <c r="H775" i="3"/>
  <c r="C773" i="4"/>
  <c r="G776" i="3" l="1"/>
  <c r="F777" i="3"/>
  <c r="H776" i="3"/>
  <c r="C774" i="4"/>
  <c r="G777" i="3" l="1"/>
  <c r="F778" i="3"/>
  <c r="H777" i="3"/>
  <c r="C775" i="4"/>
  <c r="G778" i="3" l="1"/>
  <c r="F779" i="3"/>
  <c r="H778" i="3"/>
  <c r="C776" i="4"/>
  <c r="G779" i="3" l="1"/>
  <c r="F780" i="3"/>
  <c r="H779" i="3"/>
  <c r="C777" i="4"/>
  <c r="G780" i="3" l="1"/>
  <c r="F781" i="3"/>
  <c r="H780" i="3"/>
  <c r="C778" i="4"/>
  <c r="G781" i="3" l="1"/>
  <c r="F782" i="3"/>
  <c r="H781" i="3"/>
  <c r="C779" i="4"/>
  <c r="G782" i="3" l="1"/>
  <c r="F783" i="3"/>
  <c r="H782" i="3"/>
  <c r="C780" i="4"/>
  <c r="G783" i="3" l="1"/>
  <c r="F784" i="3"/>
  <c r="H783" i="3"/>
  <c r="C781" i="4"/>
  <c r="G784" i="3" l="1"/>
  <c r="F785" i="3"/>
  <c r="H784" i="3"/>
  <c r="C782" i="4"/>
  <c r="G785" i="3" l="1"/>
  <c r="F786" i="3"/>
  <c r="H785" i="3"/>
  <c r="C783" i="4"/>
  <c r="G786" i="3" l="1"/>
  <c r="F787" i="3"/>
  <c r="H786" i="3"/>
  <c r="C784" i="4"/>
  <c r="G787" i="3" l="1"/>
  <c r="F788" i="3"/>
  <c r="H787" i="3"/>
  <c r="C785" i="4"/>
  <c r="G788" i="3" l="1"/>
  <c r="F789" i="3"/>
  <c r="H788" i="3"/>
  <c r="C786" i="4"/>
  <c r="G789" i="3" l="1"/>
  <c r="F790" i="3"/>
  <c r="H789" i="3"/>
  <c r="C787" i="4"/>
  <c r="G790" i="3" l="1"/>
  <c r="F791" i="3"/>
  <c r="H790" i="3"/>
  <c r="C788" i="4"/>
  <c r="G791" i="3" l="1"/>
  <c r="F792" i="3"/>
  <c r="H791" i="3"/>
  <c r="C789" i="4"/>
  <c r="G792" i="3" l="1"/>
  <c r="F793" i="3"/>
  <c r="H792" i="3"/>
  <c r="C790" i="4"/>
  <c r="G793" i="3" l="1"/>
  <c r="F794" i="3"/>
  <c r="H793" i="3"/>
  <c r="C791" i="4"/>
  <c r="G794" i="3" l="1"/>
  <c r="F795" i="3"/>
  <c r="H794" i="3"/>
  <c r="C792" i="4"/>
  <c r="G795" i="3" l="1"/>
  <c r="F796" i="3"/>
  <c r="H795" i="3"/>
  <c r="C793" i="4"/>
  <c r="G796" i="3" l="1"/>
  <c r="F797" i="3"/>
  <c r="H796" i="3"/>
  <c r="C794" i="4"/>
  <c r="G797" i="3" l="1"/>
  <c r="F798" i="3"/>
  <c r="H797" i="3"/>
  <c r="C795" i="4"/>
  <c r="G798" i="3" l="1"/>
  <c r="F799" i="3"/>
  <c r="H798" i="3"/>
  <c r="C796" i="4"/>
  <c r="G799" i="3" l="1"/>
  <c r="F800" i="3"/>
  <c r="H799" i="3"/>
  <c r="C797" i="4"/>
  <c r="G800" i="3" l="1"/>
  <c r="F801" i="3"/>
  <c r="H800" i="3"/>
  <c r="C798" i="4"/>
  <c r="G801" i="3" l="1"/>
  <c r="F802" i="3"/>
  <c r="H801" i="3"/>
  <c r="C799" i="4"/>
  <c r="G802" i="3" l="1"/>
  <c r="F803" i="3"/>
  <c r="H802" i="3"/>
  <c r="C800" i="4"/>
  <c r="G803" i="3" l="1"/>
  <c r="F804" i="3"/>
  <c r="H803" i="3"/>
  <c r="C801" i="4"/>
  <c r="G804" i="3" l="1"/>
  <c r="F805" i="3"/>
  <c r="H804" i="3"/>
  <c r="C802" i="4"/>
  <c r="G805" i="3" l="1"/>
  <c r="F806" i="3"/>
  <c r="H805" i="3"/>
  <c r="C803" i="4"/>
  <c r="G806" i="3" l="1"/>
  <c r="F807" i="3"/>
  <c r="H806" i="3"/>
  <c r="C804" i="4"/>
  <c r="G807" i="3" l="1"/>
  <c r="F808" i="3"/>
  <c r="H807" i="3"/>
  <c r="C805" i="4"/>
  <c r="G808" i="3" l="1"/>
  <c r="F809" i="3"/>
  <c r="H808" i="3"/>
  <c r="C806" i="4"/>
  <c r="G809" i="3" l="1"/>
  <c r="F810" i="3"/>
  <c r="H809" i="3"/>
  <c r="C807" i="4"/>
  <c r="G810" i="3" l="1"/>
  <c r="F811" i="3"/>
  <c r="H810" i="3"/>
  <c r="C808" i="4"/>
  <c r="G811" i="3" l="1"/>
  <c r="F812" i="3"/>
  <c r="H811" i="3"/>
  <c r="C809" i="4"/>
  <c r="G812" i="3" l="1"/>
  <c r="F813" i="3"/>
  <c r="H812" i="3"/>
  <c r="C810" i="4"/>
  <c r="G813" i="3" l="1"/>
  <c r="F814" i="3"/>
  <c r="H813" i="3"/>
  <c r="C811" i="4"/>
  <c r="G814" i="3" l="1"/>
  <c r="F815" i="3"/>
  <c r="H814" i="3"/>
  <c r="C812" i="4"/>
  <c r="G815" i="3" l="1"/>
  <c r="F816" i="3"/>
  <c r="H815" i="3"/>
  <c r="C813" i="4"/>
  <c r="G816" i="3" l="1"/>
  <c r="F817" i="3"/>
  <c r="H816" i="3"/>
  <c r="C814" i="4"/>
  <c r="G817" i="3" l="1"/>
  <c r="F818" i="3"/>
  <c r="H817" i="3"/>
  <c r="C815" i="4"/>
  <c r="G818" i="3" l="1"/>
  <c r="F819" i="3"/>
  <c r="H818" i="3"/>
  <c r="C816" i="4"/>
  <c r="G819" i="3" l="1"/>
  <c r="F820" i="3"/>
  <c r="H819" i="3"/>
  <c r="C817" i="4"/>
  <c r="G820" i="3" l="1"/>
  <c r="F821" i="3"/>
  <c r="H820" i="3"/>
  <c r="C818" i="4"/>
  <c r="G821" i="3" l="1"/>
  <c r="F822" i="3"/>
  <c r="H821" i="3"/>
  <c r="C819" i="4"/>
  <c r="G822" i="3" l="1"/>
  <c r="F823" i="3"/>
  <c r="H822" i="3"/>
  <c r="C820" i="4"/>
  <c r="G823" i="3" l="1"/>
  <c r="F824" i="3"/>
  <c r="H823" i="3"/>
  <c r="C821" i="4"/>
  <c r="G824" i="3" l="1"/>
  <c r="F825" i="3"/>
  <c r="H824" i="3"/>
  <c r="C822" i="4"/>
  <c r="G825" i="3" l="1"/>
  <c r="F826" i="3"/>
  <c r="H825" i="3"/>
  <c r="C823" i="4"/>
  <c r="G826" i="3" l="1"/>
  <c r="F827" i="3"/>
  <c r="H826" i="3"/>
  <c r="C824" i="4"/>
  <c r="G827" i="3" l="1"/>
  <c r="F828" i="3"/>
  <c r="H827" i="3"/>
  <c r="C825" i="4"/>
  <c r="G828" i="3" l="1"/>
  <c r="F829" i="3"/>
  <c r="H828" i="3"/>
  <c r="C826" i="4"/>
  <c r="G829" i="3" l="1"/>
  <c r="F830" i="3"/>
  <c r="H829" i="3"/>
  <c r="C827" i="4"/>
  <c r="G830" i="3" l="1"/>
  <c r="F831" i="3"/>
  <c r="H830" i="3"/>
  <c r="C828" i="4"/>
  <c r="G831" i="3" l="1"/>
  <c r="F832" i="3"/>
  <c r="H831" i="3"/>
  <c r="C829" i="4"/>
  <c r="G832" i="3" l="1"/>
  <c r="F833" i="3"/>
  <c r="H832" i="3"/>
  <c r="C830" i="4"/>
  <c r="G833" i="3" l="1"/>
  <c r="F834" i="3"/>
  <c r="H833" i="3"/>
  <c r="C831" i="4"/>
  <c r="G834" i="3" l="1"/>
  <c r="F835" i="3"/>
  <c r="H834" i="3"/>
  <c r="C832" i="4"/>
  <c r="G835" i="3" l="1"/>
  <c r="F836" i="3"/>
  <c r="H835" i="3"/>
  <c r="C833" i="4"/>
  <c r="G836" i="3" l="1"/>
  <c r="F837" i="3"/>
  <c r="H836" i="3"/>
  <c r="C834" i="4"/>
  <c r="G837" i="3" l="1"/>
  <c r="F838" i="3"/>
  <c r="H837" i="3"/>
  <c r="C835" i="4"/>
  <c r="G838" i="3" l="1"/>
  <c r="F839" i="3"/>
  <c r="H838" i="3"/>
  <c r="C836" i="4"/>
  <c r="G839" i="3" l="1"/>
  <c r="F840" i="3"/>
  <c r="H839" i="3"/>
  <c r="C837" i="4"/>
  <c r="G840" i="3" l="1"/>
  <c r="F841" i="3"/>
  <c r="H840" i="3"/>
  <c r="C838" i="4"/>
  <c r="G841" i="3" l="1"/>
  <c r="F842" i="3"/>
  <c r="H841" i="3"/>
  <c r="C839" i="4"/>
  <c r="G842" i="3" l="1"/>
  <c r="F843" i="3"/>
  <c r="H842" i="3"/>
  <c r="C840" i="4"/>
  <c r="G843" i="3" l="1"/>
  <c r="F844" i="3"/>
  <c r="H843" i="3"/>
  <c r="C841" i="4"/>
  <c r="G844" i="3" l="1"/>
  <c r="F845" i="3"/>
  <c r="H844" i="3"/>
  <c r="C842" i="4"/>
  <c r="G845" i="3" l="1"/>
  <c r="F846" i="3"/>
  <c r="H845" i="3"/>
  <c r="C843" i="4"/>
  <c r="G846" i="3" l="1"/>
  <c r="F847" i="3"/>
  <c r="H846" i="3"/>
  <c r="C844" i="4"/>
  <c r="G847" i="3" l="1"/>
  <c r="F848" i="3"/>
  <c r="H847" i="3"/>
  <c r="C845" i="4"/>
  <c r="G848" i="3" l="1"/>
  <c r="F849" i="3"/>
  <c r="H848" i="3"/>
  <c r="C846" i="4"/>
  <c r="G849" i="3" l="1"/>
  <c r="F850" i="3"/>
  <c r="H849" i="3"/>
  <c r="C847" i="4"/>
  <c r="G850" i="3" l="1"/>
  <c r="F851" i="3"/>
  <c r="H850" i="3"/>
  <c r="C848" i="4"/>
  <c r="G851" i="3" l="1"/>
  <c r="F852" i="3"/>
  <c r="H851" i="3"/>
  <c r="C849" i="4"/>
  <c r="G852" i="3" l="1"/>
  <c r="F853" i="3"/>
  <c r="H852" i="3"/>
  <c r="C850" i="4"/>
  <c r="G853" i="3" l="1"/>
  <c r="F854" i="3"/>
  <c r="H853" i="3"/>
  <c r="C851" i="4"/>
  <c r="G854" i="3" l="1"/>
  <c r="F855" i="3"/>
  <c r="H854" i="3"/>
  <c r="C852" i="4"/>
  <c r="G855" i="3" l="1"/>
  <c r="F856" i="3"/>
  <c r="H855" i="3"/>
  <c r="C853" i="4"/>
  <c r="G856" i="3" l="1"/>
  <c r="F857" i="3"/>
  <c r="H856" i="3"/>
  <c r="C854" i="4"/>
  <c r="G857" i="3" l="1"/>
  <c r="F858" i="3"/>
  <c r="H857" i="3"/>
  <c r="C855" i="4"/>
  <c r="G858" i="3" l="1"/>
  <c r="F859" i="3"/>
  <c r="H858" i="3"/>
  <c r="C856" i="4"/>
  <c r="G859" i="3" l="1"/>
  <c r="F860" i="3"/>
  <c r="H859" i="3"/>
  <c r="C857" i="4"/>
  <c r="G860" i="3" l="1"/>
  <c r="F861" i="3"/>
  <c r="H860" i="3"/>
  <c r="C858" i="4"/>
  <c r="G861" i="3" l="1"/>
  <c r="F862" i="3"/>
  <c r="H861" i="3"/>
  <c r="C859" i="4"/>
  <c r="G862" i="3" l="1"/>
  <c r="F863" i="3"/>
  <c r="H862" i="3"/>
  <c r="C860" i="4"/>
  <c r="G863" i="3" l="1"/>
  <c r="F864" i="3"/>
  <c r="H863" i="3"/>
  <c r="C861" i="4"/>
  <c r="G864" i="3" l="1"/>
  <c r="F865" i="3"/>
  <c r="H864" i="3"/>
  <c r="C862" i="4"/>
  <c r="G865" i="3" l="1"/>
  <c r="F866" i="3"/>
  <c r="H865" i="3"/>
  <c r="C863" i="4"/>
  <c r="G866" i="3" l="1"/>
  <c r="F867" i="3"/>
  <c r="H866" i="3"/>
  <c r="C864" i="4"/>
  <c r="G867" i="3" l="1"/>
  <c r="F868" i="3"/>
  <c r="H867" i="3"/>
  <c r="C865" i="4"/>
  <c r="G868" i="3" l="1"/>
  <c r="F869" i="3"/>
  <c r="H868" i="3"/>
  <c r="C866" i="4"/>
  <c r="G869" i="3" l="1"/>
  <c r="F870" i="3"/>
  <c r="H869" i="3"/>
  <c r="C867" i="4"/>
  <c r="G870" i="3" l="1"/>
  <c r="F871" i="3"/>
  <c r="H870" i="3"/>
  <c r="C868" i="4"/>
  <c r="G871" i="3" l="1"/>
  <c r="F872" i="3"/>
  <c r="H871" i="3"/>
  <c r="C869" i="4"/>
  <c r="G872" i="3" l="1"/>
  <c r="F873" i="3"/>
  <c r="H872" i="3"/>
  <c r="C870" i="4"/>
  <c r="G873" i="3" l="1"/>
  <c r="F874" i="3"/>
  <c r="H873" i="3"/>
  <c r="C871" i="4"/>
  <c r="G874" i="3" l="1"/>
  <c r="F875" i="3"/>
  <c r="H874" i="3"/>
  <c r="C872" i="4"/>
  <c r="G875" i="3" l="1"/>
  <c r="F876" i="3"/>
  <c r="H875" i="3"/>
  <c r="C873" i="4"/>
  <c r="G876" i="3" l="1"/>
  <c r="F877" i="3"/>
  <c r="H876" i="3"/>
  <c r="C874" i="4"/>
  <c r="G877" i="3" l="1"/>
  <c r="F878" i="3"/>
  <c r="H877" i="3"/>
  <c r="C875" i="4"/>
  <c r="G878" i="3" l="1"/>
  <c r="F879" i="3"/>
  <c r="H878" i="3"/>
  <c r="C876" i="4"/>
  <c r="G879" i="3" l="1"/>
  <c r="F880" i="3"/>
  <c r="H879" i="3"/>
  <c r="C877" i="4"/>
  <c r="G880" i="3" l="1"/>
  <c r="F881" i="3"/>
  <c r="H880" i="3"/>
  <c r="C878" i="4"/>
  <c r="G881" i="3" l="1"/>
  <c r="F882" i="3"/>
  <c r="H881" i="3"/>
  <c r="C879" i="4"/>
  <c r="G882" i="3" l="1"/>
  <c r="F883" i="3"/>
  <c r="H882" i="3"/>
  <c r="C880" i="4"/>
  <c r="G883" i="3" l="1"/>
  <c r="F884" i="3"/>
  <c r="H883" i="3"/>
  <c r="C881" i="4"/>
  <c r="G884" i="3" l="1"/>
  <c r="F885" i="3"/>
  <c r="H884" i="3"/>
  <c r="C882" i="4"/>
  <c r="G885" i="3" l="1"/>
  <c r="F886" i="3"/>
  <c r="H885" i="3"/>
  <c r="C883" i="4"/>
  <c r="G886" i="3" l="1"/>
  <c r="F887" i="3"/>
  <c r="H886" i="3"/>
  <c r="C884" i="4"/>
  <c r="G887" i="3" l="1"/>
  <c r="F888" i="3"/>
  <c r="H887" i="3"/>
  <c r="C885" i="4"/>
  <c r="G888" i="3" l="1"/>
  <c r="F889" i="3"/>
  <c r="H888" i="3"/>
  <c r="C886" i="4"/>
  <c r="G889" i="3" l="1"/>
  <c r="F890" i="3"/>
  <c r="H889" i="3"/>
  <c r="C887" i="4"/>
  <c r="G890" i="3" l="1"/>
  <c r="F891" i="3"/>
  <c r="H890" i="3"/>
  <c r="C888" i="4"/>
  <c r="G891" i="3" l="1"/>
  <c r="F892" i="3"/>
  <c r="H891" i="3"/>
  <c r="C889" i="4"/>
  <c r="G892" i="3" l="1"/>
  <c r="F893" i="3"/>
  <c r="H892" i="3"/>
  <c r="C890" i="4"/>
  <c r="G893" i="3" l="1"/>
  <c r="F894" i="3"/>
  <c r="H893" i="3"/>
  <c r="C891" i="4"/>
  <c r="G894" i="3" l="1"/>
  <c r="F895" i="3"/>
  <c r="H894" i="3"/>
  <c r="C892" i="4"/>
  <c r="G895" i="3" l="1"/>
  <c r="F896" i="3"/>
  <c r="H895" i="3"/>
  <c r="C893" i="4"/>
  <c r="G896" i="3" l="1"/>
  <c r="F897" i="3"/>
  <c r="H896" i="3"/>
  <c r="C894" i="4"/>
  <c r="G897" i="3" l="1"/>
  <c r="F898" i="3"/>
  <c r="H897" i="3"/>
  <c r="C895" i="4"/>
  <c r="G898" i="3" l="1"/>
  <c r="F899" i="3"/>
  <c r="H898" i="3"/>
  <c r="C896" i="4"/>
  <c r="G899" i="3" l="1"/>
  <c r="F900" i="3"/>
  <c r="H899" i="3"/>
  <c r="C897" i="4"/>
  <c r="G900" i="3" l="1"/>
  <c r="F901" i="3"/>
  <c r="H900" i="3"/>
  <c r="C898" i="4"/>
  <c r="G901" i="3" l="1"/>
  <c r="F902" i="3"/>
  <c r="H901" i="3"/>
  <c r="C899" i="4"/>
  <c r="G902" i="3" l="1"/>
  <c r="F903" i="3"/>
  <c r="H902" i="3"/>
  <c r="C900" i="4"/>
  <c r="G903" i="3" l="1"/>
  <c r="F904" i="3"/>
  <c r="H903" i="3"/>
  <c r="C901" i="4"/>
  <c r="G904" i="3" l="1"/>
  <c r="F905" i="3"/>
  <c r="H904" i="3"/>
  <c r="C902" i="4"/>
  <c r="G905" i="3" l="1"/>
  <c r="F906" i="3"/>
  <c r="H905" i="3"/>
  <c r="C903" i="4"/>
  <c r="G906" i="3" l="1"/>
  <c r="F907" i="3"/>
  <c r="H906" i="3"/>
  <c r="C904" i="4"/>
  <c r="G907" i="3" l="1"/>
  <c r="F908" i="3"/>
  <c r="H907" i="3"/>
  <c r="C905" i="4"/>
  <c r="G908" i="3" l="1"/>
  <c r="F909" i="3"/>
  <c r="H908" i="3"/>
  <c r="C906" i="4"/>
  <c r="G909" i="3" l="1"/>
  <c r="F910" i="3"/>
  <c r="H909" i="3"/>
  <c r="C907" i="4"/>
  <c r="G910" i="3" l="1"/>
  <c r="F911" i="3"/>
  <c r="H910" i="3"/>
  <c r="C908" i="4"/>
  <c r="G911" i="3" l="1"/>
  <c r="F912" i="3"/>
  <c r="H911" i="3"/>
  <c r="C909" i="4"/>
  <c r="G912" i="3" l="1"/>
  <c r="F913" i="3"/>
  <c r="H912" i="3"/>
  <c r="C910" i="4"/>
  <c r="G913" i="3" l="1"/>
  <c r="F914" i="3"/>
  <c r="H913" i="3"/>
  <c r="C911" i="4"/>
  <c r="G914" i="3" l="1"/>
  <c r="F915" i="3"/>
  <c r="H914" i="3"/>
  <c r="C912" i="4"/>
  <c r="G915" i="3" l="1"/>
  <c r="F916" i="3"/>
  <c r="H915" i="3"/>
  <c r="C913" i="4"/>
  <c r="G916" i="3" l="1"/>
  <c r="F917" i="3"/>
  <c r="H916" i="3"/>
  <c r="C914" i="4"/>
  <c r="G917" i="3" l="1"/>
  <c r="F918" i="3"/>
  <c r="H917" i="3"/>
  <c r="C915" i="4"/>
  <c r="G918" i="3" l="1"/>
  <c r="F919" i="3"/>
  <c r="H918" i="3"/>
  <c r="C916" i="4"/>
  <c r="G919" i="3" l="1"/>
  <c r="F920" i="3"/>
  <c r="H919" i="3"/>
  <c r="C917" i="4"/>
  <c r="G920" i="3" l="1"/>
  <c r="F921" i="3"/>
  <c r="H920" i="3"/>
  <c r="C918" i="4"/>
  <c r="G921" i="3" l="1"/>
  <c r="F922" i="3"/>
  <c r="H921" i="3"/>
  <c r="C919" i="4"/>
  <c r="G922" i="3" l="1"/>
  <c r="F923" i="3"/>
  <c r="H922" i="3"/>
  <c r="C920" i="4"/>
  <c r="G923" i="3" l="1"/>
  <c r="F924" i="3"/>
  <c r="H923" i="3"/>
  <c r="C921" i="4"/>
  <c r="G924" i="3" l="1"/>
  <c r="F925" i="3"/>
  <c r="H924" i="3"/>
  <c r="C922" i="4"/>
  <c r="G925" i="3" l="1"/>
  <c r="F926" i="3"/>
  <c r="H925" i="3"/>
  <c r="C923" i="4"/>
  <c r="G926" i="3" l="1"/>
  <c r="F927" i="3"/>
  <c r="H926" i="3"/>
  <c r="C924" i="4"/>
  <c r="G927" i="3" l="1"/>
  <c r="F928" i="3"/>
  <c r="H927" i="3"/>
  <c r="C925" i="4"/>
  <c r="G928" i="3" l="1"/>
  <c r="F929" i="3"/>
  <c r="H928" i="3"/>
  <c r="C926" i="4"/>
  <c r="G929" i="3" l="1"/>
  <c r="F930" i="3"/>
  <c r="H929" i="3"/>
  <c r="C927" i="4"/>
  <c r="G930" i="3" l="1"/>
  <c r="F931" i="3"/>
  <c r="H930" i="3"/>
  <c r="C928" i="4"/>
  <c r="G931" i="3" l="1"/>
  <c r="F932" i="3"/>
  <c r="H931" i="3"/>
  <c r="C929" i="4"/>
  <c r="G932" i="3" l="1"/>
  <c r="F933" i="3"/>
  <c r="H932" i="3"/>
  <c r="C930" i="4"/>
  <c r="G933" i="3" l="1"/>
  <c r="F934" i="3"/>
  <c r="H933" i="3"/>
  <c r="C931" i="4"/>
  <c r="G934" i="3" l="1"/>
  <c r="F935" i="3"/>
  <c r="H934" i="3"/>
  <c r="C932" i="4"/>
  <c r="G935" i="3" l="1"/>
  <c r="F936" i="3"/>
  <c r="H935" i="3"/>
  <c r="C933" i="4"/>
  <c r="G936" i="3" l="1"/>
  <c r="F937" i="3"/>
  <c r="H936" i="3"/>
  <c r="C934" i="4"/>
  <c r="G937" i="3" l="1"/>
  <c r="F938" i="3"/>
  <c r="H937" i="3"/>
  <c r="C935" i="4"/>
  <c r="G938" i="3" l="1"/>
  <c r="F939" i="3"/>
  <c r="H938" i="3"/>
  <c r="C936" i="4"/>
  <c r="G939" i="3" l="1"/>
  <c r="F940" i="3"/>
  <c r="H939" i="3"/>
  <c r="C937" i="4"/>
  <c r="G940" i="3" l="1"/>
  <c r="F941" i="3"/>
  <c r="H940" i="3"/>
  <c r="C938" i="4"/>
  <c r="G941" i="3" l="1"/>
  <c r="F942" i="3"/>
  <c r="H941" i="3"/>
  <c r="C939" i="4"/>
  <c r="G942" i="3" l="1"/>
  <c r="F943" i="3"/>
  <c r="H942" i="3"/>
  <c r="C940" i="4"/>
  <c r="G943" i="3" l="1"/>
  <c r="F944" i="3"/>
  <c r="H943" i="3"/>
  <c r="C941" i="4"/>
  <c r="G944" i="3" l="1"/>
  <c r="F945" i="3"/>
  <c r="H944" i="3"/>
  <c r="C942" i="4"/>
  <c r="G945" i="3" l="1"/>
  <c r="F946" i="3"/>
  <c r="H945" i="3"/>
  <c r="C943" i="4"/>
  <c r="G946" i="3" l="1"/>
  <c r="F947" i="3"/>
  <c r="H946" i="3"/>
  <c r="C944" i="4"/>
  <c r="G947" i="3" l="1"/>
  <c r="F948" i="3"/>
  <c r="H947" i="3"/>
  <c r="C945" i="4"/>
  <c r="G948" i="3" l="1"/>
  <c r="F949" i="3"/>
  <c r="H948" i="3"/>
  <c r="C946" i="4"/>
  <c r="G949" i="3" l="1"/>
  <c r="F950" i="3"/>
  <c r="H949" i="3"/>
  <c r="C947" i="4"/>
  <c r="G950" i="3" l="1"/>
  <c r="F951" i="3"/>
  <c r="H950" i="3"/>
  <c r="C948" i="4"/>
  <c r="G951" i="3" l="1"/>
  <c r="F952" i="3"/>
  <c r="H951" i="3"/>
  <c r="C949" i="4"/>
  <c r="G952" i="3" l="1"/>
  <c r="F953" i="3"/>
  <c r="H952" i="3"/>
  <c r="C950" i="4"/>
  <c r="G953" i="3" l="1"/>
  <c r="F954" i="3"/>
  <c r="H953" i="3"/>
  <c r="C951" i="4"/>
  <c r="G954" i="3" l="1"/>
  <c r="F955" i="3"/>
  <c r="H954" i="3"/>
  <c r="C952" i="4"/>
  <c r="G955" i="3" l="1"/>
  <c r="F956" i="3"/>
  <c r="H955" i="3"/>
  <c r="C953" i="4"/>
  <c r="G956" i="3" l="1"/>
  <c r="F957" i="3"/>
  <c r="H956" i="3"/>
  <c r="C954" i="4"/>
  <c r="G957" i="3" l="1"/>
  <c r="F958" i="3"/>
  <c r="H957" i="3"/>
  <c r="C955" i="4"/>
  <c r="G958" i="3" l="1"/>
  <c r="F959" i="3"/>
  <c r="H958" i="3"/>
  <c r="C956" i="4"/>
  <c r="G959" i="3" l="1"/>
  <c r="F960" i="3"/>
  <c r="H959" i="3"/>
  <c r="C957" i="4"/>
  <c r="G960" i="3" l="1"/>
  <c r="F961" i="3"/>
  <c r="H960" i="3"/>
  <c r="C958" i="4"/>
  <c r="G961" i="3" l="1"/>
  <c r="F962" i="3"/>
  <c r="H961" i="3"/>
  <c r="C959" i="4"/>
  <c r="G962" i="3" l="1"/>
  <c r="F963" i="3"/>
  <c r="H962" i="3"/>
  <c r="C960" i="4"/>
  <c r="G963" i="3" l="1"/>
  <c r="F964" i="3"/>
  <c r="H963" i="3"/>
  <c r="C961" i="4"/>
  <c r="G964" i="3" l="1"/>
  <c r="F965" i="3"/>
  <c r="H964" i="3"/>
  <c r="C962" i="4"/>
  <c r="G965" i="3" l="1"/>
  <c r="F966" i="3"/>
  <c r="H965" i="3"/>
  <c r="C963" i="4"/>
  <c r="G966" i="3" l="1"/>
  <c r="F967" i="3"/>
  <c r="H966" i="3"/>
  <c r="C964" i="4"/>
  <c r="G967" i="3" l="1"/>
  <c r="F968" i="3"/>
  <c r="H967" i="3"/>
  <c r="C965" i="4"/>
  <c r="G968" i="3" l="1"/>
  <c r="F969" i="3"/>
  <c r="H968" i="3"/>
  <c r="C966" i="4"/>
  <c r="G969" i="3" l="1"/>
  <c r="F970" i="3"/>
  <c r="H969" i="3"/>
  <c r="C967" i="4"/>
  <c r="G970" i="3" l="1"/>
  <c r="F971" i="3"/>
  <c r="H970" i="3"/>
  <c r="C968" i="4"/>
  <c r="G971" i="3" l="1"/>
  <c r="F972" i="3"/>
  <c r="H971" i="3"/>
  <c r="C969" i="4"/>
  <c r="G972" i="3" l="1"/>
  <c r="F973" i="3"/>
  <c r="G973" i="3" s="1"/>
  <c r="H972" i="3"/>
  <c r="C970" i="4"/>
  <c r="H973" i="3" l="1"/>
  <c r="F974" i="3"/>
  <c r="G974" i="3" s="1"/>
  <c r="C971" i="4"/>
  <c r="H974" i="3" l="1"/>
  <c r="F975" i="3"/>
  <c r="G975" i="3" s="1"/>
  <c r="C972" i="4"/>
  <c r="H975" i="3" l="1"/>
  <c r="F976" i="3"/>
  <c r="G976" i="3" s="1"/>
  <c r="C973" i="4"/>
  <c r="H976" i="3" l="1"/>
  <c r="F977" i="3"/>
  <c r="G977" i="3" s="1"/>
  <c r="C974" i="4"/>
  <c r="H977" i="3" l="1"/>
  <c r="F978" i="3"/>
  <c r="G978" i="3" s="1"/>
  <c r="C975" i="4"/>
  <c r="H978" i="3" l="1"/>
  <c r="F979" i="3"/>
  <c r="G979" i="3" s="1"/>
  <c r="C976" i="4"/>
  <c r="H979" i="3" l="1"/>
  <c r="F980" i="3"/>
  <c r="G980" i="3" s="1"/>
  <c r="C977" i="4"/>
  <c r="H980" i="3" l="1"/>
  <c r="F981" i="3"/>
  <c r="G981" i="3" s="1"/>
  <c r="C978" i="4"/>
  <c r="H981" i="3" l="1"/>
  <c r="F982" i="3"/>
  <c r="G982" i="3" s="1"/>
  <c r="C979" i="4"/>
  <c r="H982" i="3" l="1"/>
  <c r="F983" i="3"/>
  <c r="G983" i="3" s="1"/>
  <c r="C980" i="4"/>
  <c r="H983" i="3" l="1"/>
  <c r="F984" i="3"/>
  <c r="G984" i="3" s="1"/>
  <c r="C981" i="4"/>
  <c r="H984" i="3" l="1"/>
  <c r="F985" i="3"/>
  <c r="G985" i="3" s="1"/>
  <c r="C982" i="4"/>
  <c r="H985" i="3" l="1"/>
  <c r="F986" i="3"/>
  <c r="G986" i="3" s="1"/>
  <c r="C983" i="4"/>
  <c r="H986" i="3" l="1"/>
  <c r="F987" i="3"/>
  <c r="G987" i="3" s="1"/>
  <c r="C984" i="4"/>
  <c r="H987" i="3" l="1"/>
  <c r="F988" i="3"/>
  <c r="G988" i="3" s="1"/>
  <c r="C985" i="4"/>
  <c r="H988" i="3" l="1"/>
  <c r="F989" i="3"/>
  <c r="G989" i="3" s="1"/>
  <c r="C986" i="4"/>
  <c r="H989" i="3" l="1"/>
  <c r="F990" i="3"/>
  <c r="G990" i="3" s="1"/>
  <c r="C987" i="4"/>
  <c r="H990" i="3" l="1"/>
  <c r="F991" i="3"/>
  <c r="G991" i="3" s="1"/>
  <c r="C988" i="4"/>
  <c r="H991" i="3" l="1"/>
  <c r="F992" i="3"/>
  <c r="G992" i="3" s="1"/>
  <c r="C989" i="4"/>
  <c r="H992" i="3" l="1"/>
  <c r="F993" i="3"/>
  <c r="G993" i="3" s="1"/>
  <c r="C990" i="4"/>
  <c r="H993" i="3" l="1"/>
  <c r="F994" i="3"/>
  <c r="G994" i="3" s="1"/>
  <c r="C991" i="4"/>
  <c r="H994" i="3" l="1"/>
  <c r="F995" i="3"/>
  <c r="G995" i="3" s="1"/>
  <c r="C992" i="4"/>
  <c r="H995" i="3" l="1"/>
  <c r="F996" i="3"/>
  <c r="G996" i="3" s="1"/>
  <c r="C993" i="4"/>
  <c r="H996" i="3" l="1"/>
  <c r="F997" i="3"/>
  <c r="G997" i="3" s="1"/>
  <c r="C994" i="4"/>
  <c r="H997" i="3" l="1"/>
  <c r="F998" i="3"/>
  <c r="G998" i="3" s="1"/>
  <c r="C995" i="4"/>
  <c r="H998" i="3" l="1"/>
  <c r="F999" i="3"/>
  <c r="G999" i="3" s="1"/>
  <c r="C996" i="4"/>
  <c r="H999" i="3" l="1"/>
  <c r="F1000" i="3"/>
  <c r="G1000" i="3" s="1"/>
  <c r="C997" i="4"/>
  <c r="H1000" i="3" l="1"/>
  <c r="F1001" i="3"/>
  <c r="G1001" i="3" s="1"/>
  <c r="C998" i="4"/>
  <c r="H1001" i="3" l="1"/>
  <c r="F1002" i="3"/>
  <c r="G1002" i="3" s="1"/>
  <c r="C999" i="4"/>
  <c r="H1002" i="3" l="1"/>
  <c r="F1003" i="3"/>
  <c r="G1003" i="3" s="1"/>
  <c r="C1000" i="4"/>
  <c r="H1003" i="3" l="1"/>
  <c r="F1004" i="3"/>
  <c r="G1004" i="3" s="1"/>
  <c r="C1001" i="4"/>
  <c r="H1004" i="3" l="1"/>
  <c r="F1005" i="3"/>
  <c r="G1005" i="3" s="1"/>
  <c r="C1002" i="4"/>
  <c r="H1005" i="3" l="1"/>
  <c r="F1006" i="3"/>
  <c r="G1006" i="3" s="1"/>
  <c r="C1003" i="4"/>
  <c r="H1006" i="3" l="1"/>
  <c r="F1007" i="3"/>
  <c r="G1007" i="3" s="1"/>
  <c r="C1004" i="4"/>
  <c r="H1007" i="3" l="1"/>
  <c r="F1008" i="3"/>
  <c r="G1008" i="3" s="1"/>
  <c r="C1005" i="4"/>
  <c r="H1008" i="3" l="1"/>
  <c r="F1009" i="3"/>
  <c r="G1009" i="3" s="1"/>
  <c r="C1006" i="4"/>
  <c r="H1009" i="3" l="1"/>
  <c r="F1010" i="3"/>
  <c r="G1010" i="3" s="1"/>
  <c r="C1007" i="4"/>
  <c r="H1010" i="3" l="1"/>
  <c r="F1011" i="3"/>
  <c r="G1011" i="3" s="1"/>
  <c r="C1008" i="4"/>
  <c r="H1011" i="3" l="1"/>
  <c r="F1012" i="3"/>
  <c r="G1012" i="3" s="1"/>
  <c r="C1009" i="4"/>
  <c r="H1012" i="3" l="1"/>
  <c r="F1013" i="3"/>
  <c r="G1013" i="3" s="1"/>
  <c r="C1010" i="4"/>
  <c r="H1013" i="3" l="1"/>
  <c r="F1014" i="3"/>
  <c r="G1014" i="3" s="1"/>
  <c r="C1011" i="4"/>
  <c r="H1014" i="3" l="1"/>
  <c r="F1015" i="3"/>
  <c r="G1015" i="3" s="1"/>
  <c r="C1012" i="4"/>
  <c r="H1015" i="3" l="1"/>
  <c r="F1016" i="3"/>
  <c r="G1016" i="3" s="1"/>
  <c r="C1013" i="4"/>
  <c r="H1016" i="3" l="1"/>
  <c r="F1017" i="3"/>
  <c r="G1017" i="3" s="1"/>
  <c r="C1014" i="4"/>
  <c r="H1017" i="3" l="1"/>
  <c r="F1018" i="3"/>
  <c r="G1018" i="3" s="1"/>
  <c r="C1015" i="4"/>
  <c r="H1018" i="3" l="1"/>
  <c r="F1019" i="3"/>
  <c r="G1019" i="3" s="1"/>
  <c r="C1016" i="4"/>
  <c r="H1019" i="3" l="1"/>
  <c r="F1020" i="3"/>
  <c r="G1020" i="3" s="1"/>
  <c r="C1017" i="4"/>
  <c r="H1020" i="3" l="1"/>
  <c r="F1021" i="3"/>
  <c r="G1021" i="3" s="1"/>
  <c r="C1018" i="4"/>
  <c r="H1021" i="3" l="1"/>
  <c r="F1022" i="3"/>
  <c r="G1022" i="3" s="1"/>
  <c r="C1019" i="4"/>
  <c r="H1022" i="3" l="1"/>
  <c r="F1023" i="3"/>
  <c r="G1023" i="3" s="1"/>
  <c r="C1020" i="4"/>
  <c r="H1023" i="3" l="1"/>
  <c r="F1024" i="3"/>
  <c r="G1024" i="3" s="1"/>
  <c r="C1021" i="4"/>
  <c r="H1024" i="3" l="1"/>
  <c r="F1025" i="3"/>
  <c r="G1025" i="3" s="1"/>
  <c r="C1022" i="4"/>
  <c r="H1025" i="3" l="1"/>
  <c r="F1026" i="3"/>
  <c r="G1026" i="3" s="1"/>
  <c r="C1023" i="4"/>
  <c r="H1026" i="3" l="1"/>
  <c r="F1027" i="3"/>
  <c r="G1027" i="3" s="1"/>
  <c r="C1024" i="4"/>
  <c r="H1027" i="3" l="1"/>
  <c r="F1028" i="3"/>
  <c r="G1028" i="3" s="1"/>
  <c r="C1025" i="4"/>
  <c r="H1028" i="3" l="1"/>
  <c r="F1029" i="3"/>
  <c r="G1029" i="3" s="1"/>
  <c r="C1026" i="4"/>
  <c r="H1029" i="3" l="1"/>
  <c r="F1030" i="3"/>
  <c r="G1030" i="3" s="1"/>
  <c r="C1027" i="4"/>
  <c r="H1030" i="3" l="1"/>
  <c r="F1031" i="3"/>
  <c r="G1031" i="3" s="1"/>
  <c r="C1028" i="4"/>
  <c r="H1031" i="3" l="1"/>
  <c r="F1032" i="3"/>
  <c r="G1032" i="3" s="1"/>
  <c r="C1029" i="4"/>
  <c r="H1032" i="3" l="1"/>
  <c r="F1033" i="3"/>
  <c r="G1033" i="3" s="1"/>
  <c r="C1030" i="4"/>
  <c r="H1033" i="3" l="1"/>
  <c r="F1034" i="3"/>
  <c r="G1034" i="3" s="1"/>
  <c r="C1031" i="4"/>
  <c r="H1034" i="3" l="1"/>
  <c r="F1035" i="3"/>
  <c r="G1035" i="3" s="1"/>
  <c r="C1032" i="4"/>
  <c r="H1035" i="3" l="1"/>
  <c r="F1036" i="3"/>
  <c r="G1036" i="3" s="1"/>
  <c r="C1033" i="4"/>
  <c r="H1036" i="3" l="1"/>
  <c r="F1037" i="3"/>
  <c r="G1037" i="3" s="1"/>
  <c r="C1034" i="4"/>
  <c r="H1037" i="3" l="1"/>
  <c r="F1038" i="3"/>
  <c r="G1038" i="3" s="1"/>
  <c r="C1035" i="4"/>
  <c r="H1038" i="3" l="1"/>
  <c r="F1039" i="3"/>
  <c r="G1039" i="3" s="1"/>
  <c r="C1036" i="4"/>
  <c r="H1039" i="3" l="1"/>
  <c r="F1040" i="3"/>
  <c r="G1040" i="3" s="1"/>
  <c r="C1037" i="4"/>
  <c r="H1040" i="3" l="1"/>
  <c r="F1041" i="3"/>
  <c r="G1041" i="3" s="1"/>
  <c r="C1038" i="4"/>
  <c r="H1041" i="3" l="1"/>
  <c r="F1042" i="3"/>
  <c r="G1042" i="3" s="1"/>
  <c r="C1039" i="4"/>
  <c r="H1042" i="3" l="1"/>
  <c r="F1043" i="3"/>
  <c r="G1043" i="3" s="1"/>
  <c r="C1040" i="4"/>
  <c r="H1043" i="3" l="1"/>
  <c r="F1044" i="3"/>
  <c r="G1044" i="3" s="1"/>
  <c r="C1041" i="4"/>
  <c r="H1044" i="3" l="1"/>
  <c r="F1045" i="3"/>
  <c r="G1045" i="3" s="1"/>
  <c r="C1042" i="4"/>
  <c r="H1045" i="3" l="1"/>
  <c r="F1046" i="3"/>
  <c r="G1046" i="3" s="1"/>
  <c r="C1043" i="4"/>
  <c r="H1046" i="3" l="1"/>
  <c r="F1047" i="3"/>
  <c r="G1047" i="3" s="1"/>
  <c r="C1044" i="4"/>
  <c r="H1047" i="3" l="1"/>
  <c r="F1048" i="3"/>
  <c r="G1048" i="3" s="1"/>
  <c r="C1045" i="4"/>
  <c r="H1048" i="3" l="1"/>
  <c r="F1049" i="3"/>
  <c r="G1049" i="3" s="1"/>
  <c r="C1046" i="4"/>
  <c r="H1049" i="3" l="1"/>
  <c r="F1050" i="3"/>
  <c r="G1050" i="3" s="1"/>
  <c r="C1047" i="4"/>
  <c r="H1050" i="3" l="1"/>
  <c r="F1051" i="3"/>
  <c r="G1051" i="3" s="1"/>
  <c r="C1048" i="4"/>
  <c r="H1051" i="3" l="1"/>
  <c r="F1052" i="3"/>
  <c r="G1052" i="3" s="1"/>
  <c r="C1049" i="4"/>
  <c r="H1052" i="3" l="1"/>
  <c r="F1053" i="3"/>
  <c r="G1053" i="3" s="1"/>
  <c r="C1050" i="4"/>
  <c r="H1053" i="3" l="1"/>
  <c r="F1054" i="3"/>
  <c r="G1054" i="3" s="1"/>
  <c r="C1051" i="4"/>
  <c r="H1054" i="3" l="1"/>
  <c r="F1055" i="3"/>
  <c r="G1055" i="3" s="1"/>
  <c r="C1052" i="4"/>
  <c r="H1055" i="3" l="1"/>
  <c r="F1056" i="3"/>
  <c r="G1056" i="3" s="1"/>
  <c r="C1053" i="4"/>
  <c r="H1056" i="3" l="1"/>
  <c r="F1057" i="3"/>
  <c r="G1057" i="3" s="1"/>
  <c r="C1054" i="4"/>
  <c r="H1057" i="3" l="1"/>
  <c r="F1058" i="3"/>
  <c r="G1058" i="3" s="1"/>
  <c r="C1055" i="4"/>
  <c r="H1058" i="3" l="1"/>
  <c r="F1059" i="3"/>
  <c r="G1059" i="3" s="1"/>
  <c r="C1056" i="4"/>
  <c r="H1059" i="3" l="1"/>
  <c r="F1060" i="3"/>
  <c r="G1060" i="3" s="1"/>
  <c r="C1057" i="4"/>
  <c r="H1060" i="3" l="1"/>
  <c r="F1061" i="3"/>
  <c r="G1061" i="3" s="1"/>
  <c r="C1058" i="4"/>
  <c r="H1061" i="3" l="1"/>
  <c r="F1062" i="3"/>
  <c r="G1062" i="3" s="1"/>
  <c r="C1059" i="4"/>
  <c r="H1062" i="3" l="1"/>
  <c r="F1063" i="3"/>
  <c r="G1063" i="3" s="1"/>
  <c r="C1060" i="4"/>
  <c r="H1063" i="3" l="1"/>
  <c r="F1064" i="3"/>
  <c r="G1064" i="3" s="1"/>
  <c r="C1061" i="4"/>
  <c r="H1064" i="3" l="1"/>
  <c r="F1065" i="3"/>
  <c r="G1065" i="3" s="1"/>
  <c r="C1062" i="4"/>
  <c r="H1065" i="3" l="1"/>
  <c r="F1066" i="3"/>
  <c r="G1066" i="3" s="1"/>
  <c r="C1063" i="4"/>
  <c r="H1066" i="3" l="1"/>
  <c r="F1067" i="3"/>
  <c r="G1067" i="3" s="1"/>
  <c r="C1064" i="4"/>
  <c r="H1067" i="3" l="1"/>
  <c r="F1068" i="3"/>
  <c r="G1068" i="3" s="1"/>
  <c r="C1065" i="4"/>
  <c r="H1068" i="3" l="1"/>
  <c r="F1069" i="3"/>
  <c r="G1069" i="3" s="1"/>
  <c r="C1066" i="4"/>
  <c r="H1069" i="3" l="1"/>
  <c r="F1070" i="3"/>
  <c r="G1070" i="3" s="1"/>
  <c r="C1067" i="4"/>
  <c r="H1070" i="3" l="1"/>
  <c r="F1071" i="3"/>
  <c r="G1071" i="3" s="1"/>
  <c r="C1068" i="4"/>
  <c r="H1071" i="3" l="1"/>
  <c r="F1072" i="3"/>
  <c r="G1072" i="3" s="1"/>
  <c r="C1069" i="4"/>
  <c r="H1072" i="3" l="1"/>
  <c r="F1073" i="3"/>
  <c r="G1073" i="3" s="1"/>
  <c r="C1070" i="4"/>
  <c r="H1073" i="3" l="1"/>
  <c r="F1074" i="3"/>
  <c r="G1074" i="3" s="1"/>
  <c r="C1071" i="4"/>
  <c r="H1074" i="3" l="1"/>
  <c r="F1075" i="3"/>
  <c r="G1075" i="3" s="1"/>
  <c r="C1072" i="4"/>
  <c r="H1075" i="3" l="1"/>
  <c r="F1076" i="3"/>
  <c r="G1076" i="3" s="1"/>
  <c r="C1073" i="4"/>
  <c r="H1076" i="3" l="1"/>
  <c r="F1077" i="3"/>
  <c r="G1077" i="3" s="1"/>
  <c r="C1074" i="4"/>
  <c r="H1077" i="3" l="1"/>
  <c r="F1078" i="3"/>
  <c r="G1078" i="3" s="1"/>
  <c r="C1075" i="4"/>
  <c r="H1078" i="3" l="1"/>
  <c r="F1079" i="3"/>
  <c r="G1079" i="3" s="1"/>
  <c r="C1076" i="4"/>
  <c r="H1079" i="3" l="1"/>
  <c r="F1080" i="3"/>
  <c r="G1080" i="3" s="1"/>
  <c r="C1077" i="4"/>
  <c r="H1080" i="3" l="1"/>
  <c r="F1081" i="3"/>
  <c r="G1081" i="3" s="1"/>
  <c r="C1078" i="4"/>
  <c r="H1081" i="3" l="1"/>
  <c r="F1082" i="3"/>
  <c r="G1082" i="3" s="1"/>
  <c r="C1079" i="4"/>
  <c r="H1082" i="3" l="1"/>
  <c r="F1083" i="3"/>
  <c r="G1083" i="3" s="1"/>
  <c r="C1080" i="4"/>
  <c r="H1083" i="3" l="1"/>
  <c r="F1084" i="3"/>
  <c r="G1084" i="3" s="1"/>
  <c r="C1081" i="4"/>
  <c r="H1084" i="3" l="1"/>
  <c r="F1085" i="3"/>
  <c r="G1085" i="3" s="1"/>
  <c r="C1082" i="4"/>
  <c r="H1085" i="3" l="1"/>
  <c r="F1086" i="3"/>
  <c r="G1086" i="3" s="1"/>
  <c r="C1083" i="4"/>
  <c r="H1086" i="3" l="1"/>
  <c r="F1087" i="3"/>
  <c r="G1087" i="3" s="1"/>
  <c r="C1084" i="4"/>
  <c r="H1087" i="3" l="1"/>
  <c r="F1088" i="3"/>
  <c r="G1088" i="3" s="1"/>
  <c r="C1085" i="4"/>
  <c r="H1088" i="3" l="1"/>
  <c r="F1089" i="3"/>
  <c r="G1089" i="3" s="1"/>
  <c r="C1086" i="4"/>
  <c r="H1089" i="3" l="1"/>
  <c r="F1090" i="3"/>
  <c r="G1090" i="3" s="1"/>
  <c r="C1087" i="4"/>
  <c r="H1090" i="3" l="1"/>
  <c r="F1091" i="3"/>
  <c r="G1091" i="3" s="1"/>
  <c r="C1088" i="4"/>
  <c r="H1091" i="3" l="1"/>
  <c r="F1092" i="3"/>
  <c r="G1092" i="3" s="1"/>
  <c r="C1089" i="4"/>
  <c r="H1092" i="3" l="1"/>
  <c r="F1093" i="3"/>
  <c r="G1093" i="3" s="1"/>
  <c r="C1090" i="4"/>
  <c r="H1093" i="3" l="1"/>
  <c r="F1094" i="3"/>
  <c r="G1094" i="3" s="1"/>
  <c r="C1091" i="4"/>
  <c r="H1094" i="3" l="1"/>
  <c r="F1095" i="3"/>
  <c r="G1095" i="3" s="1"/>
  <c r="C1092" i="4"/>
  <c r="H1095" i="3" l="1"/>
  <c r="F1096" i="3"/>
  <c r="G1096" i="3" s="1"/>
  <c r="C1093" i="4"/>
  <c r="H1096" i="3" l="1"/>
  <c r="F1097" i="3"/>
  <c r="G1097" i="3" s="1"/>
  <c r="C1094" i="4"/>
  <c r="H1097" i="3" l="1"/>
  <c r="F1098" i="3"/>
  <c r="G1098" i="3" s="1"/>
  <c r="C1095" i="4"/>
  <c r="H1098" i="3" l="1"/>
  <c r="F1099" i="3"/>
  <c r="G1099" i="3" s="1"/>
  <c r="C1096" i="4"/>
  <c r="H1099" i="3" l="1"/>
  <c r="F1100" i="3"/>
  <c r="G1100" i="3" s="1"/>
  <c r="C1097" i="4"/>
  <c r="H1100" i="3" l="1"/>
  <c r="F1101" i="3"/>
  <c r="G1101" i="3" s="1"/>
  <c r="C1098" i="4"/>
  <c r="H1101" i="3" l="1"/>
  <c r="F1102" i="3"/>
  <c r="G1102" i="3" s="1"/>
  <c r="C1099" i="4"/>
  <c r="H1102" i="3" l="1"/>
  <c r="F1103" i="3"/>
  <c r="G1103" i="3" s="1"/>
  <c r="C1100" i="4"/>
  <c r="H1103" i="3" l="1"/>
  <c r="F1104" i="3"/>
  <c r="G1104" i="3" s="1"/>
  <c r="C1101" i="4"/>
  <c r="H1104" i="3" l="1"/>
  <c r="F1105" i="3"/>
  <c r="G1105" i="3" s="1"/>
  <c r="C1102" i="4"/>
  <c r="H1105" i="3" l="1"/>
  <c r="F1106" i="3"/>
  <c r="G1106" i="3" s="1"/>
  <c r="C1103" i="4"/>
  <c r="H1106" i="3" l="1"/>
  <c r="F1107" i="3"/>
  <c r="G1107" i="3" s="1"/>
  <c r="C1104" i="4"/>
  <c r="H1107" i="3" l="1"/>
  <c r="F1108" i="3"/>
  <c r="G1108" i="3" s="1"/>
  <c r="C1105" i="4"/>
  <c r="H1108" i="3" l="1"/>
  <c r="F1109" i="3"/>
  <c r="G1109" i="3" s="1"/>
  <c r="C1106" i="4"/>
  <c r="H1109" i="3" l="1"/>
  <c r="F1110" i="3"/>
  <c r="G1110" i="3" s="1"/>
  <c r="C1107" i="4"/>
  <c r="H1110" i="3" l="1"/>
  <c r="F1111" i="3"/>
  <c r="G1111" i="3" s="1"/>
  <c r="C1108" i="4"/>
  <c r="H1111" i="3" l="1"/>
  <c r="F1112" i="3"/>
  <c r="G1112" i="3" s="1"/>
  <c r="C1109" i="4"/>
  <c r="H1112" i="3" l="1"/>
  <c r="F1113" i="3"/>
  <c r="G1113" i="3" s="1"/>
  <c r="C1110" i="4"/>
  <c r="H1113" i="3" l="1"/>
  <c r="F1114" i="3"/>
  <c r="G1114" i="3" s="1"/>
  <c r="C1111" i="4"/>
  <c r="H1114" i="3" l="1"/>
  <c r="F1115" i="3"/>
  <c r="G1115" i="3" s="1"/>
  <c r="C1112" i="4"/>
  <c r="H1115" i="3" l="1"/>
  <c r="F1116" i="3"/>
  <c r="G1116" i="3" s="1"/>
  <c r="C1113" i="4"/>
  <c r="H1116" i="3" l="1"/>
  <c r="F1117" i="3"/>
  <c r="G1117" i="3" s="1"/>
  <c r="C1114" i="4"/>
  <c r="H1117" i="3" l="1"/>
  <c r="F1118" i="3"/>
  <c r="G1118" i="3" s="1"/>
  <c r="C1115" i="4"/>
  <c r="H1118" i="3" l="1"/>
  <c r="F1119" i="3"/>
  <c r="G1119" i="3" s="1"/>
  <c r="C1116" i="4"/>
  <c r="H1119" i="3" l="1"/>
  <c r="F1120" i="3"/>
  <c r="G1120" i="3" s="1"/>
  <c r="C1117" i="4"/>
  <c r="H1120" i="3" l="1"/>
  <c r="F1121" i="3"/>
  <c r="G1121" i="3" s="1"/>
  <c r="C1118" i="4"/>
  <c r="H1121" i="3" l="1"/>
  <c r="F1122" i="3"/>
  <c r="G1122" i="3" s="1"/>
  <c r="C1119" i="4"/>
  <c r="H1122" i="3" l="1"/>
  <c r="F1123" i="3"/>
  <c r="G1123" i="3" s="1"/>
  <c r="C1120" i="4"/>
  <c r="F1124" i="3" l="1"/>
  <c r="G1124" i="3" s="1"/>
  <c r="H1123" i="3"/>
  <c r="C1121" i="4"/>
  <c r="F1125" i="3" l="1"/>
  <c r="G1125" i="3" s="1"/>
  <c r="H1124" i="3"/>
  <c r="C1122" i="4"/>
  <c r="H1125" i="3" l="1"/>
  <c r="F1126" i="3"/>
  <c r="G1126" i="3" s="1"/>
  <c r="C1123" i="4"/>
  <c r="H1126" i="3" l="1"/>
  <c r="F1127" i="3"/>
  <c r="G1127" i="3" s="1"/>
  <c r="C1124" i="4"/>
  <c r="H1127" i="3" l="1"/>
  <c r="F1128" i="3"/>
  <c r="G1128" i="3" s="1"/>
  <c r="C1125" i="4"/>
  <c r="H1128" i="3" l="1"/>
  <c r="F1129" i="3"/>
  <c r="G1129" i="3" s="1"/>
  <c r="C1126" i="4"/>
  <c r="H1129" i="3" l="1"/>
  <c r="F1130" i="3"/>
  <c r="G1130" i="3" s="1"/>
  <c r="C1127" i="4"/>
  <c r="H1130" i="3" l="1"/>
  <c r="F1131" i="3"/>
  <c r="G1131" i="3" s="1"/>
  <c r="C1128" i="4"/>
  <c r="H1131" i="3" l="1"/>
  <c r="F1132" i="3"/>
  <c r="G1132" i="3" s="1"/>
  <c r="C1129" i="4"/>
  <c r="H1132" i="3" l="1"/>
  <c r="F1133" i="3"/>
  <c r="G1133" i="3" s="1"/>
  <c r="C1130" i="4"/>
  <c r="H1133" i="3" l="1"/>
  <c r="F1134" i="3"/>
  <c r="G1134" i="3" s="1"/>
  <c r="C1131" i="4"/>
  <c r="H1134" i="3" l="1"/>
  <c r="F1135" i="3"/>
  <c r="G1135" i="3" s="1"/>
  <c r="C1132" i="4"/>
  <c r="H1135" i="3" l="1"/>
  <c r="F1136" i="3"/>
  <c r="G1136" i="3" s="1"/>
  <c r="C1133" i="4"/>
  <c r="H1136" i="3" l="1"/>
  <c r="F1137" i="3"/>
  <c r="G1137" i="3" s="1"/>
  <c r="C1134" i="4"/>
  <c r="H1137" i="3" l="1"/>
  <c r="F1138" i="3"/>
  <c r="G1138" i="3" s="1"/>
  <c r="C1135" i="4"/>
  <c r="H1138" i="3" l="1"/>
  <c r="F1139" i="3"/>
  <c r="G1139" i="3" s="1"/>
  <c r="C1136" i="4"/>
  <c r="H1139" i="3" l="1"/>
  <c r="F1140" i="3"/>
  <c r="G1140" i="3" s="1"/>
  <c r="C1137" i="4"/>
  <c r="H1140" i="3" l="1"/>
  <c r="F1141" i="3"/>
  <c r="G1141" i="3" s="1"/>
  <c r="C1138" i="4"/>
  <c r="H1141" i="3" l="1"/>
  <c r="F1142" i="3"/>
  <c r="G1142" i="3" s="1"/>
  <c r="C1139" i="4"/>
  <c r="H1142" i="3" l="1"/>
  <c r="F1143" i="3"/>
  <c r="G1143" i="3" s="1"/>
  <c r="C1140" i="4"/>
  <c r="H1143" i="3" l="1"/>
  <c r="F1144" i="3"/>
  <c r="G1144" i="3" s="1"/>
  <c r="C1141" i="4"/>
  <c r="H1144" i="3" l="1"/>
  <c r="F1145" i="3"/>
  <c r="G1145" i="3" s="1"/>
  <c r="C1142" i="4"/>
  <c r="H1145" i="3" l="1"/>
  <c r="F1146" i="3"/>
  <c r="G1146" i="3" s="1"/>
  <c r="C1143" i="4"/>
  <c r="H1146" i="3" l="1"/>
  <c r="F1147" i="3"/>
  <c r="G1147" i="3" s="1"/>
  <c r="C1144" i="4"/>
  <c r="H1147" i="3" l="1"/>
  <c r="F1148" i="3"/>
  <c r="G1148" i="3" s="1"/>
  <c r="C1145" i="4"/>
  <c r="H1148" i="3" l="1"/>
  <c r="F1149" i="3"/>
  <c r="G1149" i="3" s="1"/>
  <c r="C1146" i="4"/>
  <c r="H1149" i="3" l="1"/>
  <c r="F1150" i="3"/>
  <c r="G1150" i="3" s="1"/>
  <c r="C1147" i="4"/>
  <c r="H1150" i="3" l="1"/>
  <c r="F1151" i="3"/>
  <c r="G1151" i="3" s="1"/>
  <c r="C1148" i="4"/>
  <c r="H1151" i="3" l="1"/>
  <c r="F1152" i="3"/>
  <c r="G1152" i="3" s="1"/>
  <c r="C1149" i="4"/>
  <c r="H1152" i="3" l="1"/>
  <c r="F1153" i="3"/>
  <c r="G1153" i="3" s="1"/>
  <c r="C1150" i="4"/>
  <c r="H1153" i="3" l="1"/>
  <c r="F1154" i="3"/>
  <c r="G1154" i="3" s="1"/>
  <c r="C1151" i="4"/>
  <c r="H1154" i="3" l="1"/>
  <c r="F1155" i="3"/>
  <c r="G1155" i="3" s="1"/>
  <c r="C1152" i="4"/>
  <c r="H1155" i="3" l="1"/>
  <c r="F1156" i="3"/>
  <c r="G1156" i="3" s="1"/>
  <c r="C1153" i="4"/>
  <c r="H1156" i="3" l="1"/>
  <c r="F1157" i="3"/>
  <c r="G1157" i="3" s="1"/>
  <c r="C1154" i="4"/>
  <c r="H1157" i="3" l="1"/>
  <c r="F1158" i="3"/>
  <c r="G1158" i="3" s="1"/>
  <c r="C1155" i="4"/>
  <c r="H1158" i="3" l="1"/>
  <c r="F1159" i="3"/>
  <c r="G1159" i="3" s="1"/>
  <c r="C1156" i="4"/>
  <c r="H1159" i="3" l="1"/>
  <c r="F1160" i="3"/>
  <c r="G1160" i="3" s="1"/>
  <c r="C1157" i="4"/>
  <c r="H1160" i="3" l="1"/>
  <c r="F1161" i="3"/>
  <c r="G1161" i="3" s="1"/>
  <c r="C1158" i="4"/>
  <c r="H1161" i="3" l="1"/>
  <c r="F1162" i="3"/>
  <c r="G1162" i="3" s="1"/>
  <c r="C1159" i="4"/>
  <c r="H1162" i="3" l="1"/>
  <c r="F1163" i="3"/>
  <c r="G1163" i="3" s="1"/>
  <c r="C1160" i="4"/>
  <c r="H1163" i="3" l="1"/>
  <c r="F1164" i="3"/>
  <c r="G1164" i="3" s="1"/>
  <c r="C1161" i="4"/>
  <c r="H1164" i="3" l="1"/>
  <c r="F1165" i="3"/>
  <c r="G1165" i="3" s="1"/>
  <c r="C1162" i="4"/>
  <c r="H1165" i="3" l="1"/>
  <c r="F1166" i="3"/>
  <c r="G1166" i="3" s="1"/>
  <c r="C1163" i="4"/>
  <c r="H1166" i="3" l="1"/>
  <c r="F1167" i="3"/>
  <c r="G1167" i="3" s="1"/>
  <c r="C1164" i="4"/>
  <c r="H1167" i="3" l="1"/>
  <c r="F1168" i="3"/>
  <c r="G1168" i="3" s="1"/>
  <c r="C1165" i="4"/>
  <c r="H1168" i="3" l="1"/>
  <c r="F1169" i="3"/>
  <c r="G1169" i="3" s="1"/>
  <c r="C1166" i="4"/>
  <c r="H1169" i="3" l="1"/>
  <c r="F1170" i="3"/>
  <c r="G1170" i="3" s="1"/>
  <c r="C1167" i="4"/>
  <c r="H1170" i="3" l="1"/>
  <c r="F1171" i="3"/>
  <c r="G1171" i="3" s="1"/>
  <c r="C1168" i="4"/>
  <c r="H1171" i="3" l="1"/>
  <c r="F1172" i="3"/>
  <c r="G1172" i="3" s="1"/>
  <c r="C1169" i="4"/>
  <c r="H1172" i="3" l="1"/>
  <c r="C1170" i="4"/>
  <c r="C1171" i="4" l="1"/>
  <c r="C1172" i="4" l="1"/>
  <c r="C1173" i="4" l="1"/>
  <c r="C1174" i="4" l="1"/>
  <c r="C1175" i="4" l="1"/>
  <c r="C1176" i="4" l="1"/>
  <c r="C1177" i="4" l="1"/>
  <c r="C1178" i="4" l="1"/>
  <c r="C1179" i="4" l="1"/>
  <c r="C1180" i="4" l="1"/>
  <c r="C1181" i="4" l="1"/>
  <c r="C1182" i="4" l="1"/>
  <c r="C1183" i="4" l="1"/>
  <c r="C1184" i="4" l="1"/>
  <c r="C1185" i="4" l="1"/>
  <c r="C1186" i="4" l="1"/>
  <c r="C1187" i="4" l="1"/>
  <c r="C1188" i="4" l="1"/>
  <c r="C1189" i="4" l="1"/>
  <c r="C1190" i="4" l="1"/>
  <c r="C1191" i="4" l="1"/>
  <c r="C1192" i="4" l="1"/>
  <c r="C1193" i="4" l="1"/>
  <c r="C1194" i="4" l="1"/>
  <c r="C1195" i="4" l="1"/>
  <c r="C1196" i="4" l="1"/>
  <c r="C1197" i="4" l="1"/>
  <c r="C1198" i="4" l="1"/>
  <c r="C1199" i="4" l="1"/>
  <c r="C1200" i="4" l="1"/>
  <c r="C1201" i="4" l="1"/>
  <c r="C1202" i="4" l="1"/>
  <c r="C1203" i="4" l="1"/>
  <c r="C1204" i="4" l="1"/>
  <c r="C1205" i="4" l="1"/>
  <c r="C1206" i="4" l="1"/>
  <c r="C1207" i="4" l="1"/>
  <c r="C1208" i="4" l="1"/>
  <c r="C1209" i="4" l="1"/>
  <c r="C1210" i="4" l="1"/>
  <c r="C1211" i="4" l="1"/>
  <c r="C1212" i="4" l="1"/>
  <c r="C1213" i="4" l="1"/>
  <c r="C1214" i="4" l="1"/>
  <c r="C1215" i="4" l="1"/>
  <c r="C1216" i="4" l="1"/>
  <c r="C1217" i="4" l="1"/>
  <c r="C1218" i="4" l="1"/>
  <c r="C1219" i="4" l="1"/>
  <c r="C1220" i="4" l="1"/>
  <c r="C1221" i="4" l="1"/>
  <c r="C1222" i="4" l="1"/>
  <c r="C1223" i="4" l="1"/>
  <c r="C1224" i="4" l="1"/>
  <c r="C1225" i="4" l="1"/>
  <c r="C1226" i="4" l="1"/>
  <c r="C1227" i="4" l="1"/>
  <c r="C1228" i="4" l="1"/>
  <c r="C1229" i="4" l="1"/>
  <c r="C1230" i="4" l="1"/>
  <c r="C1231" i="4" l="1"/>
  <c r="C1232" i="4" l="1"/>
  <c r="C1233" i="4" l="1"/>
  <c r="C1234" i="4" l="1"/>
  <c r="C1235" i="4" l="1"/>
  <c r="C1236" i="4" l="1"/>
  <c r="C1237" i="4" l="1"/>
  <c r="C1238" i="4" l="1"/>
  <c r="C1239" i="4" l="1"/>
  <c r="C1240" i="4" l="1"/>
  <c r="C1241" i="4" l="1"/>
  <c r="C1242" i="4" l="1"/>
  <c r="C1243" i="4" l="1"/>
  <c r="C1244" i="4" l="1"/>
  <c r="C1245" i="4" l="1"/>
  <c r="C1246" i="4" l="1"/>
  <c r="C1247" i="4" l="1"/>
  <c r="C1248" i="4" l="1"/>
  <c r="C1249" i="4" l="1"/>
  <c r="C1250" i="4" l="1"/>
  <c r="C1251" i="4" l="1"/>
  <c r="C1252" i="4" l="1"/>
  <c r="C1253" i="4" l="1"/>
  <c r="C1254" i="4" l="1"/>
  <c r="C1255" i="4" l="1"/>
  <c r="C1256" i="4" l="1"/>
  <c r="C1257" i="4" l="1"/>
  <c r="C1258" i="4" l="1"/>
  <c r="C1259" i="4" l="1"/>
  <c r="C1260" i="4" l="1"/>
  <c r="C1261" i="4" l="1"/>
  <c r="C1262" i="4" l="1"/>
  <c r="C1263" i="4" l="1"/>
  <c r="C1264" i="4" l="1"/>
  <c r="C1265" i="4" l="1"/>
  <c r="C1266" i="4" l="1"/>
  <c r="C1267" i="4" l="1"/>
  <c r="C1268" i="4" l="1"/>
  <c r="C1269" i="4" l="1"/>
  <c r="C1270" i="4" l="1"/>
  <c r="C1271" i="4" l="1"/>
  <c r="C1272" i="4" l="1"/>
  <c r="C1273" i="4" l="1"/>
  <c r="C1274" i="4" l="1"/>
  <c r="C1275" i="4" l="1"/>
  <c r="C1276" i="4" l="1"/>
  <c r="C1277" i="4" l="1"/>
  <c r="C1278" i="4" l="1"/>
  <c r="C1279" i="4" l="1"/>
  <c r="C1280" i="4" l="1"/>
  <c r="C1281" i="4" l="1"/>
  <c r="C1282" i="4" l="1"/>
  <c r="C1283" i="4" l="1"/>
  <c r="C1284" i="4" l="1"/>
  <c r="C1285" i="4" l="1"/>
  <c r="C1286" i="4" l="1"/>
  <c r="C1287" i="4" l="1"/>
  <c r="C1288" i="4" l="1"/>
  <c r="C1289" i="4" l="1"/>
  <c r="C1290" i="4" l="1"/>
  <c r="C1291" i="4" l="1"/>
  <c r="C1292" i="4" l="1"/>
  <c r="C1293" i="4" l="1"/>
  <c r="C1294" i="4" l="1"/>
  <c r="C1295" i="4" l="1"/>
  <c r="C1296" i="4" l="1"/>
  <c r="C1297" i="4" l="1"/>
  <c r="C1298" i="4" l="1"/>
  <c r="C1299" i="4" l="1"/>
  <c r="C1300" i="4" l="1"/>
  <c r="C1301" i="4" l="1"/>
  <c r="C1302" i="4" l="1"/>
  <c r="C1303" i="4" l="1"/>
  <c r="C1304" i="4" l="1"/>
  <c r="C1305" i="4" l="1"/>
  <c r="C1306" i="4" l="1"/>
  <c r="C1307" i="4" l="1"/>
  <c r="C1308" i="4" l="1"/>
  <c r="C1309" i="4" l="1"/>
  <c r="C1310" i="4" l="1"/>
  <c r="C1311" i="4" l="1"/>
  <c r="C1312" i="4" l="1"/>
  <c r="C1313" i="4" l="1"/>
  <c r="C1314" i="4" l="1"/>
  <c r="C1315" i="4" l="1"/>
  <c r="C1316" i="4" l="1"/>
  <c r="C1317" i="4" l="1"/>
  <c r="C1318" i="4" l="1"/>
  <c r="C1319" i="4" l="1"/>
  <c r="C1320" i="4" l="1"/>
  <c r="C1321" i="4" l="1"/>
  <c r="C1322" i="4" l="1"/>
  <c r="C1323" i="4" l="1"/>
  <c r="C1324" i="4" l="1"/>
  <c r="C1325" i="4" l="1"/>
  <c r="C1326" i="4" l="1"/>
  <c r="C1327" i="4" l="1"/>
  <c r="C1328" i="4" l="1"/>
  <c r="C1329" i="4" l="1"/>
  <c r="C1330" i="4" l="1"/>
  <c r="C1331" i="4" l="1"/>
  <c r="C1332" i="4" l="1"/>
  <c r="C1333" i="4" l="1"/>
  <c r="C1334" i="4" l="1"/>
  <c r="C1335" i="4" l="1"/>
  <c r="C1336" i="4" l="1"/>
  <c r="C1337" i="4" l="1"/>
  <c r="C1338" i="4" l="1"/>
  <c r="C1339" i="4" l="1"/>
  <c r="C1340" i="4" l="1"/>
  <c r="C1341" i="4" l="1"/>
  <c r="C1342" i="4" l="1"/>
  <c r="C1343" i="4" l="1"/>
  <c r="C1344" i="4" l="1"/>
  <c r="C1345" i="4" l="1"/>
  <c r="C1346" i="4" l="1"/>
  <c r="C1347" i="4" l="1"/>
  <c r="C1348" i="4" l="1"/>
  <c r="C1349" i="4" l="1"/>
  <c r="C1350" i="4" l="1"/>
  <c r="C1351" i="4" l="1"/>
  <c r="C1352" i="4" l="1"/>
  <c r="C1353" i="4" l="1"/>
  <c r="C1354" i="4" l="1"/>
  <c r="C1355" i="4" l="1"/>
  <c r="C1356" i="4" l="1"/>
  <c r="C1357" i="4" l="1"/>
  <c r="C1358" i="4" l="1"/>
  <c r="C1359" i="4" l="1"/>
  <c r="C1360" i="4" l="1"/>
  <c r="C1361" i="4" l="1"/>
  <c r="C1362" i="4" l="1"/>
  <c r="C1363" i="4" l="1"/>
  <c r="C1364" i="4" l="1"/>
  <c r="C1365" i="4" l="1"/>
  <c r="C1366" i="4" l="1"/>
  <c r="C1367" i="4" l="1"/>
  <c r="C1368" i="4" l="1"/>
  <c r="C1369" i="4" l="1"/>
  <c r="C1370" i="4" l="1"/>
  <c r="C1371" i="4" l="1"/>
  <c r="C1372" i="4" l="1"/>
  <c r="C1373" i="4" l="1"/>
  <c r="C1374" i="4" l="1"/>
  <c r="C1375" i="4" l="1"/>
  <c r="C1376" i="4" l="1"/>
  <c r="C1377" i="4" l="1"/>
  <c r="C1378" i="4" l="1"/>
  <c r="C1379" i="4" l="1"/>
  <c r="C1380" i="4" l="1"/>
  <c r="C1381" i="4" l="1"/>
  <c r="C1382" i="4" l="1"/>
  <c r="C1383" i="4" l="1"/>
  <c r="C1384" i="4" l="1"/>
  <c r="C1385" i="4" l="1"/>
  <c r="C1386" i="4" l="1"/>
  <c r="C1387" i="4" l="1"/>
  <c r="C1388" i="4" l="1"/>
  <c r="C1389" i="4" l="1"/>
  <c r="C1390" i="4" l="1"/>
  <c r="C1391" i="4" l="1"/>
  <c r="C1392" i="4" l="1"/>
  <c r="C1393" i="4" l="1"/>
  <c r="C1394" i="4" l="1"/>
  <c r="C1395" i="4" l="1"/>
  <c r="C1396" i="4" l="1"/>
  <c r="C1397" i="4" l="1"/>
  <c r="C1398" i="4" l="1"/>
  <c r="C1399" i="4" l="1"/>
  <c r="C1400" i="4" l="1"/>
  <c r="C1401" i="4" l="1"/>
  <c r="C1402" i="4" l="1"/>
  <c r="C1403" i="4" l="1"/>
  <c r="C1404" i="4" l="1"/>
  <c r="C1405" i="4" l="1"/>
  <c r="C1406" i="4" l="1"/>
  <c r="C1407" i="4" l="1"/>
  <c r="C1408" i="4" l="1"/>
  <c r="C1409" i="4" l="1"/>
  <c r="C1410" i="4" l="1"/>
  <c r="C1411" i="4" l="1"/>
  <c r="C1412" i="4" l="1"/>
  <c r="C1413" i="4" l="1"/>
  <c r="C1414" i="4" l="1"/>
  <c r="C1415" i="4" l="1"/>
  <c r="C1416" i="4" l="1"/>
  <c r="C1417" i="4" l="1"/>
  <c r="C1418" i="4" l="1"/>
  <c r="C1419" i="4" l="1"/>
  <c r="C1420" i="4" l="1"/>
  <c r="C1421" i="4" l="1"/>
  <c r="C1422" i="4" l="1"/>
  <c r="C1423" i="4" l="1"/>
  <c r="C1424" i="4" l="1"/>
  <c r="C1425" i="4" l="1"/>
  <c r="C1426" i="4" l="1"/>
  <c r="C1427" i="4" l="1"/>
  <c r="C1428" i="4" l="1"/>
  <c r="C1429" i="4" l="1"/>
  <c r="C1430" i="4" l="1"/>
  <c r="C1431" i="4" l="1"/>
  <c r="C1432" i="4" l="1"/>
  <c r="C1433" i="4" l="1"/>
  <c r="C1434" i="4" l="1"/>
  <c r="C1435" i="4" l="1"/>
  <c r="C1436" i="4" l="1"/>
  <c r="C1437" i="4" l="1"/>
  <c r="C1438" i="4" l="1"/>
  <c r="C1439" i="4" l="1"/>
  <c r="C1440" i="4" l="1"/>
  <c r="C1441" i="4" l="1"/>
  <c r="C1442" i="4" l="1"/>
  <c r="C1443" i="4" l="1"/>
  <c r="C1444" i="4" l="1"/>
  <c r="C1445" i="4" l="1"/>
  <c r="C1446" i="4" l="1"/>
  <c r="C1447" i="4" l="1"/>
  <c r="C1448" i="4" l="1"/>
  <c r="C1449" i="4" l="1"/>
  <c r="C1450" i="4" l="1"/>
  <c r="C1451" i="4" l="1"/>
  <c r="C1452" i="4" l="1"/>
  <c r="C1453" i="4" l="1"/>
  <c r="C1454" i="4" l="1"/>
  <c r="C1455" i="4" l="1"/>
  <c r="C1456" i="4" l="1"/>
  <c r="C1457" i="4" l="1"/>
  <c r="C1458" i="4" l="1"/>
  <c r="C1459" i="4" l="1"/>
  <c r="C1460" i="4" l="1"/>
  <c r="C1461" i="4" l="1"/>
  <c r="C1462" i="4" l="1"/>
  <c r="C1463" i="4" l="1"/>
  <c r="C1464" i="4" l="1"/>
  <c r="C1465" i="4" l="1"/>
  <c r="C1466" i="4" l="1"/>
  <c r="C1467" i="4" l="1"/>
  <c r="C1468" i="4" l="1"/>
  <c r="C1469" i="4" l="1"/>
  <c r="C1470" i="4" l="1"/>
  <c r="C1471" i="4" l="1"/>
  <c r="C1472" i="4" l="1"/>
  <c r="C1473" i="4" l="1"/>
  <c r="C1474" i="4" l="1"/>
  <c r="C1475" i="4" l="1"/>
  <c r="C1476" i="4" l="1"/>
  <c r="C1477" i="4" l="1"/>
  <c r="C1478" i="4" l="1"/>
  <c r="C1479" i="4" l="1"/>
  <c r="C1480" i="4" l="1"/>
  <c r="C1481" i="4" l="1"/>
  <c r="C1482" i="4" l="1"/>
  <c r="C1483" i="4" l="1"/>
  <c r="C1484" i="4" l="1"/>
  <c r="C1485" i="4" l="1"/>
  <c r="C1486" i="4" l="1"/>
  <c r="C1487" i="4" l="1"/>
  <c r="C1488" i="4" l="1"/>
  <c r="C1489" i="4" l="1"/>
  <c r="C1490" i="4" l="1"/>
  <c r="C1491" i="4" l="1"/>
  <c r="C1492" i="4" l="1"/>
  <c r="C1493" i="4" l="1"/>
  <c r="C1494" i="4" l="1"/>
  <c r="C1495" i="4" l="1"/>
  <c r="C1496" i="4" l="1"/>
  <c r="C1497" i="4" l="1"/>
  <c r="C1498" i="4" l="1"/>
  <c r="C1499" i="4" l="1"/>
  <c r="C1500" i="4" l="1"/>
  <c r="C1501" i="4" l="1"/>
  <c r="C1502" i="4" l="1"/>
  <c r="C1503" i="4" l="1"/>
  <c r="C1504" i="4" l="1"/>
  <c r="C1505" i="4" l="1"/>
  <c r="C1506" i="4" l="1"/>
  <c r="C1507" i="4" l="1"/>
  <c r="C1508" i="4" l="1"/>
  <c r="C1509" i="4" l="1"/>
  <c r="C1510" i="4" l="1"/>
  <c r="C1511" i="4" l="1"/>
  <c r="C1512" i="4" l="1"/>
  <c r="C1513" i="4" l="1"/>
  <c r="C1514" i="4" l="1"/>
  <c r="C1515" i="4" l="1"/>
  <c r="C1516" i="4" l="1"/>
  <c r="C1517" i="4" l="1"/>
  <c r="C1518" i="4" l="1"/>
  <c r="C1519" i="4" l="1"/>
  <c r="C1520" i="4" l="1"/>
  <c r="C1521" i="4" l="1"/>
  <c r="C1522" i="4" l="1"/>
  <c r="C1523" i="4" l="1"/>
  <c r="C1524" i="4" l="1"/>
  <c r="C1525" i="4" l="1"/>
  <c r="C1526" i="4" l="1"/>
  <c r="C1527" i="4" l="1"/>
  <c r="C1528" i="4" l="1"/>
  <c r="C1529" i="4" l="1"/>
  <c r="C1530" i="4" l="1"/>
  <c r="C1531" i="4" l="1"/>
  <c r="C1532" i="4" l="1"/>
  <c r="C1533" i="4" l="1"/>
  <c r="C1534" i="4" l="1"/>
  <c r="C1535" i="4" l="1"/>
  <c r="C1536" i="4" l="1"/>
  <c r="C1537" i="4" l="1"/>
  <c r="C1538" i="4" l="1"/>
  <c r="C1539" i="4" l="1"/>
  <c r="C1540" i="4" l="1"/>
  <c r="C1541" i="4" l="1"/>
  <c r="C1542" i="4" l="1"/>
  <c r="C1543" i="4" l="1"/>
  <c r="C1544" i="4" l="1"/>
  <c r="C1545" i="4" l="1"/>
  <c r="C1546" i="4" l="1"/>
  <c r="C1547" i="4" l="1"/>
  <c r="C1548" i="4" l="1"/>
  <c r="C1549" i="4" l="1"/>
  <c r="C1550" i="4" l="1"/>
  <c r="C1551" i="4" l="1"/>
  <c r="C1552" i="4" l="1"/>
  <c r="C1553" i="4" l="1"/>
  <c r="C1554" i="4" l="1"/>
  <c r="C1555" i="4" l="1"/>
  <c r="C1556" i="4" l="1"/>
  <c r="C1557" i="4" l="1"/>
  <c r="C1558" i="4" l="1"/>
  <c r="C1559" i="4" l="1"/>
  <c r="C1560" i="4" l="1"/>
  <c r="C1561" i="4" l="1"/>
  <c r="C1562" i="4" l="1"/>
  <c r="C1563" i="4" l="1"/>
  <c r="C1564" i="4" l="1"/>
  <c r="C1565" i="4" l="1"/>
  <c r="C1566" i="4" l="1"/>
  <c r="C1567" i="4" l="1"/>
  <c r="C1568" i="4" l="1"/>
  <c r="C1569" i="4" l="1"/>
  <c r="C1570" i="4" l="1"/>
  <c r="C1571" i="4" l="1"/>
  <c r="C1572" i="4" l="1"/>
  <c r="C1573" i="4" l="1"/>
  <c r="C1574" i="4" l="1"/>
  <c r="C1575" i="4" l="1"/>
  <c r="C1576" i="4" l="1"/>
  <c r="C1577" i="4" l="1"/>
  <c r="C1578" i="4" l="1"/>
  <c r="C1579" i="4" l="1"/>
  <c r="C1580" i="4" l="1"/>
  <c r="C1581" i="4" l="1"/>
  <c r="C1582" i="4" l="1"/>
  <c r="C1583" i="4" l="1"/>
  <c r="C1584" i="4" l="1"/>
  <c r="C1585" i="4" l="1"/>
  <c r="C1586" i="4" l="1"/>
  <c r="C1587" i="4" l="1"/>
  <c r="C1588" i="4" l="1"/>
  <c r="C1589" i="4" l="1"/>
  <c r="C1590" i="4" l="1"/>
  <c r="C1591" i="4" l="1"/>
  <c r="C1592" i="4" l="1"/>
  <c r="C1593" i="4" l="1"/>
  <c r="C1594" i="4" l="1"/>
  <c r="C1595" i="4" l="1"/>
  <c r="C1596" i="4" l="1"/>
  <c r="C1597" i="4" l="1"/>
  <c r="C1598" i="4" l="1"/>
  <c r="C1599" i="4" l="1"/>
  <c r="C1600" i="4" l="1"/>
  <c r="C1601" i="4" l="1"/>
  <c r="C1602" i="4" l="1"/>
  <c r="C1603" i="4" l="1"/>
  <c r="C1604" i="4" l="1"/>
  <c r="C1605" i="4" l="1"/>
  <c r="C1606" i="4" l="1"/>
  <c r="C1607" i="4" l="1"/>
  <c r="C1608" i="4" l="1"/>
  <c r="C1609" i="4" l="1"/>
  <c r="C1610" i="4" l="1"/>
  <c r="C1611" i="4" l="1"/>
  <c r="C1612" i="4" l="1"/>
  <c r="C1613" i="4" l="1"/>
  <c r="C1614" i="4" l="1"/>
  <c r="C1615" i="4" l="1"/>
  <c r="C1616" i="4" l="1"/>
  <c r="C1617" i="4" l="1"/>
  <c r="C1618" i="4" l="1"/>
  <c r="C1619" i="4" l="1"/>
  <c r="C1620" i="4" l="1"/>
  <c r="C1621" i="4" l="1"/>
  <c r="C1622" i="4" l="1"/>
  <c r="C1623" i="4" l="1"/>
  <c r="C1624" i="4" l="1"/>
  <c r="C1625" i="4" l="1"/>
  <c r="C1626" i="4" l="1"/>
  <c r="C1627" i="4" l="1"/>
  <c r="C1628" i="4" l="1"/>
  <c r="C1629" i="4" l="1"/>
  <c r="C1630" i="4" l="1"/>
  <c r="C1631" i="4" l="1"/>
  <c r="C1632" i="4" l="1"/>
  <c r="C1633" i="4" l="1"/>
  <c r="C1634" i="4" l="1"/>
  <c r="C1635" i="4" l="1"/>
  <c r="C1636" i="4" l="1"/>
  <c r="C1637" i="4" l="1"/>
  <c r="C1638" i="4" l="1"/>
  <c r="C1639" i="4" l="1"/>
  <c r="C1640" i="4" l="1"/>
  <c r="C1641" i="4" l="1"/>
  <c r="C1642" i="4" l="1"/>
  <c r="C1643" i="4" l="1"/>
  <c r="C1644" i="4" l="1"/>
  <c r="C1645" i="4" l="1"/>
  <c r="C1646" i="4" l="1"/>
  <c r="C1647" i="4" l="1"/>
  <c r="C1648" i="4" l="1"/>
  <c r="C1649" i="4" l="1"/>
  <c r="C1650" i="4" l="1"/>
  <c r="C1651" i="4" l="1"/>
  <c r="C1652" i="4" l="1"/>
  <c r="C1653" i="4" l="1"/>
  <c r="C1654" i="4" l="1"/>
  <c r="C1655" i="4" l="1"/>
  <c r="C1656" i="4" l="1"/>
  <c r="C1657" i="4" l="1"/>
  <c r="C1658" i="4" l="1"/>
  <c r="C1659" i="4" l="1"/>
  <c r="C1660" i="4" l="1"/>
  <c r="C1661" i="4" l="1"/>
  <c r="C1662" i="4" l="1"/>
  <c r="C1663" i="4" l="1"/>
  <c r="C1664" i="4" l="1"/>
  <c r="C1665" i="4" l="1"/>
  <c r="C1666" i="4" l="1"/>
  <c r="C1667" i="4" l="1"/>
  <c r="C1668" i="4" l="1"/>
  <c r="C1669" i="4" l="1"/>
  <c r="C1670" i="4" l="1"/>
  <c r="C1671" i="4" l="1"/>
  <c r="C1672" i="4" l="1"/>
  <c r="C1673" i="4" l="1"/>
  <c r="C1674" i="4" l="1"/>
  <c r="C1675" i="4" l="1"/>
  <c r="C1676" i="4" l="1"/>
  <c r="C1677" i="4" l="1"/>
  <c r="C1678" i="4" l="1"/>
  <c r="C1679" i="4" l="1"/>
  <c r="C1680" i="4" l="1"/>
  <c r="C1681" i="4" l="1"/>
  <c r="C1682" i="4" l="1"/>
  <c r="C1683" i="4" l="1"/>
  <c r="C1684" i="4" l="1"/>
  <c r="C1685" i="4" l="1"/>
  <c r="C1686" i="4" l="1"/>
  <c r="C1687" i="4" l="1"/>
  <c r="C1688" i="4" l="1"/>
  <c r="C1689" i="4" l="1"/>
  <c r="C1690" i="4" l="1"/>
  <c r="C1691" i="4" l="1"/>
  <c r="C1692" i="4" l="1"/>
  <c r="C1693" i="4" l="1"/>
  <c r="C1694" i="4" l="1"/>
  <c r="C1695" i="4" l="1"/>
  <c r="C1696" i="4" l="1"/>
  <c r="C1697" i="4" l="1"/>
  <c r="C1698" i="4" l="1"/>
  <c r="C1699" i="4" l="1"/>
  <c r="C1700" i="4" l="1"/>
  <c r="C1701" i="4" l="1"/>
  <c r="C1702" i="4" l="1"/>
  <c r="C1703" i="4" l="1"/>
  <c r="C1704" i="4" l="1"/>
  <c r="C1705" i="4" l="1"/>
  <c r="C1706" i="4" l="1"/>
  <c r="C1707" i="4" l="1"/>
  <c r="C1708" i="4" l="1"/>
  <c r="C1709" i="4" l="1"/>
  <c r="C1710" i="4" l="1"/>
  <c r="C1711" i="4" l="1"/>
  <c r="C1712" i="4" l="1"/>
  <c r="C1713" i="4" l="1"/>
  <c r="C1714" i="4" l="1"/>
  <c r="C1715" i="4" l="1"/>
  <c r="C1716" i="4" l="1"/>
  <c r="C1717" i="4" l="1"/>
  <c r="C1718" i="4" l="1"/>
  <c r="C1719" i="4" l="1"/>
  <c r="C1720" i="4" l="1"/>
  <c r="C1721" i="4" l="1"/>
  <c r="C1722" i="4" l="1"/>
  <c r="C1723" i="4" l="1"/>
  <c r="C1724" i="4" l="1"/>
  <c r="C1725" i="4" l="1"/>
  <c r="C1726" i="4" l="1"/>
  <c r="C1727" i="4" l="1"/>
  <c r="C1728" i="4" l="1"/>
  <c r="C1729" i="4" l="1"/>
  <c r="C1730" i="4" l="1"/>
  <c r="C1731" i="4" l="1"/>
  <c r="C1732" i="4" l="1"/>
  <c r="C1733" i="4" l="1"/>
  <c r="C1734" i="4" l="1"/>
  <c r="C1735" i="4" l="1"/>
  <c r="C1736" i="4" l="1"/>
  <c r="C1737" i="4" l="1"/>
  <c r="C1738" i="4" l="1"/>
  <c r="C1739" i="4" l="1"/>
  <c r="C1740" i="4" l="1"/>
  <c r="C1741" i="4" l="1"/>
  <c r="C1742" i="4" l="1"/>
  <c r="C1743" i="4" l="1"/>
  <c r="C1744" i="4" l="1"/>
  <c r="C1745" i="4" l="1"/>
  <c r="C1746" i="4" l="1"/>
  <c r="C1747" i="4" l="1"/>
  <c r="C1748" i="4" l="1"/>
  <c r="C1749" i="4" l="1"/>
  <c r="C1750" i="4" l="1"/>
  <c r="C1751" i="4" l="1"/>
  <c r="C1752" i="4" l="1"/>
  <c r="C1753" i="4" l="1"/>
  <c r="C1754" i="4" l="1"/>
  <c r="C1755" i="4" l="1"/>
  <c r="C1756" i="4" l="1"/>
  <c r="C1757" i="4" l="1"/>
  <c r="C1758" i="4" l="1"/>
  <c r="C1759" i="4" l="1"/>
  <c r="C1760" i="4" l="1"/>
  <c r="C1761" i="4" l="1"/>
  <c r="C1762" i="4" l="1"/>
  <c r="C1763" i="4" l="1"/>
  <c r="C1764" i="4" l="1"/>
  <c r="C1765" i="4" l="1"/>
  <c r="C1766" i="4" l="1"/>
  <c r="C1767" i="4" l="1"/>
  <c r="C1768" i="4" l="1"/>
  <c r="C1769" i="4" l="1"/>
  <c r="C1770" i="4" l="1"/>
  <c r="C1771" i="4" l="1"/>
  <c r="C1772" i="4" l="1"/>
  <c r="C1773" i="4" l="1"/>
  <c r="C1774" i="4" l="1"/>
  <c r="C1775" i="4" l="1"/>
  <c r="C1776" i="4" l="1"/>
  <c r="C1777" i="4" l="1"/>
  <c r="C1778" i="4" l="1"/>
  <c r="C1779" i="4" l="1"/>
  <c r="C1780" i="4" l="1"/>
  <c r="C1781" i="4" l="1"/>
  <c r="C1782" i="4" l="1"/>
  <c r="C1783" i="4" l="1"/>
  <c r="C1784" i="4" l="1"/>
  <c r="C1785" i="4" l="1"/>
  <c r="C1786" i="4" l="1"/>
  <c r="C1787" i="4" l="1"/>
  <c r="C1788" i="4" l="1"/>
  <c r="C1789" i="4" l="1"/>
  <c r="C1790" i="4" l="1"/>
  <c r="C1791" i="4" l="1"/>
  <c r="C1792" i="4" l="1"/>
  <c r="C1793" i="4" l="1"/>
  <c r="C1794" i="4" l="1"/>
  <c r="C1795" i="4" l="1"/>
  <c r="C1796" i="4" l="1"/>
  <c r="C1797" i="4" l="1"/>
  <c r="C1798" i="4" l="1"/>
  <c r="C1799" i="4" l="1"/>
  <c r="C1800" i="4" l="1"/>
  <c r="C1801" i="4" l="1"/>
  <c r="C1802" i="4" l="1"/>
  <c r="C1803" i="4" l="1"/>
  <c r="C1804" i="4" l="1"/>
  <c r="C1805" i="4" l="1"/>
  <c r="C1806" i="4" l="1"/>
  <c r="C1807" i="4" l="1"/>
  <c r="C1808" i="4" l="1"/>
  <c r="C1809" i="4" l="1"/>
  <c r="C1810" i="4" l="1"/>
  <c r="C1811" i="4" l="1"/>
  <c r="C1812" i="4" l="1"/>
  <c r="C1813" i="4" l="1"/>
  <c r="C1814" i="4" l="1"/>
  <c r="C1815" i="4" l="1"/>
  <c r="C1816" i="4" l="1"/>
  <c r="C1817" i="4" l="1"/>
  <c r="C1818" i="4" l="1"/>
  <c r="C1819" i="4" l="1"/>
  <c r="C1820" i="4" l="1"/>
  <c r="C1821" i="4" l="1"/>
  <c r="C1822" i="4" l="1"/>
  <c r="C1823" i="4" l="1"/>
  <c r="C1824" i="4" l="1"/>
  <c r="C1825" i="4" l="1"/>
  <c r="C1826" i="4" l="1"/>
  <c r="C1827" i="4" l="1"/>
  <c r="C1828" i="4" l="1"/>
  <c r="C1829" i="4" l="1"/>
  <c r="C1830" i="4" l="1"/>
  <c r="C1831" i="4" l="1"/>
  <c r="C1832" i="4" l="1"/>
  <c r="C1833" i="4" l="1"/>
  <c r="C1834" i="4" l="1"/>
  <c r="C1835" i="4" l="1"/>
  <c r="C1836" i="4" l="1"/>
  <c r="C1837" i="4" l="1"/>
  <c r="C1838" i="4" l="1"/>
  <c r="C1839" i="4" l="1"/>
  <c r="C1840" i="4" l="1"/>
  <c r="C1841" i="4" l="1"/>
  <c r="C1842" i="4" l="1"/>
  <c r="C1843" i="4" l="1"/>
  <c r="C1844" i="4" l="1"/>
  <c r="C1845" i="4" l="1"/>
  <c r="C1846" i="4" l="1"/>
  <c r="C1847" i="4" l="1"/>
  <c r="C1848" i="4" l="1"/>
  <c r="C1849" i="4" l="1"/>
  <c r="C1850" i="4" l="1"/>
  <c r="C1851" i="4" l="1"/>
  <c r="C1852" i="4" l="1"/>
  <c r="C1853" i="4" l="1"/>
  <c r="C1854" i="4" l="1"/>
  <c r="C1855" i="4" l="1"/>
  <c r="C1856" i="4" l="1"/>
  <c r="C1857" i="4" l="1"/>
  <c r="C1858" i="4" l="1"/>
  <c r="C1859" i="4" l="1"/>
  <c r="C1860" i="4" l="1"/>
  <c r="C1861" i="4" l="1"/>
  <c r="C1862" i="4" l="1"/>
  <c r="C1863" i="4" l="1"/>
  <c r="C1864" i="4" l="1"/>
  <c r="C1865" i="4" l="1"/>
  <c r="C1866" i="4" l="1"/>
  <c r="C1867" i="4" l="1"/>
  <c r="C1868" i="4" l="1"/>
  <c r="C1869" i="4" l="1"/>
  <c r="C1870" i="4" l="1"/>
  <c r="C1871" i="4" l="1"/>
  <c r="C1872" i="4" l="1"/>
  <c r="C1873" i="4" l="1"/>
  <c r="C1874" i="4" l="1"/>
  <c r="C1875" i="4" l="1"/>
  <c r="C1876" i="4" l="1"/>
  <c r="C1877" i="4" l="1"/>
  <c r="C1878" i="4" l="1"/>
  <c r="C1879" i="4" l="1"/>
  <c r="C1880" i="4" l="1"/>
  <c r="C1881" i="4" l="1"/>
  <c r="C1882" i="4" l="1"/>
  <c r="C1883" i="4" l="1"/>
  <c r="C1884" i="4" l="1"/>
  <c r="C1885" i="4" l="1"/>
  <c r="C1886" i="4" l="1"/>
  <c r="C1887" i="4" l="1"/>
  <c r="C1888" i="4" l="1"/>
  <c r="C1889" i="4" l="1"/>
  <c r="C1890" i="4" l="1"/>
  <c r="C1891" i="4" l="1"/>
  <c r="C1892" i="4" l="1"/>
  <c r="C1893" i="4" l="1"/>
  <c r="C1894" i="4" l="1"/>
  <c r="C1895" i="4" l="1"/>
  <c r="C1896" i="4" l="1"/>
  <c r="C1897" i="4" l="1"/>
  <c r="C1898" i="4" l="1"/>
  <c r="C1899" i="4" l="1"/>
  <c r="C1900" i="4" l="1"/>
  <c r="C1901" i="4" l="1"/>
  <c r="C1902" i="4" l="1"/>
  <c r="C1903" i="4" l="1"/>
  <c r="C1904" i="4" l="1"/>
  <c r="C1905" i="4" l="1"/>
  <c r="C1906" i="4" l="1"/>
  <c r="C1907" i="4" l="1"/>
  <c r="C1908" i="4" l="1"/>
  <c r="C1909" i="4" l="1"/>
  <c r="C1910" i="4" l="1"/>
  <c r="C1911" i="4" l="1"/>
  <c r="C1912" i="4" l="1"/>
  <c r="C1913" i="4" l="1"/>
  <c r="C1914" i="4" l="1"/>
  <c r="C1915" i="4" l="1"/>
  <c r="C1916" i="4" l="1"/>
  <c r="C1917" i="4" l="1"/>
  <c r="C1918" i="4" l="1"/>
  <c r="C1919" i="4" l="1"/>
  <c r="C1920" i="4" l="1"/>
  <c r="C1921" i="4" l="1"/>
  <c r="C1922" i="4" l="1"/>
  <c r="C1923" i="4" l="1"/>
  <c r="C1924" i="4" l="1"/>
  <c r="C1925" i="4" l="1"/>
  <c r="C1926" i="4" l="1"/>
  <c r="C1927" i="4" l="1"/>
  <c r="C1928" i="4" l="1"/>
  <c r="C1929" i="4" l="1"/>
  <c r="C1930" i="4" l="1"/>
  <c r="C1931" i="4" l="1"/>
  <c r="C1932" i="4" l="1"/>
  <c r="C1933" i="4" l="1"/>
  <c r="C1934" i="4" l="1"/>
  <c r="C1935" i="4" l="1"/>
  <c r="C1936" i="4" l="1"/>
  <c r="C1937" i="4" l="1"/>
  <c r="C1938" i="4" l="1"/>
  <c r="C1939" i="4" l="1"/>
  <c r="C1940" i="4" l="1"/>
  <c r="C1941" i="4" l="1"/>
  <c r="C1942" i="4" l="1"/>
  <c r="C1943" i="4" l="1"/>
  <c r="C1944" i="4" l="1"/>
  <c r="C1945" i="4" l="1"/>
  <c r="C1946" i="4" l="1"/>
  <c r="C1947" i="4" l="1"/>
  <c r="C1948" i="4" l="1"/>
  <c r="C1949" i="4" l="1"/>
  <c r="C1950" i="4" l="1"/>
  <c r="C1951" i="4" l="1"/>
  <c r="C1952" i="4" l="1"/>
  <c r="C1953" i="4" l="1"/>
  <c r="C1954" i="4" l="1"/>
  <c r="C1955" i="4" l="1"/>
  <c r="C1956" i="4" l="1"/>
  <c r="C1957" i="4" l="1"/>
  <c r="C1958" i="4" l="1"/>
  <c r="C1959" i="4" l="1"/>
  <c r="C1960" i="4" l="1"/>
  <c r="C1961" i="4" l="1"/>
  <c r="C1962" i="4" l="1"/>
  <c r="C1963" i="4" l="1"/>
  <c r="C1964" i="4" l="1"/>
  <c r="C1965" i="4" l="1"/>
  <c r="C1966" i="4" l="1"/>
  <c r="C1967" i="4" l="1"/>
  <c r="C1968" i="4" l="1"/>
  <c r="C1969" i="4" l="1"/>
  <c r="C1970" i="4" l="1"/>
  <c r="C1971" i="4" l="1"/>
  <c r="C1972" i="4" l="1"/>
  <c r="C1973" i="4" l="1"/>
  <c r="C1974" i="4" l="1"/>
  <c r="C1975" i="4" l="1"/>
  <c r="C1976" i="4" l="1"/>
  <c r="C1977" i="4" l="1"/>
  <c r="C1978" i="4" l="1"/>
  <c r="C1979" i="4" l="1"/>
  <c r="C1980" i="4" l="1"/>
  <c r="C1981" i="4" l="1"/>
  <c r="C1982" i="4" l="1"/>
  <c r="C1983" i="4" l="1"/>
  <c r="C1984" i="4" l="1"/>
  <c r="C1985" i="4" l="1"/>
  <c r="C1986" i="4" l="1"/>
  <c r="C1987" i="4" l="1"/>
  <c r="C1988" i="4" l="1"/>
  <c r="C1989" i="4" l="1"/>
  <c r="C1990" i="4" l="1"/>
  <c r="C1991" i="4" l="1"/>
  <c r="C1992" i="4" l="1"/>
  <c r="C1993" i="4" l="1"/>
  <c r="C1994" i="4" l="1"/>
  <c r="C1995" i="4" l="1"/>
  <c r="C1996" i="4" l="1"/>
  <c r="C1997" i="4" l="1"/>
  <c r="C1998" i="4" l="1"/>
  <c r="C1999" i="4" l="1"/>
  <c r="C2000" i="4" l="1"/>
  <c r="C2001" i="4" l="1"/>
  <c r="C2002" i="4" l="1"/>
  <c r="C2003" i="4" l="1"/>
  <c r="C2004" i="4" l="1"/>
  <c r="C2005" i="4" l="1"/>
  <c r="C2006" i="4" l="1"/>
  <c r="C2007" i="4" l="1"/>
  <c r="C2008" i="4" l="1"/>
  <c r="C2009" i="4" l="1"/>
  <c r="C2010" i="4" l="1"/>
  <c r="C2011" i="4" l="1"/>
  <c r="C2012" i="4" l="1"/>
  <c r="C2013" i="4" l="1"/>
  <c r="C2014" i="4" l="1"/>
  <c r="C2015" i="4" l="1"/>
  <c r="C2016" i="4" l="1"/>
  <c r="C2017" i="4" l="1"/>
  <c r="C2018" i="4" l="1"/>
  <c r="C2019" i="4" l="1"/>
  <c r="C2020" i="4" l="1"/>
  <c r="C2021" i="4" l="1"/>
  <c r="C2022" i="4" l="1"/>
  <c r="C2023" i="4" l="1"/>
  <c r="C2024" i="4" l="1"/>
  <c r="C2025" i="4" l="1"/>
  <c r="C2026" i="4" l="1"/>
  <c r="C2027" i="4" l="1"/>
  <c r="C2028" i="4" l="1"/>
  <c r="C2029" i="4" l="1"/>
  <c r="C2030" i="4" l="1"/>
  <c r="C2031" i="4" l="1"/>
  <c r="C2032" i="4" l="1"/>
  <c r="C2033" i="4" l="1"/>
  <c r="C2034" i="4" l="1"/>
  <c r="C2035" i="4" l="1"/>
  <c r="C2036" i="4" l="1"/>
  <c r="C2037" i="4" l="1"/>
  <c r="C2038" i="4" l="1"/>
  <c r="C2039" i="4" l="1"/>
  <c r="C2040" i="4" l="1"/>
  <c r="C2041" i="4" l="1"/>
  <c r="C2042" i="4" l="1"/>
  <c r="C2043" i="4" l="1"/>
  <c r="C2044" i="4" l="1"/>
  <c r="C2045" i="4" l="1"/>
  <c r="C2046" i="4" l="1"/>
  <c r="C2047" i="4" l="1"/>
  <c r="C2048" i="4" l="1"/>
  <c r="C2049" i="4" l="1"/>
  <c r="C2050" i="4" l="1"/>
  <c r="C2051" i="4" l="1"/>
  <c r="C2052" i="4" l="1"/>
  <c r="C2053" i="4" l="1"/>
  <c r="C2054" i="4" l="1"/>
  <c r="C2055" i="4" l="1"/>
  <c r="C2056" i="4" l="1"/>
  <c r="C2057" i="4" l="1"/>
  <c r="C2058" i="4" l="1"/>
  <c r="C2059" i="4" l="1"/>
  <c r="C2060" i="4" l="1"/>
  <c r="C2061" i="4" l="1"/>
  <c r="C2062" i="4" l="1"/>
  <c r="C2063" i="4" l="1"/>
  <c r="C2064" i="4" l="1"/>
  <c r="C2065" i="4" l="1"/>
  <c r="C2066" i="4" l="1"/>
  <c r="C2067" i="4" l="1"/>
  <c r="C2068" i="4" l="1"/>
  <c r="C2069" i="4" l="1"/>
  <c r="C2070" i="4" l="1"/>
  <c r="C2071" i="4" l="1"/>
  <c r="C2072" i="4" l="1"/>
  <c r="C2073" i="4" l="1"/>
  <c r="C2074" i="4" l="1"/>
  <c r="C2075" i="4" l="1"/>
  <c r="C2076" i="4" l="1"/>
  <c r="C2077" i="4" l="1"/>
  <c r="C2078" i="4" l="1"/>
  <c r="C2079" i="4" l="1"/>
  <c r="C2080" i="4" l="1"/>
  <c r="C2081" i="4" l="1"/>
  <c r="C2082" i="4" l="1"/>
  <c r="C2083" i="4" l="1"/>
  <c r="C2084" i="4" l="1"/>
  <c r="C2085" i="4" l="1"/>
  <c r="C2086" i="4" l="1"/>
  <c r="C2087" i="4" l="1"/>
  <c r="C2088" i="4" l="1"/>
  <c r="C2089" i="4" l="1"/>
  <c r="C2090" i="4" l="1"/>
  <c r="C2091" i="4" l="1"/>
  <c r="C2092" i="4" l="1"/>
  <c r="C2093" i="4" l="1"/>
  <c r="C2094" i="4" l="1"/>
  <c r="C2095" i="4" l="1"/>
  <c r="C2096" i="4" l="1"/>
  <c r="C2097" i="4" l="1"/>
  <c r="C2098" i="4" l="1"/>
  <c r="C2099" i="4" l="1"/>
  <c r="C2100" i="4" l="1"/>
  <c r="C2101" i="4" l="1"/>
  <c r="C2102" i="4" l="1"/>
  <c r="C2103" i="4" l="1"/>
  <c r="C2104" i="4" l="1"/>
  <c r="C2105" i="4" l="1"/>
  <c r="C2106" i="4" l="1"/>
  <c r="C2107" i="4" l="1"/>
  <c r="C2108" i="4" l="1"/>
  <c r="C2109" i="4" l="1"/>
  <c r="C2110" i="4" l="1"/>
  <c r="C2111" i="4" l="1"/>
  <c r="C2112" i="4" l="1"/>
  <c r="C2113" i="4" l="1"/>
  <c r="C2114" i="4" l="1"/>
  <c r="C2115" i="4" l="1"/>
  <c r="C2116" i="4" l="1"/>
  <c r="C2117" i="4" l="1"/>
  <c r="C2118" i="4" l="1"/>
  <c r="C2119" i="4" l="1"/>
  <c r="C2120" i="4" l="1"/>
  <c r="C2121" i="4" l="1"/>
  <c r="C2122" i="4" l="1"/>
  <c r="C2123" i="4" l="1"/>
  <c r="C2124" i="4" l="1"/>
  <c r="C2125" i="4" l="1"/>
  <c r="C2126" i="4" l="1"/>
  <c r="C2127" i="4" l="1"/>
  <c r="C2128" i="4" l="1"/>
  <c r="C2129" i="4" l="1"/>
  <c r="C2130" i="4" l="1"/>
  <c r="C2131" i="4" l="1"/>
  <c r="C2132" i="4" l="1"/>
  <c r="C2133" i="4" l="1"/>
  <c r="C2134" i="4" l="1"/>
  <c r="C2135" i="4" l="1"/>
  <c r="C2136" i="4" l="1"/>
  <c r="C2137" i="4" l="1"/>
  <c r="C2138" i="4" l="1"/>
  <c r="C2139" i="4" l="1"/>
  <c r="C2140" i="4" l="1"/>
  <c r="C2141" i="4" l="1"/>
  <c r="C2142" i="4" l="1"/>
  <c r="C2143" i="4" l="1"/>
  <c r="C2144" i="4" l="1"/>
  <c r="C2145" i="4" l="1"/>
  <c r="C2146" i="4" l="1"/>
  <c r="C2147" i="4" l="1"/>
  <c r="C2148" i="4" l="1"/>
  <c r="C2149" i="4" l="1"/>
  <c r="C2150" i="4" l="1"/>
  <c r="C2151" i="4" l="1"/>
  <c r="C2152" i="4" l="1"/>
  <c r="C2153" i="4" l="1"/>
  <c r="C2154" i="4" l="1"/>
  <c r="C2155" i="4" l="1"/>
  <c r="C2156" i="4" l="1"/>
  <c r="C2157" i="4" l="1"/>
  <c r="C2158" i="4" l="1"/>
  <c r="C2159" i="4" l="1"/>
  <c r="C2160" i="4" l="1"/>
  <c r="C2161" i="4" l="1"/>
  <c r="C2162" i="4" l="1"/>
  <c r="C2163" i="4" l="1"/>
  <c r="C2164" i="4" l="1"/>
  <c r="C2165" i="4" l="1"/>
  <c r="C2166" i="4" l="1"/>
  <c r="C2167" i="4" l="1"/>
  <c r="C2168" i="4" l="1"/>
  <c r="C2169" i="4" l="1"/>
  <c r="C2170" i="4" l="1"/>
  <c r="C2171" i="4" l="1"/>
  <c r="C2172" i="4" l="1"/>
  <c r="C2173" i="4" l="1"/>
  <c r="C2174" i="4" l="1"/>
  <c r="C2175" i="4" l="1"/>
  <c r="C2176" i="4" l="1"/>
  <c r="C2177" i="4" l="1"/>
  <c r="C2178" i="4" l="1"/>
  <c r="C2179" i="4" l="1"/>
  <c r="C2180" i="4" l="1"/>
  <c r="C2181" i="4" l="1"/>
  <c r="C2182" i="4" l="1"/>
  <c r="C2183" i="4" l="1"/>
  <c r="C2184" i="4" l="1"/>
  <c r="C2185" i="4" l="1"/>
  <c r="C2186" i="4" l="1"/>
  <c r="C2187" i="4" l="1"/>
  <c r="C2188" i="4" l="1"/>
  <c r="C2189" i="4" l="1"/>
  <c r="C2190" i="4" l="1"/>
  <c r="C2191" i="4" l="1"/>
  <c r="C2192" i="4" l="1"/>
  <c r="C2193" i="4" l="1"/>
  <c r="C2194" i="4" l="1"/>
  <c r="C2195" i="4" l="1"/>
  <c r="C2196" i="4" l="1"/>
  <c r="C2197" i="4" l="1"/>
  <c r="C2198" i="4" l="1"/>
  <c r="C2199" i="4" l="1"/>
  <c r="C2200" i="4" l="1"/>
  <c r="C2201" i="4" l="1"/>
  <c r="C2202" i="4" l="1"/>
  <c r="C2203" i="4" l="1"/>
  <c r="C2204" i="4" l="1"/>
  <c r="C2205" i="4" l="1"/>
  <c r="C2206" i="4" l="1"/>
  <c r="C2207" i="4" l="1"/>
  <c r="C2208" i="4" l="1"/>
  <c r="C2209" i="4" l="1"/>
  <c r="C2210" i="4" l="1"/>
  <c r="C2211" i="4" l="1"/>
  <c r="C2212" i="4" l="1"/>
  <c r="C2213" i="4" l="1"/>
  <c r="C2214" i="4" l="1"/>
  <c r="C2215" i="4" l="1"/>
  <c r="C2216" i="4" l="1"/>
  <c r="C2217" i="4" l="1"/>
  <c r="C2218" i="4" l="1"/>
  <c r="C2219" i="4" l="1"/>
  <c r="C2220" i="4" l="1"/>
  <c r="C2221" i="4" l="1"/>
  <c r="C2222" i="4" l="1"/>
  <c r="C2223" i="4" l="1"/>
  <c r="C2224" i="4" l="1"/>
  <c r="C2225" i="4" l="1"/>
  <c r="C2226" i="4" l="1"/>
  <c r="C2227" i="4" l="1"/>
  <c r="C2228" i="4" l="1"/>
  <c r="C2229" i="4" l="1"/>
  <c r="C2230" i="4" l="1"/>
  <c r="C2231" i="4" l="1"/>
  <c r="C2232" i="4" l="1"/>
  <c r="C2233" i="4" l="1"/>
  <c r="C2234" i="4" l="1"/>
  <c r="C2235" i="4" l="1"/>
  <c r="C2236" i="4" l="1"/>
  <c r="C2237" i="4" l="1"/>
  <c r="C2238" i="4" l="1"/>
  <c r="C2239" i="4" l="1"/>
  <c r="C2240" i="4" l="1"/>
  <c r="C2241" i="4" l="1"/>
  <c r="C2242" i="4" l="1"/>
  <c r="C2243" i="4" l="1"/>
  <c r="C2244" i="4" l="1"/>
  <c r="C2245" i="4" l="1"/>
  <c r="C2246" i="4" l="1"/>
  <c r="C2247" i="4" l="1"/>
  <c r="C2248" i="4" l="1"/>
  <c r="C2249" i="4" l="1"/>
  <c r="C2250" i="4" l="1"/>
  <c r="C2251" i="4" l="1"/>
  <c r="C2252" i="4" l="1"/>
  <c r="C2253" i="4" l="1"/>
  <c r="C2254" i="4" l="1"/>
  <c r="C2255" i="4" l="1"/>
  <c r="C2256" i="4" l="1"/>
  <c r="C2257" i="4" l="1"/>
  <c r="C2258" i="4" l="1"/>
  <c r="C2259" i="4" l="1"/>
  <c r="C2260" i="4" l="1"/>
  <c r="C2261" i="4" l="1"/>
  <c r="C2262" i="4" l="1"/>
  <c r="C2263" i="4" l="1"/>
  <c r="C2264" i="4" l="1"/>
  <c r="C2265" i="4" l="1"/>
  <c r="C2266" i="4" l="1"/>
  <c r="C2267" i="4" l="1"/>
  <c r="C2268" i="4" l="1"/>
  <c r="C2269" i="4" l="1"/>
  <c r="C2270" i="4" l="1"/>
  <c r="C2271" i="4" l="1"/>
  <c r="C2272" i="4" l="1"/>
  <c r="C2273" i="4" l="1"/>
  <c r="C2274" i="4" l="1"/>
  <c r="C2275" i="4" l="1"/>
  <c r="C2276" i="4" l="1"/>
  <c r="C2277" i="4" l="1"/>
  <c r="C2278" i="4" l="1"/>
  <c r="C2279" i="4" l="1"/>
  <c r="C2280" i="4" l="1"/>
  <c r="C2281" i="4" l="1"/>
  <c r="C2282" i="4" l="1"/>
  <c r="C2283" i="4" l="1"/>
  <c r="C2284" i="4" l="1"/>
  <c r="C2285" i="4" l="1"/>
  <c r="C2286" i="4" l="1"/>
  <c r="C2287" i="4" l="1"/>
  <c r="C2288" i="4" l="1"/>
  <c r="C2289" i="4" l="1"/>
  <c r="C2290" i="4" l="1"/>
  <c r="C2291" i="4" l="1"/>
  <c r="C2292" i="4" l="1"/>
  <c r="C2293" i="4" l="1"/>
  <c r="C2294" i="4" l="1"/>
  <c r="C2295" i="4" l="1"/>
  <c r="C2296" i="4" l="1"/>
  <c r="C2297" i="4" l="1"/>
  <c r="C2298" i="4" l="1"/>
  <c r="C2299" i="4" l="1"/>
  <c r="C2300" i="4" l="1"/>
  <c r="C2301" i="4" l="1"/>
  <c r="C2302" i="4" l="1"/>
  <c r="C2303" i="4" l="1"/>
  <c r="C2304" i="4" l="1"/>
  <c r="C2305" i="4" l="1"/>
  <c r="C2306" i="4" l="1"/>
  <c r="C2307" i="4" l="1"/>
  <c r="C2308" i="4" l="1"/>
  <c r="C2309" i="4" l="1"/>
  <c r="C2310" i="4" l="1"/>
  <c r="C2311" i="4" l="1"/>
  <c r="C2312" i="4" l="1"/>
  <c r="C2313" i="4" l="1"/>
  <c r="C2314" i="4" l="1"/>
  <c r="C2315" i="4" l="1"/>
  <c r="C2316" i="4" l="1"/>
  <c r="C2317" i="4" l="1"/>
  <c r="C2318" i="4" l="1"/>
  <c r="C2319" i="4" l="1"/>
  <c r="C2320" i="4" l="1"/>
  <c r="C2321" i="4" l="1"/>
  <c r="C2322" i="4" l="1"/>
  <c r="C2323" i="4" l="1"/>
  <c r="C2324" i="4" l="1"/>
  <c r="C2325" i="4" l="1"/>
  <c r="C2326" i="4" l="1"/>
  <c r="C2327" i="4" l="1"/>
  <c r="C2328" i="4" l="1"/>
  <c r="C2329" i="4" l="1"/>
  <c r="C2330" i="4" l="1"/>
  <c r="C2331" i="4" l="1"/>
  <c r="C2332" i="4" l="1"/>
  <c r="C2333" i="4" l="1"/>
  <c r="C2334" i="4" l="1"/>
  <c r="C2335" i="4" l="1"/>
  <c r="C2336" i="4" l="1"/>
  <c r="C2337" i="4" l="1"/>
  <c r="C2338" i="4" l="1"/>
  <c r="C2339" i="4" l="1"/>
  <c r="C2340" i="4" l="1"/>
  <c r="C2341" i="4" l="1"/>
  <c r="C2342" i="4" l="1"/>
  <c r="C2343" i="4" l="1"/>
  <c r="C2344" i="4" l="1"/>
  <c r="C2345" i="4" l="1"/>
  <c r="C2346" i="4" l="1"/>
  <c r="C2347" i="4" l="1"/>
  <c r="C2348" i="4" l="1"/>
  <c r="C2349" i="4" l="1"/>
  <c r="C2350" i="4" l="1"/>
  <c r="C2351" i="4" l="1"/>
  <c r="C2352" i="4" l="1"/>
  <c r="C2353" i="4" l="1"/>
  <c r="C2354" i="4" l="1"/>
  <c r="C2355" i="4" l="1"/>
  <c r="C2356" i="4" l="1"/>
  <c r="C2357" i="4" l="1"/>
  <c r="C2358" i="4" l="1"/>
  <c r="C2359" i="4" l="1"/>
  <c r="C2360" i="4" l="1"/>
  <c r="C2361" i="4" l="1"/>
  <c r="C2362" i="4" l="1"/>
  <c r="C2363" i="4" l="1"/>
  <c r="C2364" i="4" l="1"/>
  <c r="C2365" i="4" l="1"/>
  <c r="C2366" i="4" l="1"/>
  <c r="C2367" i="4" l="1"/>
  <c r="C2368" i="4" l="1"/>
  <c r="C2369" i="4" l="1"/>
  <c r="C2370" i="4" l="1"/>
  <c r="C2371" i="4" l="1"/>
  <c r="C2372" i="4" l="1"/>
  <c r="C2373" i="4" l="1"/>
  <c r="C2374" i="4" l="1"/>
  <c r="C2375" i="4" l="1"/>
  <c r="C2376" i="4" l="1"/>
  <c r="C2377" i="4" l="1"/>
  <c r="C2378" i="4" l="1"/>
  <c r="C2379" i="4" l="1"/>
  <c r="C2380" i="4" l="1"/>
  <c r="C2381" i="4" l="1"/>
  <c r="C2382" i="4" l="1"/>
  <c r="C2383" i="4" l="1"/>
  <c r="C2384" i="4" l="1"/>
  <c r="C2385" i="4" l="1"/>
  <c r="C2386" i="4" l="1"/>
  <c r="C2387" i="4" l="1"/>
  <c r="C2388" i="4" l="1"/>
  <c r="C2389" i="4" l="1"/>
  <c r="C2390" i="4" l="1"/>
  <c r="C2391" i="4" l="1"/>
  <c r="C2392" i="4" l="1"/>
  <c r="C2393" i="4" l="1"/>
  <c r="C2394" i="4" l="1"/>
  <c r="C2395" i="4" l="1"/>
  <c r="C2396" i="4" l="1"/>
  <c r="C2397" i="4" l="1"/>
  <c r="C2398" i="4" l="1"/>
  <c r="C2399" i="4" l="1"/>
  <c r="C2400" i="4" l="1"/>
  <c r="C2401" i="4" l="1"/>
  <c r="C2402" i="4" l="1"/>
  <c r="C2403" i="4" l="1"/>
  <c r="C2404" i="4" l="1"/>
  <c r="C2405" i="4" l="1"/>
  <c r="C2406" i="4" l="1"/>
  <c r="C2407" i="4" l="1"/>
  <c r="C2408" i="4" l="1"/>
  <c r="C2409" i="4" l="1"/>
  <c r="C2410" i="4" l="1"/>
  <c r="C2411" i="4" l="1"/>
  <c r="C2412" i="4" l="1"/>
  <c r="C2413" i="4" l="1"/>
  <c r="C2414" i="4" l="1"/>
  <c r="C2415" i="4" l="1"/>
  <c r="C2416" i="4" l="1"/>
  <c r="C2417" i="4" l="1"/>
  <c r="C2418" i="4" l="1"/>
  <c r="C2419" i="4" l="1"/>
  <c r="C2420" i="4" l="1"/>
  <c r="C2421" i="4" l="1"/>
  <c r="C2422" i="4" l="1"/>
  <c r="C2423" i="4" l="1"/>
  <c r="C2424" i="4" l="1"/>
  <c r="C2425" i="4" l="1"/>
  <c r="C2426" i="4" l="1"/>
  <c r="C2427" i="4" l="1"/>
  <c r="C2428" i="4" l="1"/>
  <c r="C2429" i="4" l="1"/>
  <c r="C2430" i="4" l="1"/>
  <c r="C2431" i="4" l="1"/>
  <c r="C2432" i="4" l="1"/>
  <c r="C2433" i="4" l="1"/>
  <c r="C2434" i="4" l="1"/>
  <c r="C2435" i="4" l="1"/>
  <c r="C2436" i="4" l="1"/>
  <c r="C2437" i="4" l="1"/>
  <c r="C2438" i="4" l="1"/>
  <c r="C2439" i="4" l="1"/>
  <c r="C2440" i="4" l="1"/>
  <c r="C2441" i="4" l="1"/>
  <c r="C2442" i="4" l="1"/>
  <c r="C2443" i="4" l="1"/>
  <c r="C2444" i="4" l="1"/>
  <c r="C2445" i="4" l="1"/>
  <c r="C2446" i="4" l="1"/>
  <c r="C2447" i="4" l="1"/>
  <c r="C2448" i="4" l="1"/>
  <c r="C2449" i="4" l="1"/>
  <c r="C2450" i="4" l="1"/>
  <c r="C2451" i="4" l="1"/>
  <c r="C2452" i="4" l="1"/>
  <c r="C2453" i="4" l="1"/>
  <c r="C2454" i="4" l="1"/>
  <c r="C2455" i="4" l="1"/>
  <c r="C2456" i="4" l="1"/>
  <c r="C2457" i="4" l="1"/>
  <c r="C2458" i="4" l="1"/>
  <c r="C2459" i="4" l="1"/>
  <c r="C2460" i="4" l="1"/>
  <c r="C2461" i="4" l="1"/>
  <c r="C2462" i="4" l="1"/>
  <c r="C2463" i="4" l="1"/>
  <c r="C2464" i="4" l="1"/>
  <c r="C2465" i="4" l="1"/>
  <c r="C2466" i="4" l="1"/>
  <c r="C2467" i="4" l="1"/>
  <c r="C2468" i="4" l="1"/>
  <c r="C2469" i="4" l="1"/>
  <c r="C2470" i="4" l="1"/>
  <c r="C2471" i="4" l="1"/>
  <c r="C2472" i="4" l="1"/>
  <c r="C2473" i="4" l="1"/>
  <c r="C2474" i="4" l="1"/>
  <c r="C2475" i="4" l="1"/>
  <c r="C2476" i="4" l="1"/>
  <c r="C2477" i="4" l="1"/>
  <c r="C2478" i="4" l="1"/>
  <c r="C2479" i="4" l="1"/>
  <c r="C2480" i="4" l="1"/>
  <c r="C2481" i="4" l="1"/>
  <c r="C2482" i="4" l="1"/>
  <c r="C2483" i="4" l="1"/>
  <c r="C2484" i="4" l="1"/>
  <c r="C2485" i="4" l="1"/>
  <c r="C2486" i="4" l="1"/>
  <c r="C2487" i="4" l="1"/>
  <c r="C2488" i="4" l="1"/>
  <c r="C2489" i="4" l="1"/>
  <c r="C2490" i="4" l="1"/>
  <c r="C2491" i="4" l="1"/>
  <c r="C2492" i="4" l="1"/>
  <c r="C2493" i="4" l="1"/>
  <c r="C2494" i="4" l="1"/>
  <c r="C2495" i="4" l="1"/>
  <c r="C2496" i="4" l="1"/>
  <c r="C2497" i="4" l="1"/>
  <c r="C2498" i="4" l="1"/>
  <c r="C2499" i="4" l="1"/>
  <c r="C2500" i="4" l="1"/>
  <c r="C2501" i="4" l="1"/>
  <c r="C2502" i="4" l="1"/>
  <c r="C2503" i="4" l="1"/>
  <c r="C2504" i="4" l="1"/>
  <c r="C2505" i="4" l="1"/>
  <c r="C2506" i="4" l="1"/>
  <c r="C2507" i="4" l="1"/>
  <c r="C2508" i="4" l="1"/>
  <c r="C2509" i="4" l="1"/>
  <c r="C2510" i="4" l="1"/>
  <c r="C2511" i="4" l="1"/>
  <c r="C2512" i="4" l="1"/>
  <c r="C2513" i="4" l="1"/>
  <c r="C2514" i="4" l="1"/>
  <c r="C2515" i="4" l="1"/>
  <c r="C2516" i="4" l="1"/>
  <c r="C2517" i="4" l="1"/>
  <c r="C2518" i="4" l="1"/>
  <c r="C2519" i="4" l="1"/>
  <c r="C2520" i="4" l="1"/>
  <c r="C2521" i="4" l="1"/>
  <c r="C2522" i="4" l="1"/>
  <c r="C2523" i="4" l="1"/>
  <c r="C2524" i="4" l="1"/>
  <c r="C2525" i="4" l="1"/>
  <c r="C2526" i="4" l="1"/>
  <c r="C2527" i="4" l="1"/>
  <c r="C2528" i="4" l="1"/>
  <c r="C2529" i="4" l="1"/>
  <c r="C2530" i="4" l="1"/>
  <c r="C2531" i="4" l="1"/>
  <c r="C2532" i="4" l="1"/>
  <c r="C2533" i="4" l="1"/>
  <c r="C2534" i="4" l="1"/>
  <c r="C2535" i="4" l="1"/>
  <c r="C2536" i="4" l="1"/>
  <c r="C2537" i="4" l="1"/>
  <c r="C2538" i="4" l="1"/>
  <c r="C2539" i="4" l="1"/>
  <c r="C2540" i="4" l="1"/>
  <c r="C2541" i="4" l="1"/>
  <c r="C2542" i="4" l="1"/>
  <c r="C2543" i="4" l="1"/>
  <c r="C2544" i="4" l="1"/>
  <c r="C2545" i="4" l="1"/>
  <c r="C2546" i="4" l="1"/>
  <c r="C2547" i="4" l="1"/>
  <c r="C2548" i="4" l="1"/>
  <c r="C2549" i="4" l="1"/>
  <c r="C2550" i="4" l="1"/>
  <c r="C2551" i="4" l="1"/>
  <c r="C2552" i="4" l="1"/>
  <c r="C2553" i="4" l="1"/>
  <c r="C2554" i="4" l="1"/>
  <c r="C2555" i="4" l="1"/>
  <c r="C2556" i="4" l="1"/>
  <c r="C2557" i="4" l="1"/>
  <c r="C2558" i="4" l="1"/>
  <c r="C2559" i="4" l="1"/>
  <c r="C2560" i="4" l="1"/>
  <c r="C2561" i="4" l="1"/>
  <c r="C2562" i="4" l="1"/>
  <c r="C2563" i="4" l="1"/>
  <c r="C2564" i="4" l="1"/>
  <c r="C2565" i="4" l="1"/>
  <c r="C2566" i="4" l="1"/>
  <c r="C2567" i="4" l="1"/>
  <c r="C2568" i="4" l="1"/>
  <c r="C2569" i="4" l="1"/>
  <c r="C2570" i="4" l="1"/>
  <c r="C2571" i="4" l="1"/>
  <c r="C2572" i="4" l="1"/>
  <c r="C2573" i="4" l="1"/>
  <c r="C2574" i="4" l="1"/>
  <c r="C2575" i="4" l="1"/>
  <c r="C2576" i="4" l="1"/>
  <c r="C2577" i="4" l="1"/>
  <c r="C2578" i="4" l="1"/>
  <c r="C2579" i="4" l="1"/>
  <c r="C2580" i="4" l="1"/>
  <c r="C2581" i="4" l="1"/>
  <c r="C2582" i="4" l="1"/>
  <c r="C2583" i="4" l="1"/>
  <c r="C2584" i="4" l="1"/>
  <c r="C2585" i="4" l="1"/>
  <c r="C2586" i="4" l="1"/>
  <c r="C2587" i="4" l="1"/>
  <c r="C2588" i="4" l="1"/>
  <c r="C2589" i="4" l="1"/>
  <c r="C2590" i="4" l="1"/>
  <c r="C2591" i="4" l="1"/>
  <c r="C2592" i="4" l="1"/>
  <c r="C2593" i="4" l="1"/>
  <c r="C2594" i="4" l="1"/>
  <c r="C2595" i="4" l="1"/>
  <c r="C2596" i="4" l="1"/>
  <c r="C2597" i="4" l="1"/>
  <c r="C2598" i="4" l="1"/>
  <c r="C2599" i="4" l="1"/>
  <c r="C2600" i="4" l="1"/>
  <c r="C2601" i="4" l="1"/>
  <c r="C2602" i="4" l="1"/>
  <c r="C2603" i="4" l="1"/>
  <c r="C2604" i="4" l="1"/>
  <c r="C2605" i="4" l="1"/>
  <c r="C2606" i="4" l="1"/>
  <c r="C2607" i="4" l="1"/>
  <c r="C2608" i="4" l="1"/>
  <c r="C2609" i="4" l="1"/>
  <c r="C2610" i="4" l="1"/>
  <c r="C2611" i="4" l="1"/>
  <c r="C2612" i="4" l="1"/>
  <c r="C2613" i="4" l="1"/>
  <c r="C2614" i="4" l="1"/>
  <c r="C2615" i="4" l="1"/>
  <c r="C2616" i="4" l="1"/>
  <c r="C2617" i="4" l="1"/>
  <c r="C2618" i="4" l="1"/>
  <c r="C2619" i="4" l="1"/>
  <c r="C2620" i="4" l="1"/>
  <c r="C2621" i="4" l="1"/>
  <c r="C2622" i="4" l="1"/>
  <c r="C2623" i="4" l="1"/>
  <c r="C2624" i="4" l="1"/>
  <c r="C2625" i="4" l="1"/>
  <c r="C2626" i="4" l="1"/>
  <c r="C2627" i="4" l="1"/>
  <c r="C2628" i="4" l="1"/>
  <c r="C2629" i="4" l="1"/>
  <c r="C2630" i="4" l="1"/>
  <c r="C2631" i="4" l="1"/>
  <c r="C2632" i="4" l="1"/>
  <c r="C2633" i="4" l="1"/>
  <c r="C2634" i="4" l="1"/>
  <c r="C2635" i="4" l="1"/>
  <c r="C2636" i="4" l="1"/>
  <c r="C2637" i="4" l="1"/>
  <c r="C2638" i="4" l="1"/>
  <c r="C2639" i="4" l="1"/>
  <c r="C2640" i="4" l="1"/>
  <c r="C2641" i="4" l="1"/>
  <c r="C2642" i="4" l="1"/>
  <c r="C2643" i="4" l="1"/>
  <c r="C2644" i="4" l="1"/>
  <c r="C2645" i="4" l="1"/>
  <c r="C2646" i="4" l="1"/>
  <c r="C2647" i="4" l="1"/>
  <c r="C2648" i="4" l="1"/>
  <c r="C2649" i="4" l="1"/>
  <c r="C2650" i="4" l="1"/>
  <c r="C2651" i="4" l="1"/>
  <c r="C2652" i="4" l="1"/>
  <c r="C2653" i="4" l="1"/>
  <c r="C2654" i="4" l="1"/>
  <c r="C2655" i="4" l="1"/>
  <c r="C2656" i="4" l="1"/>
  <c r="C2657" i="4" l="1"/>
  <c r="C2658" i="4" l="1"/>
  <c r="C2659" i="4" l="1"/>
  <c r="C2660" i="4" l="1"/>
  <c r="C2661" i="4" l="1"/>
  <c r="C2662" i="4" l="1"/>
  <c r="C2663" i="4" l="1"/>
  <c r="C2664" i="4" l="1"/>
  <c r="C2665" i="4" l="1"/>
  <c r="C2666" i="4" l="1"/>
  <c r="C2667" i="4" l="1"/>
  <c r="C2668" i="4" l="1"/>
  <c r="C2669" i="4" l="1"/>
  <c r="C2670" i="4" l="1"/>
  <c r="C2671" i="4" l="1"/>
  <c r="C2672" i="4" l="1"/>
  <c r="C2673" i="4" l="1"/>
  <c r="C2674" i="4" l="1"/>
  <c r="C2675" i="4" l="1"/>
  <c r="C2676" i="4" l="1"/>
  <c r="C2677" i="4" l="1"/>
  <c r="C2678" i="4" l="1"/>
  <c r="C2679" i="4" l="1"/>
  <c r="C2680" i="4" l="1"/>
  <c r="C2681" i="4" l="1"/>
  <c r="C2682" i="4" l="1"/>
  <c r="C2683" i="4" l="1"/>
  <c r="C2684" i="4" l="1"/>
  <c r="C2685" i="4" l="1"/>
  <c r="C2686" i="4" l="1"/>
  <c r="C2687" i="4" l="1"/>
  <c r="C2688" i="4" l="1"/>
  <c r="C2689" i="4" l="1"/>
  <c r="C2690" i="4" l="1"/>
  <c r="C2691" i="4" l="1"/>
  <c r="C2692" i="4" l="1"/>
  <c r="C2693" i="4" l="1"/>
  <c r="C2694" i="4" l="1"/>
  <c r="C2695" i="4" l="1"/>
  <c r="C2696" i="4" l="1"/>
  <c r="C2697" i="4" l="1"/>
  <c r="C2698" i="4" l="1"/>
  <c r="C2699" i="4" l="1"/>
  <c r="C2700" i="4" l="1"/>
  <c r="C2701" i="4" l="1"/>
  <c r="C2702" i="4" l="1"/>
  <c r="C2703" i="4" l="1"/>
  <c r="C2704" i="4" l="1"/>
  <c r="C2705" i="4" l="1"/>
  <c r="C2706" i="4" l="1"/>
  <c r="C2707" i="4" l="1"/>
  <c r="C2708" i="4" l="1"/>
  <c r="C2709" i="4" l="1"/>
  <c r="C2710" i="4" l="1"/>
  <c r="C2711" i="4" l="1"/>
  <c r="C2712" i="4" l="1"/>
  <c r="C2713" i="4" l="1"/>
  <c r="C2714" i="4" l="1"/>
  <c r="C2715" i="4" l="1"/>
  <c r="C2716" i="4" l="1"/>
  <c r="C2717" i="4" l="1"/>
  <c r="C2718" i="4" l="1"/>
  <c r="C2719" i="4" l="1"/>
  <c r="C2720" i="4" l="1"/>
  <c r="C2721" i="4" l="1"/>
  <c r="C2722" i="4" l="1"/>
  <c r="C2723" i="4" l="1"/>
  <c r="C2724" i="4" l="1"/>
  <c r="C2725" i="4" l="1"/>
  <c r="C2726" i="4" l="1"/>
  <c r="C2727" i="4" l="1"/>
  <c r="C2728" i="4" l="1"/>
  <c r="C2729" i="4" l="1"/>
  <c r="C2730" i="4" l="1"/>
  <c r="C2731" i="4" l="1"/>
  <c r="C2732" i="4" l="1"/>
  <c r="C2733" i="4" l="1"/>
  <c r="C2734" i="4" l="1"/>
  <c r="C2735" i="4" l="1"/>
  <c r="C2736" i="4" l="1"/>
  <c r="C2737" i="4" l="1"/>
  <c r="C2738" i="4" l="1"/>
  <c r="C2739" i="4" l="1"/>
  <c r="C2740" i="4" l="1"/>
  <c r="C2741" i="4" l="1"/>
  <c r="C2742" i="4" l="1"/>
  <c r="C2743" i="4" l="1"/>
  <c r="C2744" i="4" l="1"/>
  <c r="C2745" i="4" l="1"/>
  <c r="C2746" i="4" l="1"/>
  <c r="C2747" i="4" l="1"/>
  <c r="C2748" i="4" l="1"/>
  <c r="C2749" i="4" l="1"/>
  <c r="C2750" i="4" l="1"/>
  <c r="C2751" i="4" l="1"/>
  <c r="C2752" i="4" l="1"/>
  <c r="C2753" i="4" l="1"/>
  <c r="C2754" i="4" l="1"/>
  <c r="C2755" i="4" l="1"/>
  <c r="C2756" i="4" l="1"/>
  <c r="C2757" i="4" l="1"/>
  <c r="C2758" i="4" l="1"/>
  <c r="C2759" i="4" l="1"/>
  <c r="C2760" i="4" l="1"/>
  <c r="C2761" i="4" l="1"/>
  <c r="C2762" i="4" l="1"/>
  <c r="C2763" i="4" l="1"/>
  <c r="C2764" i="4" l="1"/>
  <c r="C2765" i="4" l="1"/>
  <c r="C2766" i="4" l="1"/>
  <c r="C2767" i="4" l="1"/>
  <c r="C2768" i="4" l="1"/>
  <c r="C2769" i="4" l="1"/>
  <c r="C2770" i="4" l="1"/>
  <c r="C2771" i="4" l="1"/>
  <c r="C2772" i="4" l="1"/>
  <c r="C2773" i="4" l="1"/>
  <c r="C2774" i="4" l="1"/>
  <c r="C2775" i="4" l="1"/>
  <c r="C2776" i="4" l="1"/>
  <c r="C2777" i="4" l="1"/>
  <c r="C2778" i="4" l="1"/>
  <c r="C2779" i="4" l="1"/>
  <c r="C2780" i="4" l="1"/>
  <c r="C2781" i="4" l="1"/>
  <c r="C2782" i="4" l="1"/>
  <c r="C2783" i="4" l="1"/>
  <c r="C2784" i="4" l="1"/>
  <c r="C2785" i="4" l="1"/>
  <c r="C2786" i="4" l="1"/>
  <c r="C2787" i="4" l="1"/>
  <c r="C2788" i="4" l="1"/>
  <c r="C2789" i="4" l="1"/>
  <c r="C2790" i="4" l="1"/>
  <c r="C2791" i="4" l="1"/>
  <c r="C2792" i="4" l="1"/>
  <c r="C2793" i="4" l="1"/>
  <c r="C2794" i="4" l="1"/>
  <c r="C2795" i="4" l="1"/>
  <c r="C2796" i="4" l="1"/>
  <c r="C2797" i="4" l="1"/>
  <c r="C2798" i="4" l="1"/>
  <c r="C2799" i="4" l="1"/>
  <c r="C2800" i="4" l="1"/>
  <c r="C2801" i="4" l="1"/>
  <c r="C2802" i="4" l="1"/>
  <c r="C2803" i="4" l="1"/>
  <c r="C2804" i="4" l="1"/>
  <c r="C2805" i="4" l="1"/>
  <c r="C2806" i="4" l="1"/>
  <c r="C2807" i="4" l="1"/>
  <c r="C2808" i="4" l="1"/>
  <c r="C2809" i="4" l="1"/>
  <c r="C2810" i="4" l="1"/>
  <c r="C2811" i="4" l="1"/>
  <c r="C2812" i="4" l="1"/>
  <c r="C2813" i="4" l="1"/>
  <c r="C2814" i="4" l="1"/>
  <c r="C2815" i="4" l="1"/>
  <c r="C2816" i="4" l="1"/>
  <c r="C2817" i="4" l="1"/>
  <c r="C2818" i="4" l="1"/>
  <c r="C2819" i="4" l="1"/>
  <c r="C2820" i="4" l="1"/>
  <c r="C2821" i="4" l="1"/>
  <c r="C2822" i="4" l="1"/>
  <c r="C2823" i="4" l="1"/>
  <c r="C2824" i="4" l="1"/>
  <c r="C2825" i="4" l="1"/>
  <c r="C2826" i="4" l="1"/>
  <c r="C2827" i="4" l="1"/>
  <c r="C2828" i="4" l="1"/>
  <c r="C2829" i="4" l="1"/>
  <c r="C2830" i="4" l="1"/>
  <c r="C2831" i="4" l="1"/>
  <c r="C2832" i="4" l="1"/>
  <c r="C2833" i="4" l="1"/>
  <c r="C2834" i="4" l="1"/>
  <c r="C2835" i="4" l="1"/>
  <c r="C2836" i="4" l="1"/>
  <c r="C2837" i="4" l="1"/>
  <c r="C2838" i="4" l="1"/>
  <c r="C2839" i="4" l="1"/>
  <c r="C2840" i="4" l="1"/>
  <c r="C2841" i="4" l="1"/>
  <c r="C2842" i="4" l="1"/>
  <c r="C2843" i="4" l="1"/>
  <c r="C2844" i="4" l="1"/>
  <c r="C2845" i="4" l="1"/>
  <c r="C2846" i="4" l="1"/>
  <c r="C2847" i="4" l="1"/>
  <c r="C2848" i="4" l="1"/>
  <c r="C2849" i="4" l="1"/>
  <c r="C2850" i="4" l="1"/>
  <c r="C2851" i="4" l="1"/>
  <c r="C2852" i="4" l="1"/>
  <c r="C2853" i="4" l="1"/>
  <c r="C2854" i="4" l="1"/>
  <c r="C2855" i="4" l="1"/>
  <c r="C2856" i="4" l="1"/>
  <c r="C2857" i="4" l="1"/>
  <c r="C2858" i="4" l="1"/>
  <c r="C2859" i="4" l="1"/>
  <c r="C2860" i="4" l="1"/>
  <c r="C2861" i="4" l="1"/>
  <c r="C2862" i="4" l="1"/>
  <c r="C2863" i="4" l="1"/>
  <c r="C2864" i="4" l="1"/>
  <c r="C2865" i="4" l="1"/>
  <c r="C2866" i="4" l="1"/>
  <c r="C2867" i="4" l="1"/>
  <c r="C2868" i="4" l="1"/>
  <c r="C2869" i="4" l="1"/>
  <c r="C2870" i="4" l="1"/>
  <c r="C2871" i="4" l="1"/>
  <c r="C2872" i="4" l="1"/>
  <c r="C2873" i="4" l="1"/>
  <c r="C2874" i="4" l="1"/>
  <c r="C2875" i="4" l="1"/>
  <c r="C2876" i="4" l="1"/>
  <c r="C2877" i="4" l="1"/>
  <c r="C2878" i="4" l="1"/>
  <c r="C2879" i="4" l="1"/>
  <c r="C2880" i="4" l="1"/>
  <c r="C2881" i="4" l="1"/>
  <c r="C2882" i="4" l="1"/>
  <c r="C2883" i="4" l="1"/>
  <c r="C2884" i="4" l="1"/>
  <c r="C2885" i="4" l="1"/>
  <c r="C2886" i="4" l="1"/>
  <c r="C2887" i="4" l="1"/>
  <c r="C2888" i="4" l="1"/>
  <c r="C2889" i="4" l="1"/>
  <c r="C2890" i="4" l="1"/>
  <c r="C2891" i="4" l="1"/>
  <c r="C2892" i="4" l="1"/>
  <c r="C2893" i="4" l="1"/>
  <c r="C2894" i="4" l="1"/>
  <c r="C2895" i="4" l="1"/>
  <c r="C2896" i="4" l="1"/>
  <c r="C2897" i="4" l="1"/>
  <c r="C2898" i="4" l="1"/>
  <c r="C2899" i="4" l="1"/>
  <c r="C2900" i="4" l="1"/>
  <c r="C2901" i="4" l="1"/>
  <c r="C2902" i="4" l="1"/>
  <c r="C2903" i="4" l="1"/>
  <c r="C2904" i="4" l="1"/>
  <c r="C2905" i="4" l="1"/>
  <c r="C2906" i="4" l="1"/>
  <c r="C2907" i="4" l="1"/>
  <c r="C2908" i="4" l="1"/>
  <c r="C2909" i="4" l="1"/>
  <c r="C2910" i="4" l="1"/>
  <c r="C2911" i="4" l="1"/>
  <c r="C2912" i="4" l="1"/>
  <c r="C2913" i="4" l="1"/>
  <c r="C2914" i="4" l="1"/>
  <c r="C2915" i="4" l="1"/>
  <c r="C2916" i="4" l="1"/>
  <c r="C2917" i="4" l="1"/>
  <c r="C2918" i="4" l="1"/>
  <c r="C2919" i="4" l="1"/>
  <c r="C2920" i="4" l="1"/>
  <c r="C2921" i="4" l="1"/>
  <c r="C2922" i="4" l="1"/>
  <c r="C2923" i="4" l="1"/>
  <c r="C2924" i="4" l="1"/>
  <c r="C2925" i="4" l="1"/>
  <c r="C2926" i="4" l="1"/>
  <c r="C2927" i="4" l="1"/>
  <c r="C2928" i="4" l="1"/>
  <c r="C2929" i="4" l="1"/>
  <c r="C2930" i="4" l="1"/>
  <c r="C2931" i="4" l="1"/>
  <c r="C2932" i="4" l="1"/>
  <c r="C2933" i="4" l="1"/>
  <c r="C2934" i="4" l="1"/>
  <c r="C2935" i="4" l="1"/>
  <c r="C2936" i="4" l="1"/>
  <c r="C2937" i="4" l="1"/>
  <c r="C2938" i="4" l="1"/>
  <c r="C2939" i="4" l="1"/>
  <c r="C2940" i="4" l="1"/>
  <c r="C2941" i="4" l="1"/>
  <c r="C2942" i="4" l="1"/>
  <c r="C2943" i="4" l="1"/>
  <c r="C2944" i="4" l="1"/>
  <c r="C2945" i="4" l="1"/>
  <c r="C2946" i="4" l="1"/>
  <c r="C2947" i="4" l="1"/>
  <c r="C2948" i="4" l="1"/>
  <c r="C2949" i="4" l="1"/>
  <c r="C2950" i="4" l="1"/>
  <c r="C2951" i="4" l="1"/>
  <c r="C2952" i="4" l="1"/>
  <c r="C2953" i="4" l="1"/>
  <c r="C2954" i="4" l="1"/>
  <c r="C2955" i="4" l="1"/>
  <c r="C2956" i="4" l="1"/>
  <c r="C2957" i="4" l="1"/>
  <c r="C2958" i="4" l="1"/>
  <c r="C2959" i="4" l="1"/>
  <c r="C2960" i="4" l="1"/>
  <c r="C2961" i="4" l="1"/>
  <c r="C2962" i="4" l="1"/>
  <c r="C2963" i="4" l="1"/>
  <c r="C2964" i="4" l="1"/>
  <c r="C2965" i="4" l="1"/>
  <c r="C2966" i="4" l="1"/>
  <c r="C2967" i="4" l="1"/>
  <c r="C2968" i="4" l="1"/>
  <c r="C2969" i="4" l="1"/>
  <c r="C2970" i="4" l="1"/>
  <c r="C2971" i="4" l="1"/>
  <c r="C2972" i="4" l="1"/>
  <c r="C2973" i="4" l="1"/>
  <c r="C2974" i="4" l="1"/>
  <c r="C2975" i="4" l="1"/>
  <c r="C2976" i="4" l="1"/>
  <c r="C2977" i="4" l="1"/>
  <c r="C2978" i="4" l="1"/>
  <c r="C2979" i="4" l="1"/>
  <c r="C2980" i="4" l="1"/>
  <c r="C2981" i="4" l="1"/>
  <c r="C2982" i="4" l="1"/>
  <c r="C2983" i="4" l="1"/>
  <c r="C2984" i="4" l="1"/>
  <c r="C2985" i="4" l="1"/>
  <c r="C2986" i="4" l="1"/>
  <c r="C2987" i="4" l="1"/>
  <c r="C2988" i="4" l="1"/>
  <c r="C2989" i="4" l="1"/>
  <c r="C2990" i="4" l="1"/>
  <c r="C2991" i="4" l="1"/>
  <c r="C2992" i="4" l="1"/>
  <c r="C2993" i="4" l="1"/>
  <c r="C2994" i="4" l="1"/>
  <c r="C2995" i="4" l="1"/>
  <c r="C2996" i="4" l="1"/>
  <c r="C2997" i="4" l="1"/>
  <c r="C2998" i="4" l="1"/>
  <c r="C2999" i="4" l="1"/>
  <c r="C3000" i="4" l="1"/>
  <c r="C3001" i="4" l="1"/>
  <c r="C3002" i="4" l="1"/>
  <c r="C3003" i="4" l="1"/>
  <c r="C3004" i="4" l="1"/>
  <c r="C3005" i="4" l="1"/>
  <c r="C3006" i="4" l="1"/>
  <c r="C3007" i="4" l="1"/>
  <c r="C3008" i="4" l="1"/>
  <c r="C3009" i="4" l="1"/>
  <c r="C3010" i="4" l="1"/>
  <c r="C3011" i="4" l="1"/>
  <c r="C3012" i="4" l="1"/>
  <c r="C3013" i="4" l="1"/>
  <c r="C3014" i="4" l="1"/>
  <c r="C3015" i="4" l="1"/>
  <c r="C3016" i="4" l="1"/>
  <c r="C3017" i="4" l="1"/>
  <c r="C3018" i="4" l="1"/>
  <c r="C3019" i="4" l="1"/>
  <c r="C3020" i="4" l="1"/>
  <c r="C3021" i="4" l="1"/>
  <c r="C3022" i="4" l="1"/>
  <c r="C3023" i="4" l="1"/>
  <c r="C3024" i="4" l="1"/>
  <c r="C3025" i="4" l="1"/>
  <c r="C3026" i="4" l="1"/>
  <c r="C3027" i="4" l="1"/>
  <c r="C3028" i="4" l="1"/>
  <c r="C3029" i="4" l="1"/>
  <c r="C3030" i="4" l="1"/>
  <c r="C3031" i="4" l="1"/>
  <c r="C3032" i="4" l="1"/>
  <c r="C3033" i="4" l="1"/>
  <c r="C3034" i="4" l="1"/>
  <c r="C3035" i="4" l="1"/>
  <c r="C3036" i="4" l="1"/>
  <c r="C3037" i="4" l="1"/>
  <c r="C3038" i="4" l="1"/>
  <c r="C3039" i="4" l="1"/>
  <c r="C3040" i="4" l="1"/>
  <c r="C3041" i="4" l="1"/>
  <c r="C3042" i="4" l="1"/>
  <c r="C3043" i="4" l="1"/>
  <c r="C3044" i="4" l="1"/>
  <c r="C3045" i="4" l="1"/>
  <c r="C3046" i="4" l="1"/>
  <c r="C3047" i="4" l="1"/>
  <c r="C3048" i="4" l="1"/>
  <c r="C3049" i="4" l="1"/>
  <c r="C3050" i="4" l="1"/>
  <c r="C3051" i="4" l="1"/>
  <c r="C3052" i="4" l="1"/>
  <c r="C3053" i="4" l="1"/>
  <c r="C3054" i="4" l="1"/>
  <c r="C3055" i="4" l="1"/>
  <c r="C3056" i="4" l="1"/>
  <c r="C3057" i="4" l="1"/>
  <c r="C3058" i="4" l="1"/>
  <c r="C3059" i="4" l="1"/>
  <c r="C3060" i="4" l="1"/>
  <c r="C3061" i="4" l="1"/>
  <c r="C3062" i="4" l="1"/>
  <c r="C3063" i="4" l="1"/>
  <c r="C3064" i="4" l="1"/>
  <c r="C3065" i="4" l="1"/>
  <c r="C3066" i="4" l="1"/>
  <c r="C3067" i="4" l="1"/>
  <c r="C3068" i="4" l="1"/>
  <c r="C3069" i="4" l="1"/>
  <c r="C3070" i="4" l="1"/>
  <c r="C3071" i="4" l="1"/>
  <c r="C3072" i="4" l="1"/>
  <c r="C3073" i="4" l="1"/>
  <c r="C3074" i="4" l="1"/>
  <c r="C3075" i="4" l="1"/>
  <c r="C3076" i="4" l="1"/>
  <c r="C3077" i="4" l="1"/>
  <c r="C3078" i="4" l="1"/>
  <c r="C3079" i="4" l="1"/>
  <c r="C3080" i="4" l="1"/>
  <c r="C3081" i="4" l="1"/>
  <c r="C3082" i="4" l="1"/>
  <c r="C3083" i="4" l="1"/>
  <c r="C3084" i="4" l="1"/>
  <c r="C3085" i="4" l="1"/>
  <c r="C3086" i="4" l="1"/>
  <c r="C3087" i="4" l="1"/>
  <c r="C3088" i="4" l="1"/>
  <c r="C3089" i="4" l="1"/>
  <c r="C3090" i="4" l="1"/>
  <c r="C3091" i="4" l="1"/>
  <c r="C3092" i="4" l="1"/>
  <c r="C3093" i="4" l="1"/>
  <c r="C3094" i="4" l="1"/>
  <c r="C3095" i="4" l="1"/>
  <c r="C3096" i="4" l="1"/>
  <c r="C3097" i="4" l="1"/>
  <c r="C3098" i="4" l="1"/>
  <c r="C3099" i="4" l="1"/>
  <c r="C3100" i="4" l="1"/>
  <c r="C3101" i="4" l="1"/>
  <c r="C3102" i="4" l="1"/>
  <c r="C3103" i="4" l="1"/>
  <c r="C3104" i="4" l="1"/>
  <c r="C3105" i="4" l="1"/>
  <c r="C3106" i="4" l="1"/>
  <c r="C3107" i="4" l="1"/>
  <c r="C3108" i="4" l="1"/>
  <c r="C3109" i="4" l="1"/>
  <c r="C3110" i="4" l="1"/>
  <c r="C3111" i="4" l="1"/>
  <c r="C3112" i="4" l="1"/>
  <c r="C3113" i="4" l="1"/>
  <c r="C3114" i="4" l="1"/>
  <c r="C3115" i="4" l="1"/>
  <c r="C3116" i="4" l="1"/>
  <c r="C3117" i="4" l="1"/>
  <c r="C3118" i="4" l="1"/>
  <c r="C3119" i="4" l="1"/>
  <c r="C3120" i="4" l="1"/>
  <c r="C3121" i="4" l="1"/>
  <c r="C3122" i="4" l="1"/>
  <c r="C3123" i="4" l="1"/>
  <c r="C3124" i="4" l="1"/>
  <c r="C3125" i="4" l="1"/>
  <c r="C3126" i="4" l="1"/>
  <c r="C3127" i="4" l="1"/>
  <c r="C3128" i="4" l="1"/>
  <c r="C3129" i="4" l="1"/>
  <c r="C3130" i="4" l="1"/>
  <c r="C3131" i="4" l="1"/>
  <c r="C3132" i="4" l="1"/>
  <c r="C3133" i="4" l="1"/>
  <c r="C3134" i="4" l="1"/>
  <c r="C3135" i="4" l="1"/>
  <c r="C3136" i="4" l="1"/>
  <c r="C3137" i="4" l="1"/>
  <c r="C3138" i="4" l="1"/>
  <c r="C3139" i="4" l="1"/>
  <c r="C3140" i="4" l="1"/>
  <c r="C3141" i="4" l="1"/>
  <c r="C3142" i="4" l="1"/>
  <c r="C3143" i="4" l="1"/>
  <c r="C3144" i="4" l="1"/>
  <c r="C3145" i="4" l="1"/>
  <c r="C3146" i="4" l="1"/>
  <c r="C3147" i="4" l="1"/>
  <c r="C3148" i="4" l="1"/>
  <c r="C3149" i="4" l="1"/>
  <c r="C3150" i="4" l="1"/>
  <c r="C3151" i="4" l="1"/>
  <c r="C3152" i="4" l="1"/>
  <c r="C3153" i="4" l="1"/>
  <c r="C3154" i="4" l="1"/>
  <c r="C3155" i="4" l="1"/>
  <c r="C3156" i="4" l="1"/>
  <c r="C3157" i="4" l="1"/>
  <c r="C3158" i="4" l="1"/>
  <c r="C3159" i="4" l="1"/>
  <c r="C3160" i="4" l="1"/>
  <c r="C3161" i="4" l="1"/>
  <c r="C3162" i="4" l="1"/>
  <c r="C3163" i="4" l="1"/>
  <c r="C3164" i="4" l="1"/>
  <c r="C3165" i="4" l="1"/>
  <c r="C3166" i="4" l="1"/>
  <c r="C3167" i="4" l="1"/>
  <c r="C3168" i="4" l="1"/>
  <c r="C3169" i="4" l="1"/>
  <c r="C3170" i="4" l="1"/>
  <c r="C3171" i="4" l="1"/>
  <c r="C3172" i="4" l="1"/>
  <c r="C3173" i="4" l="1"/>
  <c r="C3174" i="4" l="1"/>
  <c r="C3175" i="4" l="1"/>
  <c r="C3176" i="4" l="1"/>
  <c r="C3177" i="4" l="1"/>
  <c r="C3178" i="4" l="1"/>
  <c r="C3179" i="4" l="1"/>
  <c r="C3180" i="4" l="1"/>
  <c r="C3181" i="4" l="1"/>
  <c r="C3182" i="4" l="1"/>
  <c r="C3183" i="4" l="1"/>
  <c r="C3184" i="4" l="1"/>
  <c r="C3185" i="4" l="1"/>
  <c r="C3186" i="4" l="1"/>
  <c r="C3187" i="4" l="1"/>
  <c r="C3188" i="4" l="1"/>
  <c r="C3189" i="4" l="1"/>
  <c r="C3190" i="4" l="1"/>
  <c r="C3191" i="4" l="1"/>
  <c r="C3192" i="4" l="1"/>
  <c r="C3193" i="4" l="1"/>
  <c r="C3194" i="4" l="1"/>
  <c r="C3195" i="4" l="1"/>
  <c r="C3196" i="4" l="1"/>
  <c r="C3197" i="4" l="1"/>
  <c r="C3198" i="4" l="1"/>
  <c r="C3199" i="4" l="1"/>
  <c r="C3200" i="4" l="1"/>
  <c r="C3201" i="4" l="1"/>
  <c r="C3202" i="4" l="1"/>
  <c r="C3203" i="4" l="1"/>
  <c r="C3204" i="4" l="1"/>
  <c r="C3205" i="4" l="1"/>
  <c r="C3206" i="4" l="1"/>
  <c r="C3207" i="4" l="1"/>
  <c r="C3208" i="4" l="1"/>
  <c r="C3209" i="4" l="1"/>
  <c r="C3210" i="4" l="1"/>
  <c r="C3211" i="4" l="1"/>
  <c r="C3212" i="4" l="1"/>
  <c r="C3213" i="4" l="1"/>
  <c r="C3214" i="4" l="1"/>
  <c r="C3215" i="4" l="1"/>
  <c r="C3216" i="4" l="1"/>
  <c r="C3217" i="4" l="1"/>
  <c r="C3218" i="4" l="1"/>
  <c r="C3219" i="4" l="1"/>
  <c r="C3220" i="4" l="1"/>
  <c r="C3221" i="4" l="1"/>
  <c r="C3222" i="4" l="1"/>
  <c r="C3223" i="4" l="1"/>
  <c r="C3224" i="4" l="1"/>
  <c r="C3225" i="4" l="1"/>
  <c r="C3226" i="4" l="1"/>
  <c r="C3227" i="4" l="1"/>
  <c r="C3228" i="4" l="1"/>
  <c r="C3229" i="4" l="1"/>
  <c r="C3230" i="4" l="1"/>
  <c r="C3231" i="4" l="1"/>
  <c r="C3232" i="4" l="1"/>
  <c r="C3233" i="4" l="1"/>
  <c r="C3234" i="4" l="1"/>
  <c r="C3235" i="4" l="1"/>
  <c r="C3236" i="4" l="1"/>
  <c r="C3237" i="4" l="1"/>
  <c r="C3238" i="4" l="1"/>
  <c r="C3239" i="4" l="1"/>
  <c r="C3240" i="4" l="1"/>
  <c r="C3241" i="4" l="1"/>
  <c r="C3242" i="4" l="1"/>
  <c r="C3243" i="4" l="1"/>
  <c r="C3244" i="4" l="1"/>
  <c r="C3245" i="4" l="1"/>
  <c r="C3246" i="4" l="1"/>
  <c r="C3247" i="4" l="1"/>
  <c r="C3248" i="4" l="1"/>
  <c r="C3249" i="4" l="1"/>
  <c r="C3250" i="4" l="1"/>
  <c r="C3251" i="4" l="1"/>
  <c r="C3252" i="4" l="1"/>
  <c r="C3253" i="4" l="1"/>
  <c r="C3254" i="4" l="1"/>
  <c r="C3255" i="4" l="1"/>
  <c r="C3256" i="4" l="1"/>
  <c r="C3257" i="4" l="1"/>
  <c r="C3258" i="4" l="1"/>
  <c r="C3259" i="4" l="1"/>
  <c r="C3260" i="4" l="1"/>
  <c r="C3261" i="4" l="1"/>
  <c r="C3262" i="4" l="1"/>
  <c r="C3263" i="4" l="1"/>
  <c r="C3264" i="4" l="1"/>
  <c r="C3265" i="4" l="1"/>
  <c r="C3266" i="4" l="1"/>
  <c r="C3267" i="4" l="1"/>
  <c r="C3268" i="4" l="1"/>
  <c r="C3269" i="4" l="1"/>
  <c r="C3270" i="4" l="1"/>
  <c r="C3271" i="4" l="1"/>
  <c r="C3272" i="4" l="1"/>
  <c r="C3273" i="4" l="1"/>
  <c r="C3274" i="4" l="1"/>
  <c r="C3275" i="4" l="1"/>
  <c r="C3276" i="4" l="1"/>
  <c r="C3277" i="4" l="1"/>
  <c r="C3278" i="4" l="1"/>
  <c r="C3279" i="4" l="1"/>
  <c r="C3280" i="4" l="1"/>
  <c r="C3281" i="4" l="1"/>
  <c r="C3282" i="4" l="1"/>
  <c r="C3283" i="4" l="1"/>
  <c r="C3284" i="4" l="1"/>
  <c r="C3285" i="4" l="1"/>
  <c r="C3286" i="4" l="1"/>
  <c r="C3287" i="4" l="1"/>
  <c r="C3288" i="4" l="1"/>
  <c r="C3289" i="4" l="1"/>
  <c r="C3290" i="4" l="1"/>
  <c r="C3291" i="4" l="1"/>
  <c r="C3292" i="4" l="1"/>
  <c r="C3293" i="4" l="1"/>
  <c r="C3294" i="4" l="1"/>
  <c r="C3295" i="4" l="1"/>
  <c r="C3296" i="4" l="1"/>
  <c r="C3297" i="4" l="1"/>
  <c r="C3298" i="4" l="1"/>
  <c r="C3299" i="4" l="1"/>
  <c r="C3300" i="4" l="1"/>
  <c r="C3301" i="4" l="1"/>
  <c r="C3302" i="4" l="1"/>
  <c r="C3303" i="4" l="1"/>
  <c r="C3304" i="4" l="1"/>
  <c r="C3305" i="4" l="1"/>
  <c r="C3306" i="4" l="1"/>
  <c r="C3307" i="4" l="1"/>
  <c r="C3308" i="4" l="1"/>
  <c r="C3309" i="4" l="1"/>
  <c r="C3310" i="4" l="1"/>
  <c r="C3311" i="4" l="1"/>
  <c r="C3312" i="4" l="1"/>
  <c r="C3313" i="4" l="1"/>
  <c r="C3314" i="4" l="1"/>
  <c r="C3315" i="4" l="1"/>
  <c r="C3316" i="4" l="1"/>
  <c r="C3317" i="4" l="1"/>
  <c r="C3318" i="4" l="1"/>
  <c r="C3319" i="4" l="1"/>
  <c r="C3320" i="4" l="1"/>
  <c r="C3321" i="4" l="1"/>
  <c r="C3322" i="4" l="1"/>
  <c r="C3323" i="4" l="1"/>
  <c r="C3324" i="4" l="1"/>
  <c r="C3325" i="4" l="1"/>
  <c r="C3326" i="4" l="1"/>
  <c r="C3327" i="4" l="1"/>
  <c r="C3328" i="4" l="1"/>
  <c r="C3329" i="4" l="1"/>
  <c r="C3330" i="4" l="1"/>
  <c r="C3331" i="4" l="1"/>
  <c r="C3332" i="4" l="1"/>
  <c r="C3333" i="4" l="1"/>
  <c r="C3334" i="4" l="1"/>
  <c r="C3335" i="4" l="1"/>
  <c r="C3336" i="4" l="1"/>
  <c r="C3337" i="4" l="1"/>
  <c r="C3338" i="4" l="1"/>
  <c r="C3339" i="4" l="1"/>
  <c r="C3340" i="4" l="1"/>
  <c r="C3341" i="4" l="1"/>
  <c r="C3342" i="4" l="1"/>
  <c r="C3343" i="4" l="1"/>
  <c r="C3344" i="4" l="1"/>
  <c r="C3345" i="4" l="1"/>
  <c r="C3346" i="4" l="1"/>
  <c r="C3347" i="4" l="1"/>
  <c r="C3348" i="4" l="1"/>
  <c r="C3349" i="4" l="1"/>
  <c r="C3350" i="4" l="1"/>
  <c r="C3351" i="4" l="1"/>
  <c r="C3352" i="4" l="1"/>
  <c r="C3353" i="4" l="1"/>
  <c r="C3354" i="4" l="1"/>
  <c r="C3355" i="4" l="1"/>
  <c r="C3356" i="4" l="1"/>
  <c r="C3357" i="4" l="1"/>
  <c r="C3358" i="4" l="1"/>
  <c r="C3359" i="4" l="1"/>
  <c r="C3360" i="4" l="1"/>
  <c r="C3361" i="4" l="1"/>
  <c r="C3362" i="4" l="1"/>
  <c r="C3363" i="4" l="1"/>
  <c r="C3364" i="4" l="1"/>
  <c r="C3365" i="4" l="1"/>
  <c r="C3366" i="4" l="1"/>
  <c r="C3367" i="4" l="1"/>
  <c r="C3368" i="4" l="1"/>
  <c r="C3369" i="4" l="1"/>
  <c r="C3370" i="4" l="1"/>
  <c r="C3371" i="4" l="1"/>
  <c r="C3372" i="4" l="1"/>
  <c r="C3373" i="4" l="1"/>
  <c r="C3374" i="4" l="1"/>
  <c r="C3375" i="4" l="1"/>
  <c r="C3376" i="4" l="1"/>
  <c r="C3377" i="4" l="1"/>
  <c r="C3378" i="4" l="1"/>
  <c r="C3379" i="4" l="1"/>
  <c r="C3380" i="4" l="1"/>
  <c r="C3381" i="4" l="1"/>
  <c r="C3382" i="4" l="1"/>
  <c r="C3383" i="4" l="1"/>
  <c r="C3384" i="4" l="1"/>
  <c r="C3385" i="4" l="1"/>
  <c r="C3386" i="4" l="1"/>
  <c r="C3387" i="4" l="1"/>
  <c r="C3388" i="4" l="1"/>
  <c r="C3389" i="4" l="1"/>
  <c r="C3390" i="4" l="1"/>
  <c r="C3391" i="4" l="1"/>
  <c r="C3392" i="4" l="1"/>
  <c r="C3393" i="4" l="1"/>
  <c r="C3394" i="4" l="1"/>
  <c r="C3395" i="4" l="1"/>
  <c r="C3396" i="4" l="1"/>
  <c r="C3397" i="4" l="1"/>
  <c r="C3398" i="4" l="1"/>
  <c r="C3399" i="4" l="1"/>
  <c r="C3400" i="4" l="1"/>
  <c r="C3401" i="4" l="1"/>
  <c r="C3402" i="4" l="1"/>
  <c r="C3403" i="4" l="1"/>
  <c r="C3404" i="4" l="1"/>
  <c r="C3405" i="4" l="1"/>
  <c r="C3406" i="4" l="1"/>
  <c r="C3407" i="4" l="1"/>
  <c r="C3408" i="4" l="1"/>
  <c r="C3409" i="4" l="1"/>
  <c r="C3410" i="4" l="1"/>
  <c r="C3411" i="4" l="1"/>
  <c r="C3412" i="4" l="1"/>
  <c r="C3413" i="4" l="1"/>
  <c r="C3414" i="4" l="1"/>
  <c r="C3415" i="4" l="1"/>
  <c r="C3416" i="4" l="1"/>
  <c r="C3417" i="4" l="1"/>
  <c r="C3418" i="4" l="1"/>
  <c r="C3419" i="4" l="1"/>
  <c r="C3420" i="4" l="1"/>
  <c r="C3421" i="4" l="1"/>
  <c r="C3422" i="4" l="1"/>
  <c r="C3423" i="4" l="1"/>
  <c r="C3424" i="4" l="1"/>
  <c r="C3425" i="4" l="1"/>
  <c r="C3426" i="4" l="1"/>
  <c r="C3427" i="4" l="1"/>
  <c r="C3428" i="4" l="1"/>
  <c r="C3429" i="4" l="1"/>
  <c r="C3430" i="4" l="1"/>
  <c r="C3431" i="4" l="1"/>
  <c r="C3432" i="4" l="1"/>
  <c r="C3433" i="4" l="1"/>
  <c r="C3434" i="4" l="1"/>
  <c r="C3435" i="4" l="1"/>
  <c r="C3436" i="4" l="1"/>
  <c r="C3437" i="4" l="1"/>
  <c r="C3438" i="4" l="1"/>
  <c r="C3439" i="4" l="1"/>
  <c r="C3440" i="4" l="1"/>
  <c r="C3441" i="4" l="1"/>
  <c r="C3442" i="4" l="1"/>
  <c r="C3443" i="4" l="1"/>
  <c r="C3444" i="4" l="1"/>
  <c r="C3445" i="4" l="1"/>
  <c r="C3446" i="4" l="1"/>
  <c r="C3447" i="4" l="1"/>
  <c r="C3448" i="4" l="1"/>
  <c r="C3449" i="4" l="1"/>
  <c r="C3450" i="4" l="1"/>
  <c r="C3451" i="4" l="1"/>
  <c r="C3452" i="4" l="1"/>
  <c r="C3453" i="4" l="1"/>
  <c r="C3454" i="4" l="1"/>
  <c r="C3455" i="4" l="1"/>
  <c r="C3456" i="4" l="1"/>
  <c r="C3457" i="4" l="1"/>
  <c r="C3458" i="4" l="1"/>
  <c r="C3459" i="4" l="1"/>
  <c r="C3460" i="4" l="1"/>
  <c r="C3461" i="4" l="1"/>
  <c r="C3462" i="4" l="1"/>
  <c r="C3463" i="4" l="1"/>
  <c r="C3464" i="4" l="1"/>
  <c r="C3465" i="4" l="1"/>
  <c r="C3466" i="4" l="1"/>
  <c r="C3467" i="4" l="1"/>
  <c r="C3468" i="4" l="1"/>
  <c r="C3469" i="4" l="1"/>
  <c r="C3470" i="4" l="1"/>
  <c r="C3471" i="4" l="1"/>
  <c r="C3472" i="4" l="1"/>
  <c r="C3473" i="4" l="1"/>
  <c r="C3474" i="4" l="1"/>
  <c r="C3475" i="4" l="1"/>
  <c r="C3476" i="4" l="1"/>
  <c r="C3477" i="4" l="1"/>
  <c r="C3478" i="4" l="1"/>
  <c r="C3479" i="4" l="1"/>
  <c r="C3480" i="4" l="1"/>
  <c r="C3481" i="4" l="1"/>
  <c r="C3482" i="4" l="1"/>
  <c r="C3483" i="4" l="1"/>
  <c r="C3484" i="4" l="1"/>
  <c r="C3485" i="4" l="1"/>
  <c r="C3486" i="4" l="1"/>
  <c r="C3487" i="4" l="1"/>
  <c r="C3488" i="4" l="1"/>
  <c r="C3489" i="4" l="1"/>
  <c r="C3490" i="4" l="1"/>
  <c r="C3491" i="4" l="1"/>
  <c r="C3492" i="4" l="1"/>
  <c r="C3493" i="4" l="1"/>
  <c r="C3494" i="4" l="1"/>
  <c r="C3495" i="4" l="1"/>
  <c r="C3496" i="4" l="1"/>
  <c r="C3497" i="4" l="1"/>
  <c r="C3498" i="4" l="1"/>
  <c r="C3499" i="4" l="1"/>
  <c r="C3500" i="4" l="1"/>
  <c r="C3501" i="4" l="1"/>
  <c r="C3502" i="4" l="1"/>
  <c r="C3503" i="4" l="1"/>
  <c r="C3504" i="4" l="1"/>
  <c r="C3505" i="4" l="1"/>
  <c r="C3506" i="4" l="1"/>
  <c r="C3507" i="4" l="1"/>
  <c r="C3508" i="4" l="1"/>
  <c r="C3509" i="4" l="1"/>
  <c r="C3510" i="4" l="1"/>
  <c r="C3511" i="4" l="1"/>
  <c r="C3512" i="4" l="1"/>
  <c r="C3513" i="4" l="1"/>
  <c r="C3514" i="4" l="1"/>
  <c r="C3515" i="4" l="1"/>
  <c r="C3516" i="4" l="1"/>
  <c r="C3517" i="4" l="1"/>
  <c r="C3518" i="4" l="1"/>
  <c r="C3519" i="4" l="1"/>
  <c r="C3520" i="4" l="1"/>
  <c r="C3521" i="4" l="1"/>
  <c r="C3522" i="4" l="1"/>
  <c r="C3523" i="4" l="1"/>
  <c r="C3524" i="4" l="1"/>
  <c r="C3525" i="4" l="1"/>
  <c r="C3526" i="4" l="1"/>
  <c r="C3527" i="4" l="1"/>
  <c r="C3528" i="4" l="1"/>
  <c r="C3529" i="4" l="1"/>
  <c r="C3530" i="4" l="1"/>
  <c r="C3531" i="4" l="1"/>
  <c r="C3532" i="4" l="1"/>
  <c r="C3533" i="4" l="1"/>
  <c r="C3534" i="4" l="1"/>
  <c r="C3535" i="4" l="1"/>
  <c r="C3536" i="4" l="1"/>
  <c r="C3537" i="4" l="1"/>
  <c r="C3538" i="4" l="1"/>
  <c r="C3539" i="4" l="1"/>
  <c r="C3540" i="4" l="1"/>
  <c r="C3541" i="4" l="1"/>
  <c r="C3542" i="4" l="1"/>
  <c r="C3543" i="4" l="1"/>
  <c r="C3544" i="4" l="1"/>
  <c r="C3545" i="4" l="1"/>
  <c r="C3546" i="4" l="1"/>
  <c r="C3547" i="4" l="1"/>
  <c r="C3548" i="4" l="1"/>
  <c r="C3549" i="4" l="1"/>
  <c r="C3550" i="4" l="1"/>
  <c r="C3551" i="4" l="1"/>
  <c r="C3552" i="4" l="1"/>
  <c r="C3553" i="4" l="1"/>
  <c r="C3554" i="4" l="1"/>
  <c r="C3555" i="4" l="1"/>
  <c r="C3556" i="4" l="1"/>
  <c r="C3557" i="4" l="1"/>
  <c r="C3558" i="4" l="1"/>
  <c r="C3559" i="4" l="1"/>
  <c r="C3560" i="4" l="1"/>
  <c r="C3561" i="4" l="1"/>
  <c r="C3562" i="4" l="1"/>
  <c r="C3563" i="4" l="1"/>
  <c r="C3564" i="4" l="1"/>
  <c r="C3565" i="4" l="1"/>
  <c r="C3566" i="4" l="1"/>
  <c r="C3567" i="4" l="1"/>
  <c r="C3568" i="4" l="1"/>
  <c r="C3569" i="4" l="1"/>
  <c r="C3570" i="4" l="1"/>
  <c r="C3571" i="4" l="1"/>
  <c r="C3572" i="4" l="1"/>
  <c r="C3573" i="4" l="1"/>
  <c r="C3574" i="4" l="1"/>
  <c r="C3575" i="4" l="1"/>
  <c r="C3576" i="4" l="1"/>
  <c r="C3577" i="4" l="1"/>
  <c r="C3578" i="4" l="1"/>
  <c r="C3579" i="4" l="1"/>
  <c r="C3580" i="4" l="1"/>
  <c r="C3581" i="4" l="1"/>
  <c r="C3582" i="4" l="1"/>
  <c r="C3583" i="4" l="1"/>
  <c r="C3584" i="4" l="1"/>
  <c r="C3585" i="4" l="1"/>
  <c r="C3586" i="4" l="1"/>
  <c r="C3587" i="4" l="1"/>
  <c r="C3588" i="4" l="1"/>
  <c r="C3589" i="4" l="1"/>
  <c r="C3590" i="4" l="1"/>
  <c r="C3591" i="4" l="1"/>
  <c r="C3592" i="4" l="1"/>
  <c r="C3593" i="4" l="1"/>
  <c r="C3594" i="4" l="1"/>
  <c r="C3595" i="4" l="1"/>
  <c r="C3596" i="4" l="1"/>
  <c r="C3597" i="4" l="1"/>
  <c r="C3598" i="4" l="1"/>
  <c r="C3599" i="4" l="1"/>
  <c r="C3600" i="4" l="1"/>
  <c r="C3601" i="4" l="1"/>
  <c r="C3602" i="4" l="1"/>
  <c r="C3603" i="4" l="1"/>
  <c r="C3604" i="4" l="1"/>
  <c r="C3605" i="4" l="1"/>
  <c r="C3606" i="4" l="1"/>
  <c r="C3607" i="4" l="1"/>
  <c r="C3608" i="4" l="1"/>
  <c r="C3609" i="4" l="1"/>
  <c r="C3610" i="4" l="1"/>
  <c r="C3611" i="4" l="1"/>
  <c r="C3612" i="4" l="1"/>
  <c r="C3613" i="4" l="1"/>
  <c r="C3614" i="4" l="1"/>
  <c r="C3615" i="4" l="1"/>
  <c r="C3616" i="4" l="1"/>
  <c r="C3617" i="4" l="1"/>
  <c r="C3618" i="4" l="1"/>
  <c r="C3619" i="4" l="1"/>
  <c r="C3620" i="4" l="1"/>
  <c r="C3621" i="4" l="1"/>
  <c r="C3622" i="4" l="1"/>
  <c r="C3623" i="4" l="1"/>
  <c r="C3624" i="4" l="1"/>
  <c r="C3625" i="4" l="1"/>
  <c r="C3626" i="4" l="1"/>
  <c r="C3627" i="4" l="1"/>
  <c r="C3628" i="4" l="1"/>
  <c r="C3629" i="4" l="1"/>
  <c r="C3630" i="4" l="1"/>
  <c r="C3631" i="4" l="1"/>
  <c r="C3632" i="4" l="1"/>
  <c r="C3633" i="4" l="1"/>
  <c r="C3634" i="4" l="1"/>
  <c r="C3635" i="4" l="1"/>
  <c r="C3636" i="4" l="1"/>
  <c r="C3637" i="4" l="1"/>
  <c r="C3638" i="4" l="1"/>
  <c r="C3639" i="4" l="1"/>
  <c r="C3640" i="4" l="1"/>
  <c r="C3641" i="4" l="1"/>
  <c r="C3642" i="4" l="1"/>
  <c r="C3643" i="4" l="1"/>
  <c r="C3644" i="4" l="1"/>
  <c r="C3645" i="4" l="1"/>
  <c r="C3646" i="4" l="1"/>
  <c r="C3647" i="4" l="1"/>
  <c r="C3648" i="4" l="1"/>
  <c r="C3649" i="4" l="1"/>
  <c r="C3650" i="4" l="1"/>
  <c r="C3651" i="4" l="1"/>
  <c r="C3652" i="4" l="1"/>
  <c r="C3653" i="4" l="1"/>
  <c r="C3654" i="4" l="1"/>
  <c r="C3655" i="4" l="1"/>
  <c r="C3656" i="4" l="1"/>
  <c r="C3657" i="4" l="1"/>
  <c r="C3658" i="4" l="1"/>
  <c r="C3659" i="4" l="1"/>
  <c r="C3660" i="4" l="1"/>
  <c r="C3661" i="4" l="1"/>
  <c r="C3662" i="4" l="1"/>
  <c r="C3663" i="4" l="1"/>
  <c r="C3664" i="4" l="1"/>
  <c r="C3665" i="4" l="1"/>
  <c r="C3666" i="4" l="1"/>
  <c r="C3667" i="4" l="1"/>
  <c r="C3668" i="4" l="1"/>
  <c r="C3669" i="4" l="1"/>
  <c r="C3670" i="4" l="1"/>
  <c r="C3671" i="4" l="1"/>
  <c r="C3672" i="4" l="1"/>
  <c r="C3673" i="4" l="1"/>
  <c r="C3674" i="4" l="1"/>
  <c r="C3675" i="4" l="1"/>
  <c r="C3676" i="4" l="1"/>
  <c r="C3677" i="4" l="1"/>
  <c r="C3678" i="4" l="1"/>
  <c r="C3679" i="4" l="1"/>
  <c r="C3680" i="4" l="1"/>
  <c r="C3681" i="4" l="1"/>
  <c r="C3682" i="4" l="1"/>
  <c r="C3683" i="4" l="1"/>
  <c r="C3684" i="4" l="1"/>
  <c r="C3685" i="4" l="1"/>
  <c r="C3686" i="4" l="1"/>
  <c r="C3687" i="4" l="1"/>
  <c r="C3688" i="4" l="1"/>
  <c r="C3689" i="4" l="1"/>
  <c r="C3690" i="4" l="1"/>
  <c r="C3691" i="4" l="1"/>
  <c r="C3692" i="4" l="1"/>
  <c r="C3693" i="4" l="1"/>
  <c r="C3694" i="4" l="1"/>
  <c r="C3695" i="4" l="1"/>
  <c r="C3696" i="4" l="1"/>
  <c r="C3697" i="4" l="1"/>
  <c r="C3698" i="4" l="1"/>
  <c r="C3699" i="4" l="1"/>
  <c r="C3700" i="4" l="1"/>
  <c r="C3701" i="4" l="1"/>
  <c r="C3702" i="4" l="1"/>
  <c r="C3703" i="4" l="1"/>
  <c r="C3704" i="4" l="1"/>
  <c r="C3705" i="4" l="1"/>
  <c r="C3706" i="4" l="1"/>
  <c r="C3707" i="4" l="1"/>
  <c r="C3708" i="4" l="1"/>
  <c r="C3709" i="4" l="1"/>
  <c r="C3710" i="4" l="1"/>
  <c r="C3711" i="4" l="1"/>
  <c r="C3712" i="4" l="1"/>
  <c r="C3713" i="4" l="1"/>
  <c r="C3714" i="4" l="1"/>
  <c r="C3715" i="4" l="1"/>
  <c r="C3716" i="4" l="1"/>
  <c r="C3717" i="4" l="1"/>
  <c r="C3718" i="4" l="1"/>
  <c r="C3719" i="4" l="1"/>
  <c r="C3720" i="4" l="1"/>
  <c r="C3721" i="4" l="1"/>
  <c r="C3722" i="4" l="1"/>
  <c r="C3723" i="4" l="1"/>
  <c r="C3724" i="4" l="1"/>
  <c r="C3725" i="4" l="1"/>
  <c r="C3726" i="4" l="1"/>
  <c r="C3727" i="4" l="1"/>
  <c r="C3728" i="4" l="1"/>
  <c r="C3729" i="4" l="1"/>
  <c r="C3730" i="4" l="1"/>
  <c r="C3731" i="4" l="1"/>
  <c r="C3732" i="4" l="1"/>
  <c r="C3733" i="4" l="1"/>
  <c r="C3734" i="4" l="1"/>
  <c r="C3735" i="4" l="1"/>
  <c r="C3736" i="4" l="1"/>
  <c r="C3737" i="4" l="1"/>
  <c r="C3738" i="4" l="1"/>
  <c r="C3739" i="4" l="1"/>
  <c r="C3740" i="4" l="1"/>
  <c r="C3741" i="4" l="1"/>
  <c r="C3742" i="4" l="1"/>
  <c r="C3743" i="4" l="1"/>
  <c r="C3744" i="4" l="1"/>
  <c r="C3745" i="4" l="1"/>
  <c r="C3746" i="4" l="1"/>
  <c r="C3747" i="4" l="1"/>
  <c r="C3748" i="4" l="1"/>
  <c r="C3749" i="4" l="1"/>
  <c r="C3750" i="4" l="1"/>
  <c r="C3751" i="4" l="1"/>
  <c r="C3752" i="4" l="1"/>
  <c r="C3753" i="4" l="1"/>
  <c r="C3754" i="4" l="1"/>
  <c r="C3755" i="4" l="1"/>
  <c r="C3756" i="4" l="1"/>
  <c r="C3757" i="4" l="1"/>
  <c r="C3758" i="4" l="1"/>
  <c r="C3759" i="4" l="1"/>
  <c r="C3760" i="4" l="1"/>
  <c r="C3761" i="4" l="1"/>
  <c r="C3762" i="4" l="1"/>
  <c r="C3763" i="4" l="1"/>
  <c r="C3764" i="4" l="1"/>
  <c r="C3765" i="4" l="1"/>
  <c r="C3766" i="4" l="1"/>
  <c r="C3767" i="4" l="1"/>
  <c r="C3768" i="4" l="1"/>
  <c r="C3769" i="4" l="1"/>
  <c r="C3770" i="4" l="1"/>
  <c r="C3771" i="4" l="1"/>
  <c r="C3772" i="4" l="1"/>
  <c r="C3773" i="4" l="1"/>
  <c r="C3774" i="4" l="1"/>
  <c r="C3775" i="4" l="1"/>
  <c r="C3776" i="4" l="1"/>
  <c r="C3777" i="4" l="1"/>
  <c r="C3778" i="4" l="1"/>
  <c r="C3779" i="4" l="1"/>
  <c r="C3780" i="4" l="1"/>
  <c r="C3781" i="4" l="1"/>
  <c r="C3782" i="4" l="1"/>
  <c r="C3783" i="4" l="1"/>
  <c r="C3784" i="4" l="1"/>
  <c r="C3785" i="4" l="1"/>
  <c r="C3786" i="4" l="1"/>
  <c r="C3787" i="4" l="1"/>
  <c r="C3788" i="4" l="1"/>
  <c r="C3789" i="4" l="1"/>
  <c r="C3790" i="4" l="1"/>
  <c r="C3791" i="4" l="1"/>
  <c r="C3792" i="4" l="1"/>
  <c r="C3793" i="4" l="1"/>
  <c r="C3794" i="4" l="1"/>
  <c r="C3795" i="4" l="1"/>
  <c r="C3796" i="4" l="1"/>
  <c r="C3797" i="4" l="1"/>
  <c r="C3798" i="4" l="1"/>
  <c r="C3799" i="4" l="1"/>
  <c r="C3800" i="4" l="1"/>
  <c r="C3801" i="4" l="1"/>
  <c r="C3802" i="4" l="1"/>
  <c r="C3803" i="4" l="1"/>
  <c r="C3804" i="4" l="1"/>
  <c r="C3805" i="4" l="1"/>
  <c r="C3806" i="4" l="1"/>
  <c r="C3807" i="4" l="1"/>
  <c r="C3808" i="4" l="1"/>
  <c r="C3809" i="4" l="1"/>
  <c r="C3810" i="4" l="1"/>
  <c r="C3811" i="4" l="1"/>
  <c r="C3812" i="4" l="1"/>
  <c r="C3813" i="4" l="1"/>
  <c r="C3814" i="4" l="1"/>
  <c r="C3815" i="4" l="1"/>
  <c r="C3816" i="4" l="1"/>
  <c r="C3817" i="4" l="1"/>
  <c r="C3818" i="4" l="1"/>
  <c r="C3819" i="4" l="1"/>
  <c r="C3820" i="4" l="1"/>
  <c r="C3821" i="4" l="1"/>
  <c r="C3822" i="4" l="1"/>
  <c r="C3823" i="4" l="1"/>
  <c r="C3824" i="4" l="1"/>
  <c r="C3825" i="4" l="1"/>
  <c r="C3826" i="4" l="1"/>
  <c r="C3827" i="4" l="1"/>
  <c r="C3828" i="4" l="1"/>
  <c r="C3829" i="4" l="1"/>
  <c r="C3830" i="4" l="1"/>
  <c r="C3831" i="4" l="1"/>
  <c r="C3832" i="4" l="1"/>
  <c r="C3833" i="4" l="1"/>
  <c r="C3834" i="4" l="1"/>
  <c r="C3835" i="4" l="1"/>
  <c r="C3836" i="4" l="1"/>
  <c r="C3837" i="4" l="1"/>
  <c r="C3838" i="4" l="1"/>
  <c r="C3839" i="4" l="1"/>
  <c r="C3840" i="4" l="1"/>
  <c r="C3841" i="4" l="1"/>
  <c r="C3842" i="4" l="1"/>
  <c r="C3843" i="4" l="1"/>
  <c r="C3844" i="4" l="1"/>
  <c r="C3845" i="4" l="1"/>
  <c r="C3846" i="4" l="1"/>
  <c r="C3847" i="4" l="1"/>
  <c r="C3848" i="4" l="1"/>
  <c r="C3849" i="4" l="1"/>
  <c r="C3850" i="4" l="1"/>
  <c r="C3851" i="4" l="1"/>
  <c r="C3852" i="4" l="1"/>
  <c r="C3853" i="4" l="1"/>
  <c r="C3854" i="4" l="1"/>
  <c r="C3855" i="4" l="1"/>
  <c r="C3856" i="4" l="1"/>
  <c r="C3857" i="4" l="1"/>
  <c r="C3858" i="4" l="1"/>
  <c r="C3859" i="4" l="1"/>
  <c r="C3860" i="4" l="1"/>
  <c r="C3861" i="4" l="1"/>
  <c r="C3862" i="4" l="1"/>
  <c r="C3863" i="4" l="1"/>
  <c r="C3864" i="4" l="1"/>
  <c r="C3865" i="4" l="1"/>
  <c r="C3866" i="4" l="1"/>
  <c r="C3867" i="4" l="1"/>
  <c r="C3868" i="4" l="1"/>
  <c r="C3869" i="4" l="1"/>
  <c r="C3870" i="4" l="1"/>
  <c r="C3871" i="4" l="1"/>
  <c r="C3872" i="4" l="1"/>
  <c r="C3873" i="4" l="1"/>
  <c r="C3874" i="4" l="1"/>
  <c r="C3875" i="4" l="1"/>
  <c r="C3876" i="4" l="1"/>
  <c r="C3877" i="4" l="1"/>
  <c r="C3878" i="4" l="1"/>
  <c r="C3879" i="4" l="1"/>
  <c r="C3880" i="4" l="1"/>
  <c r="C3881" i="4" l="1"/>
  <c r="C3882" i="4" l="1"/>
  <c r="C3883" i="4" l="1"/>
  <c r="C3884" i="4" l="1"/>
  <c r="C3885" i="4" l="1"/>
  <c r="C3886" i="4" l="1"/>
  <c r="C3887" i="4" l="1"/>
  <c r="C3888" i="4" l="1"/>
  <c r="C3889" i="4" l="1"/>
  <c r="C3890" i="4" l="1"/>
  <c r="C3891" i="4" l="1"/>
  <c r="C3892" i="4" l="1"/>
  <c r="C3893" i="4" l="1"/>
  <c r="C3894" i="4" l="1"/>
  <c r="C3895" i="4" l="1"/>
  <c r="C3896" i="4" l="1"/>
  <c r="C3897" i="4" l="1"/>
  <c r="C3898" i="4" l="1"/>
  <c r="C3899" i="4" l="1"/>
  <c r="C3900" i="4" l="1"/>
  <c r="C3901" i="4" l="1"/>
  <c r="C3902" i="4" l="1"/>
  <c r="C3903" i="4" l="1"/>
  <c r="C3904" i="4" l="1"/>
  <c r="C3905" i="4" l="1"/>
  <c r="C3906" i="4" l="1"/>
  <c r="C3907" i="4" l="1"/>
  <c r="C3908" i="4" l="1"/>
  <c r="C3909" i="4" l="1"/>
  <c r="C3910" i="4" l="1"/>
  <c r="C3911" i="4" l="1"/>
  <c r="C3912" i="4" l="1"/>
  <c r="C3913" i="4" l="1"/>
  <c r="C3914" i="4" l="1"/>
  <c r="C3915" i="4" l="1"/>
  <c r="C3916" i="4" l="1"/>
  <c r="C3917" i="4" l="1"/>
  <c r="C3918" i="4" l="1"/>
  <c r="C3919" i="4" l="1"/>
  <c r="C3920" i="4" l="1"/>
  <c r="C3921" i="4" l="1"/>
  <c r="C3922" i="4" l="1"/>
  <c r="C3923" i="4" l="1"/>
  <c r="C3924" i="4" l="1"/>
  <c r="C3925" i="4" l="1"/>
  <c r="C3926" i="4" l="1"/>
  <c r="C3927" i="4" l="1"/>
  <c r="C3928" i="4" l="1"/>
  <c r="C3929" i="4" l="1"/>
  <c r="C3930" i="4" l="1"/>
  <c r="C3931" i="4" l="1"/>
  <c r="C3932" i="4" l="1"/>
  <c r="C3933" i="4" l="1"/>
  <c r="C3934" i="4" l="1"/>
  <c r="C3935" i="4" l="1"/>
  <c r="C3936" i="4" l="1"/>
  <c r="C3937" i="4" l="1"/>
  <c r="C3938" i="4" l="1"/>
  <c r="C3939" i="4" l="1"/>
  <c r="C3940" i="4" l="1"/>
  <c r="C3941" i="4" l="1"/>
  <c r="C3942" i="4" l="1"/>
  <c r="C3943" i="4" l="1"/>
  <c r="C3944" i="4" l="1"/>
  <c r="C3945" i="4" l="1"/>
  <c r="C3946" i="4" l="1"/>
  <c r="C3947" i="4" l="1"/>
  <c r="C3948" i="4" l="1"/>
  <c r="C3949" i="4" l="1"/>
  <c r="C3950" i="4" l="1"/>
  <c r="C3951" i="4" l="1"/>
  <c r="C3952" i="4" l="1"/>
  <c r="C3953" i="4" l="1"/>
  <c r="C3954" i="4" l="1"/>
  <c r="C3955" i="4" l="1"/>
  <c r="C3956" i="4" l="1"/>
  <c r="C3957" i="4" l="1"/>
  <c r="C3958" i="4" l="1"/>
  <c r="C3959" i="4" l="1"/>
  <c r="C3960" i="4" l="1"/>
  <c r="C3961" i="4" l="1"/>
  <c r="C3962" i="4" l="1"/>
  <c r="C3963" i="4" l="1"/>
  <c r="C3964" i="4" l="1"/>
  <c r="C3965" i="4" l="1"/>
  <c r="C3966" i="4" l="1"/>
  <c r="C3967" i="4" l="1"/>
  <c r="C3968" i="4" l="1"/>
  <c r="C3969" i="4" l="1"/>
  <c r="C3970" i="4" l="1"/>
  <c r="C3971" i="4" l="1"/>
  <c r="C3972" i="4" l="1"/>
  <c r="C3973" i="4" l="1"/>
  <c r="C3974" i="4" l="1"/>
  <c r="C3975" i="4" l="1"/>
  <c r="C3976" i="4" l="1"/>
  <c r="C3977" i="4" l="1"/>
  <c r="C3978" i="4" l="1"/>
  <c r="C3979" i="4" l="1"/>
  <c r="C3980" i="4" l="1"/>
  <c r="C3981" i="4" l="1"/>
  <c r="C3982" i="4" l="1"/>
  <c r="C3983" i="4" l="1"/>
  <c r="C3984" i="4" l="1"/>
  <c r="C3985" i="4" l="1"/>
  <c r="C3986" i="4" l="1"/>
  <c r="C3987" i="4" l="1"/>
  <c r="C3988" i="4" l="1"/>
  <c r="C3989" i="4" l="1"/>
  <c r="C3990" i="4" l="1"/>
  <c r="C3991" i="4" l="1"/>
  <c r="C3992" i="4" l="1"/>
  <c r="C3993" i="4" l="1"/>
  <c r="C3994" i="4" l="1"/>
  <c r="C3995" i="4" l="1"/>
  <c r="C3996" i="4" l="1"/>
  <c r="C3997" i="4" l="1"/>
  <c r="C3998" i="4" l="1"/>
  <c r="C3999" i="4" l="1"/>
  <c r="C4000" i="4" l="1"/>
  <c r="C4001" i="4" l="1"/>
  <c r="C4002" i="4" l="1"/>
  <c r="C4003" i="4" l="1"/>
  <c r="C4004" i="4" l="1"/>
  <c r="C4005" i="4" l="1"/>
  <c r="C4006" i="4" l="1"/>
  <c r="C4007" i="4" l="1"/>
  <c r="C4008" i="4" l="1"/>
  <c r="C4009" i="4" l="1"/>
  <c r="C4010" i="4" l="1"/>
  <c r="C4011" i="4" l="1"/>
  <c r="C4012" i="4" l="1"/>
  <c r="C4013" i="4" l="1"/>
  <c r="C4014" i="4" l="1"/>
  <c r="C4015" i="4" l="1"/>
  <c r="C4016" i="4" l="1"/>
  <c r="C4017" i="4" l="1"/>
  <c r="C4018" i="4" l="1"/>
  <c r="C4019" i="4" l="1"/>
  <c r="C4020" i="4" l="1"/>
  <c r="C4021" i="4" l="1"/>
  <c r="C4022" i="4" l="1"/>
  <c r="C4023" i="4" l="1"/>
  <c r="C4024" i="4" l="1"/>
  <c r="C4025" i="4" l="1"/>
  <c r="C4026" i="4" l="1"/>
  <c r="C4027" i="4" l="1"/>
  <c r="C4028" i="4" l="1"/>
  <c r="C4029" i="4" l="1"/>
  <c r="C4030" i="4" l="1"/>
  <c r="C4031" i="4" l="1"/>
  <c r="C4032" i="4" l="1"/>
  <c r="C4033" i="4" l="1"/>
  <c r="C4034" i="4" l="1"/>
  <c r="C4035" i="4" l="1"/>
  <c r="C4036" i="4" l="1"/>
  <c r="C4037" i="4" l="1"/>
  <c r="C4038" i="4" l="1"/>
  <c r="C4039" i="4" l="1"/>
  <c r="C4040" i="4" l="1"/>
  <c r="C4041" i="4" l="1"/>
  <c r="C4042" i="4" l="1"/>
  <c r="C4043" i="4" l="1"/>
  <c r="C4044" i="4" l="1"/>
  <c r="C4045" i="4" l="1"/>
  <c r="C4046" i="4" l="1"/>
  <c r="C4047" i="4" l="1"/>
  <c r="C4048" i="4" l="1"/>
  <c r="C4049" i="4" l="1"/>
  <c r="C4050" i="4" l="1"/>
  <c r="C4051" i="4" l="1"/>
  <c r="C4052" i="4" l="1"/>
  <c r="C4053" i="4" l="1"/>
  <c r="C4054" i="4" l="1"/>
  <c r="C4055" i="4" l="1"/>
  <c r="C4056" i="4" l="1"/>
  <c r="C4057" i="4" l="1"/>
  <c r="C4058" i="4" l="1"/>
  <c r="C4059" i="4" l="1"/>
  <c r="C4060" i="4" l="1"/>
  <c r="C4061" i="4" l="1"/>
  <c r="C4062" i="4" l="1"/>
  <c r="C4063" i="4" l="1"/>
  <c r="C4064" i="4" l="1"/>
  <c r="C4065" i="4" l="1"/>
  <c r="C4066" i="4" l="1"/>
  <c r="C4067" i="4" l="1"/>
  <c r="C4068" i="4" l="1"/>
  <c r="C4069" i="4" l="1"/>
  <c r="C4070" i="4" l="1"/>
  <c r="C4071" i="4" l="1"/>
  <c r="C4072" i="4" l="1"/>
  <c r="C4073" i="4" l="1"/>
  <c r="C4074" i="4" l="1"/>
  <c r="C4075" i="4" l="1"/>
  <c r="C4076" i="4" l="1"/>
  <c r="C4077" i="4" l="1"/>
  <c r="C4078" i="4" l="1"/>
  <c r="C4079" i="4" l="1"/>
  <c r="C4080" i="4" l="1"/>
  <c r="C4081" i="4" l="1"/>
  <c r="C4082" i="4" l="1"/>
  <c r="C4083" i="4" l="1"/>
  <c r="C4084" i="4" l="1"/>
  <c r="C4085" i="4" l="1"/>
  <c r="C4086" i="4" l="1"/>
  <c r="C4087" i="4" l="1"/>
  <c r="C4088" i="4" l="1"/>
  <c r="C4089" i="4" l="1"/>
  <c r="C4090" i="4" l="1"/>
  <c r="C4091" i="4" l="1"/>
  <c r="C4092" i="4" l="1"/>
  <c r="C4093" i="4" l="1"/>
  <c r="C4094" i="4" l="1"/>
  <c r="C4095" i="4" l="1"/>
  <c r="C4096" i="4" l="1"/>
  <c r="C4097" i="4" l="1"/>
  <c r="C4098" i="4" l="1"/>
  <c r="C4099" i="4" l="1"/>
  <c r="C4100" i="4" l="1"/>
  <c r="C4101" i="4" l="1"/>
  <c r="C4102" i="4" l="1"/>
  <c r="C4103" i="4" l="1"/>
  <c r="C4104" i="4" l="1"/>
  <c r="C4105" i="4" l="1"/>
  <c r="C4106" i="4" l="1"/>
  <c r="C4107" i="4" l="1"/>
  <c r="C4108" i="4" l="1"/>
  <c r="C4109" i="4" l="1"/>
  <c r="C4110" i="4" l="1"/>
  <c r="C4111" i="4" l="1"/>
  <c r="C4112" i="4" l="1"/>
  <c r="C4113" i="4" l="1"/>
  <c r="C4114" i="4" l="1"/>
  <c r="C4115" i="4" l="1"/>
  <c r="C4116" i="4" l="1"/>
  <c r="C4117" i="4" l="1"/>
  <c r="C4118" i="4" l="1"/>
  <c r="C4119" i="4" l="1"/>
  <c r="C4120" i="4" l="1"/>
  <c r="C4121" i="4" l="1"/>
  <c r="C4122" i="4" l="1"/>
  <c r="C4123" i="4" l="1"/>
  <c r="C4124" i="4" l="1"/>
  <c r="C4125" i="4" l="1"/>
  <c r="C4126" i="4" l="1"/>
  <c r="C4127" i="4" l="1"/>
  <c r="C4128" i="4" l="1"/>
  <c r="C4129" i="4" l="1"/>
  <c r="C4130" i="4" l="1"/>
  <c r="C4131" i="4" l="1"/>
  <c r="C4132" i="4" l="1"/>
  <c r="C4133" i="4" l="1"/>
  <c r="C4134" i="4" l="1"/>
  <c r="C4135" i="4" l="1"/>
  <c r="C4136" i="4" l="1"/>
  <c r="C4137" i="4" l="1"/>
  <c r="C4138" i="4" l="1"/>
  <c r="C4139" i="4" l="1"/>
  <c r="C4140" i="4" l="1"/>
  <c r="C4141" i="4" l="1"/>
  <c r="C4142" i="4" l="1"/>
  <c r="C4143" i="4" l="1"/>
  <c r="C4144" i="4" l="1"/>
  <c r="C4145" i="4" l="1"/>
  <c r="C4146" i="4" l="1"/>
  <c r="C4147" i="4" l="1"/>
  <c r="C4148" i="4" l="1"/>
  <c r="C4149" i="4" l="1"/>
  <c r="C4150" i="4" l="1"/>
  <c r="C4151" i="4" l="1"/>
  <c r="C4152" i="4" l="1"/>
  <c r="C4153" i="4" l="1"/>
  <c r="C4154" i="4" l="1"/>
  <c r="C4155" i="4" l="1"/>
  <c r="C4156" i="4" l="1"/>
  <c r="C4157" i="4" l="1"/>
  <c r="C4158" i="4" l="1"/>
  <c r="C4159" i="4" l="1"/>
  <c r="C4160" i="4" l="1"/>
  <c r="C4161" i="4" l="1"/>
  <c r="C4162" i="4" l="1"/>
  <c r="C4163" i="4" l="1"/>
  <c r="C4164" i="4" l="1"/>
  <c r="C4165" i="4" l="1"/>
  <c r="C4166" i="4" l="1"/>
  <c r="C4167" i="4" l="1"/>
  <c r="C4168" i="4" l="1"/>
  <c r="C4169" i="4" l="1"/>
  <c r="C4170" i="4" l="1"/>
  <c r="C4171" i="4" l="1"/>
  <c r="C4172" i="4" l="1"/>
  <c r="C4173" i="4" l="1"/>
  <c r="C4174" i="4" l="1"/>
  <c r="C4175" i="4" l="1"/>
  <c r="C4176" i="4" l="1"/>
  <c r="C4177" i="4" l="1"/>
  <c r="C4178" i="4" l="1"/>
  <c r="C4179" i="4" l="1"/>
  <c r="C4180" i="4" l="1"/>
  <c r="C4181" i="4" l="1"/>
  <c r="C4182" i="4" l="1"/>
  <c r="C4183" i="4" l="1"/>
  <c r="C4184" i="4" l="1"/>
  <c r="C4185" i="4" l="1"/>
  <c r="C4186" i="4" l="1"/>
  <c r="C4187" i="4" l="1"/>
  <c r="C4188" i="4" l="1"/>
  <c r="C4189" i="4" l="1"/>
  <c r="C4190" i="4" l="1"/>
  <c r="C4191" i="4" l="1"/>
  <c r="C4192" i="4" l="1"/>
  <c r="C4193" i="4" l="1"/>
  <c r="C4194" i="4" l="1"/>
  <c r="C4195" i="4" l="1"/>
  <c r="C4196" i="4" l="1"/>
  <c r="C4197" i="4" l="1"/>
  <c r="C4198" i="4" l="1"/>
  <c r="C4199" i="4" l="1"/>
  <c r="C4200" i="4" l="1"/>
  <c r="C4201" i="4" l="1"/>
  <c r="C4202" i="4" l="1"/>
  <c r="C4203" i="4" l="1"/>
  <c r="C4204" i="4" l="1"/>
  <c r="C4205" i="4" l="1"/>
  <c r="C4206" i="4" l="1"/>
  <c r="C4207" i="4" l="1"/>
  <c r="C4208" i="4" l="1"/>
  <c r="C4209" i="4" l="1"/>
  <c r="C4210" i="4" l="1"/>
  <c r="C4211" i="4" l="1"/>
  <c r="C4212" i="4" l="1"/>
  <c r="C4213" i="4" l="1"/>
  <c r="C4214" i="4" l="1"/>
  <c r="C4215" i="4" l="1"/>
  <c r="C4216" i="4" l="1"/>
  <c r="C4217" i="4" l="1"/>
  <c r="C4218" i="4" l="1"/>
  <c r="C4219" i="4" l="1"/>
  <c r="C4220" i="4" l="1"/>
  <c r="C4221" i="4" l="1"/>
  <c r="C4222" i="4" l="1"/>
  <c r="C4223" i="4" l="1"/>
  <c r="C4224" i="4" l="1"/>
  <c r="C4225" i="4" l="1"/>
  <c r="C4226" i="4" l="1"/>
  <c r="C4227" i="4" l="1"/>
  <c r="C4228" i="4" l="1"/>
  <c r="C4229" i="4" l="1"/>
  <c r="C4230" i="4" l="1"/>
  <c r="C4231" i="4" l="1"/>
  <c r="C4232" i="4" l="1"/>
  <c r="C4233" i="4" l="1"/>
  <c r="C4234" i="4" l="1"/>
  <c r="C4235" i="4" l="1"/>
  <c r="C4236" i="4" l="1"/>
  <c r="C4237" i="4" l="1"/>
  <c r="C4238" i="4" l="1"/>
  <c r="C4239" i="4" l="1"/>
  <c r="C4240" i="4" l="1"/>
  <c r="C4241" i="4" l="1"/>
  <c r="C4242" i="4" l="1"/>
  <c r="C4243" i="4" l="1"/>
  <c r="C4244" i="4" l="1"/>
  <c r="C4245" i="4" l="1"/>
  <c r="C4246" i="4" l="1"/>
  <c r="C4247" i="4" l="1"/>
  <c r="C4248" i="4" l="1"/>
  <c r="C4249" i="4" l="1"/>
  <c r="C4250" i="4" l="1"/>
  <c r="C4251" i="4" l="1"/>
  <c r="C4252" i="4" l="1"/>
  <c r="C4253" i="4" l="1"/>
  <c r="C4254" i="4" l="1"/>
  <c r="C4255" i="4" l="1"/>
  <c r="C4256" i="4" l="1"/>
  <c r="C4257" i="4" l="1"/>
  <c r="C4258" i="4" l="1"/>
  <c r="C4259" i="4" l="1"/>
  <c r="C4260" i="4" l="1"/>
  <c r="C4261" i="4" l="1"/>
  <c r="C4262" i="4" l="1"/>
  <c r="C4263" i="4" l="1"/>
  <c r="C4264" i="4" l="1"/>
  <c r="C4265" i="4" l="1"/>
  <c r="C4266" i="4" l="1"/>
  <c r="C4267" i="4" l="1"/>
  <c r="C4268" i="4" l="1"/>
  <c r="C4269" i="4" l="1"/>
  <c r="C4270" i="4" l="1"/>
  <c r="C4271" i="4" l="1"/>
  <c r="C4272" i="4" l="1"/>
  <c r="C4273" i="4" l="1"/>
  <c r="C4274" i="4" l="1"/>
  <c r="C4275" i="4" l="1"/>
  <c r="C4276" i="4" l="1"/>
  <c r="C4277" i="4" l="1"/>
  <c r="C4278" i="4" l="1"/>
  <c r="C4279" i="4" l="1"/>
  <c r="C4280" i="4" l="1"/>
  <c r="C4281" i="4" l="1"/>
  <c r="C4282" i="4" l="1"/>
  <c r="C4283" i="4" l="1"/>
  <c r="C4284" i="4" l="1"/>
  <c r="C4285" i="4" l="1"/>
  <c r="C4286" i="4" l="1"/>
  <c r="C4287" i="4" l="1"/>
  <c r="C4288" i="4" l="1"/>
  <c r="C4289" i="4" l="1"/>
  <c r="C4290" i="4" l="1"/>
  <c r="C4291" i="4" l="1"/>
  <c r="C4292" i="4" l="1"/>
  <c r="C4293" i="4" l="1"/>
  <c r="C4294" i="4" l="1"/>
  <c r="C4295" i="4" l="1"/>
  <c r="C4296" i="4" l="1"/>
  <c r="C4297" i="4" l="1"/>
  <c r="C4298" i="4" l="1"/>
  <c r="C4299" i="4" l="1"/>
  <c r="C4300" i="4" l="1"/>
  <c r="C4301" i="4" l="1"/>
  <c r="C4302" i="4" l="1"/>
  <c r="C4303" i="4" l="1"/>
  <c r="C4304" i="4" l="1"/>
  <c r="C4305" i="4" l="1"/>
  <c r="C4306" i="4" l="1"/>
  <c r="C4307" i="4" l="1"/>
  <c r="C4308" i="4" l="1"/>
  <c r="C4309" i="4" l="1"/>
  <c r="C4310" i="4" l="1"/>
  <c r="C4311" i="4" l="1"/>
  <c r="C4312" i="4" l="1"/>
  <c r="C4313" i="4" l="1"/>
  <c r="C4314" i="4" l="1"/>
  <c r="C4315" i="4" l="1"/>
  <c r="C4316" i="4" l="1"/>
  <c r="C4317" i="4" l="1"/>
  <c r="C4318" i="4" l="1"/>
  <c r="C4319" i="4" l="1"/>
  <c r="C4320" i="4" l="1"/>
  <c r="C4321" i="4" l="1"/>
  <c r="C4322" i="4" l="1"/>
  <c r="C4323" i="4" l="1"/>
  <c r="C4324" i="4" l="1"/>
  <c r="C4325" i="4" l="1"/>
  <c r="C4326" i="4" l="1"/>
  <c r="C4327" i="4" l="1"/>
  <c r="C4328" i="4" l="1"/>
  <c r="C4329" i="4" l="1"/>
  <c r="C4330" i="4" l="1"/>
  <c r="C4331" i="4" l="1"/>
  <c r="C4332" i="4" l="1"/>
  <c r="C4333" i="4" l="1"/>
  <c r="C4334" i="4" l="1"/>
  <c r="C4335" i="4" l="1"/>
  <c r="C4336" i="4" l="1"/>
  <c r="C4337" i="4" l="1"/>
  <c r="C4338" i="4" l="1"/>
  <c r="C4339" i="4" l="1"/>
  <c r="C4340" i="4" l="1"/>
  <c r="C4341" i="4" l="1"/>
  <c r="C4342" i="4" l="1"/>
  <c r="C4343" i="4" l="1"/>
  <c r="C4344" i="4" l="1"/>
  <c r="C4345" i="4" l="1"/>
  <c r="C4346" i="4" l="1"/>
  <c r="C4347" i="4" l="1"/>
  <c r="C4348" i="4" l="1"/>
  <c r="C4349" i="4" l="1"/>
  <c r="C4350" i="4" l="1"/>
  <c r="C4351" i="4" l="1"/>
  <c r="C4352" i="4" l="1"/>
  <c r="C4353" i="4" l="1"/>
  <c r="C4354" i="4" l="1"/>
  <c r="C4355" i="4" l="1"/>
  <c r="C4356" i="4" l="1"/>
  <c r="C4357" i="4" l="1"/>
  <c r="C4358" i="4" l="1"/>
  <c r="C4359" i="4" l="1"/>
  <c r="C4360" i="4" l="1"/>
  <c r="C4361" i="4" l="1"/>
  <c r="C4362" i="4" l="1"/>
  <c r="C4363" i="4" l="1"/>
  <c r="C4364" i="4" l="1"/>
  <c r="C4365" i="4" l="1"/>
  <c r="C4366" i="4" l="1"/>
  <c r="C4367" i="4" l="1"/>
  <c r="C4368" i="4" l="1"/>
  <c r="C4369" i="4" l="1"/>
  <c r="C4370" i="4" l="1"/>
  <c r="C4371" i="4" l="1"/>
  <c r="C4372" i="4" l="1"/>
  <c r="C4373" i="4" l="1"/>
  <c r="C4374" i="4" l="1"/>
  <c r="C4375" i="4" l="1"/>
  <c r="C4376" i="4" l="1"/>
  <c r="C4377" i="4" l="1"/>
  <c r="C4378" i="4" l="1"/>
  <c r="C4379" i="4" l="1"/>
  <c r="C4380" i="4" l="1"/>
  <c r="C4381" i="4" l="1"/>
  <c r="C4382" i="4" l="1"/>
  <c r="C4383" i="4" l="1"/>
  <c r="C4384" i="4" l="1"/>
  <c r="C4385" i="4" l="1"/>
  <c r="C4386" i="4" l="1"/>
  <c r="C4387" i="4" l="1"/>
  <c r="C4388" i="4" l="1"/>
  <c r="C4389" i="4" l="1"/>
  <c r="C4390" i="4" l="1"/>
  <c r="C4391" i="4" l="1"/>
  <c r="C4392" i="4" l="1"/>
  <c r="C4393" i="4" l="1"/>
  <c r="C4394" i="4" l="1"/>
  <c r="C4395" i="4" l="1"/>
  <c r="C4396" i="4" l="1"/>
  <c r="C4397" i="4" l="1"/>
  <c r="C4398" i="4" l="1"/>
  <c r="C4399" i="4" l="1"/>
  <c r="C4400" i="4" l="1"/>
  <c r="C4401" i="4" l="1"/>
  <c r="C4402" i="4" l="1"/>
  <c r="C4403" i="4" l="1"/>
  <c r="C4404" i="4" l="1"/>
  <c r="C4405" i="4" l="1"/>
  <c r="C4406" i="4" l="1"/>
  <c r="C4407" i="4" l="1"/>
  <c r="C4408" i="4" l="1"/>
  <c r="C4409" i="4" l="1"/>
  <c r="C4410" i="4" l="1"/>
  <c r="C4411" i="4" l="1"/>
  <c r="C4412" i="4" l="1"/>
  <c r="C4413" i="4" l="1"/>
  <c r="C4414" i="4" l="1"/>
  <c r="C4415" i="4" l="1"/>
  <c r="C4416" i="4" l="1"/>
  <c r="C4417" i="4" l="1"/>
  <c r="C4418" i="4" l="1"/>
  <c r="C4419" i="4" l="1"/>
  <c r="C4420" i="4" l="1"/>
  <c r="C4421" i="4" l="1"/>
  <c r="C4422" i="4" l="1"/>
  <c r="C4423" i="4" l="1"/>
  <c r="C4424" i="4" l="1"/>
  <c r="C4425" i="4" l="1"/>
  <c r="C4426" i="4" l="1"/>
  <c r="C4427" i="4" l="1"/>
  <c r="C4428" i="4" l="1"/>
  <c r="C4429" i="4" l="1"/>
  <c r="C4430" i="4" l="1"/>
  <c r="C4431" i="4" l="1"/>
  <c r="C4432" i="4" l="1"/>
  <c r="C4433" i="4" l="1"/>
  <c r="C4434" i="4" l="1"/>
  <c r="C4435" i="4" l="1"/>
  <c r="C4436" i="4" l="1"/>
  <c r="C4437" i="4" l="1"/>
  <c r="C4438" i="4" l="1"/>
  <c r="C4439" i="4" l="1"/>
  <c r="C4440" i="4" l="1"/>
  <c r="C4441" i="4" l="1"/>
  <c r="C4442" i="4" l="1"/>
  <c r="C4443" i="4" l="1"/>
  <c r="C4444" i="4" l="1"/>
  <c r="C4445" i="4" l="1"/>
  <c r="C4446" i="4" l="1"/>
  <c r="C4447" i="4" l="1"/>
  <c r="C4448" i="4" l="1"/>
  <c r="C4449" i="4" l="1"/>
  <c r="C4450" i="4" l="1"/>
  <c r="C4451" i="4" l="1"/>
  <c r="C4452" i="4" l="1"/>
  <c r="C4453" i="4" l="1"/>
  <c r="C4454" i="4" l="1"/>
  <c r="C4455" i="4" l="1"/>
  <c r="C4456" i="4" l="1"/>
  <c r="C4457" i="4" l="1"/>
  <c r="C4458" i="4" l="1"/>
  <c r="C4459" i="4" l="1"/>
  <c r="C4460" i="4" l="1"/>
  <c r="C4461" i="4" l="1"/>
  <c r="C4462" i="4" l="1"/>
  <c r="C4463" i="4" l="1"/>
  <c r="C4464" i="4" l="1"/>
  <c r="C4465" i="4" l="1"/>
  <c r="C4466" i="4" l="1"/>
  <c r="C4467" i="4" l="1"/>
  <c r="C4468" i="4" l="1"/>
  <c r="C4469" i="4" l="1"/>
  <c r="C4470" i="4" l="1"/>
  <c r="C4471" i="4" l="1"/>
  <c r="C4472" i="4" l="1"/>
  <c r="C4473" i="4" l="1"/>
  <c r="C4474" i="4" l="1"/>
  <c r="C4475" i="4" l="1"/>
  <c r="C4476" i="4" l="1"/>
  <c r="C4477" i="4" l="1"/>
  <c r="C4478" i="4" l="1"/>
  <c r="C4479" i="4" l="1"/>
  <c r="C4480" i="4" l="1"/>
  <c r="C4481" i="4" l="1"/>
  <c r="C4482" i="4" l="1"/>
  <c r="C4483" i="4" l="1"/>
  <c r="C4484" i="4" l="1"/>
  <c r="C4485" i="4" l="1"/>
  <c r="C4486" i="4" l="1"/>
  <c r="C4487" i="4" l="1"/>
  <c r="C4488" i="4" l="1"/>
  <c r="C4489" i="4" l="1"/>
  <c r="C4490" i="4" l="1"/>
  <c r="C4491" i="4" l="1"/>
  <c r="C4492" i="4" l="1"/>
  <c r="C4493" i="4" l="1"/>
  <c r="C4494" i="4" l="1"/>
  <c r="C4495" i="4" l="1"/>
  <c r="C4496" i="4" l="1"/>
  <c r="C4497" i="4" l="1"/>
  <c r="C4498" i="4" l="1"/>
  <c r="C4499" i="4" l="1"/>
  <c r="C4500" i="4" l="1"/>
  <c r="C4501" i="4" l="1"/>
  <c r="C4502" i="4" l="1"/>
  <c r="C4503" i="4" l="1"/>
  <c r="C4504" i="4" l="1"/>
  <c r="C4505" i="4" l="1"/>
  <c r="C4506" i="4" l="1"/>
  <c r="C4507" i="4" l="1"/>
  <c r="C4508" i="4" l="1"/>
  <c r="C4509" i="4" l="1"/>
  <c r="C4510" i="4" l="1"/>
  <c r="C4511" i="4" l="1"/>
  <c r="C4512" i="4" l="1"/>
  <c r="C4513" i="4" l="1"/>
  <c r="C4514" i="4" l="1"/>
  <c r="C4515" i="4" l="1"/>
  <c r="C4516" i="4" l="1"/>
  <c r="C4517" i="4" l="1"/>
  <c r="C4518" i="4" l="1"/>
  <c r="C4519" i="4" l="1"/>
  <c r="C4520" i="4" l="1"/>
  <c r="C4521" i="4" l="1"/>
  <c r="C4522" i="4" l="1"/>
  <c r="C4523" i="4" l="1"/>
  <c r="C4524" i="4" l="1"/>
  <c r="C4525" i="4" l="1"/>
  <c r="C4526" i="4" l="1"/>
  <c r="C4527" i="4" l="1"/>
  <c r="C4528" i="4" l="1"/>
  <c r="C4529" i="4" l="1"/>
  <c r="C4530" i="4" l="1"/>
  <c r="C4531" i="4" l="1"/>
  <c r="C4532" i="4" l="1"/>
  <c r="C4533" i="4" l="1"/>
  <c r="C4534" i="4" l="1"/>
  <c r="C4535" i="4" l="1"/>
  <c r="C4536" i="4" l="1"/>
  <c r="C4537" i="4" l="1"/>
  <c r="C4538" i="4" l="1"/>
  <c r="C4539" i="4" l="1"/>
  <c r="C4540" i="4" l="1"/>
  <c r="C4541" i="4" l="1"/>
  <c r="C4542" i="4" l="1"/>
  <c r="C4543" i="4" l="1"/>
  <c r="C4544" i="4" l="1"/>
  <c r="C4545" i="4" l="1"/>
  <c r="C4546" i="4" l="1"/>
  <c r="C4547" i="4" l="1"/>
  <c r="C4548" i="4" l="1"/>
  <c r="C4549" i="4" l="1"/>
  <c r="C4550" i="4" l="1"/>
  <c r="C4551" i="4" l="1"/>
  <c r="C4552" i="4" l="1"/>
  <c r="C4553" i="4" l="1"/>
  <c r="C4554" i="4" l="1"/>
  <c r="C4555" i="4" l="1"/>
  <c r="C4556" i="4" l="1"/>
  <c r="C4557" i="4" l="1"/>
  <c r="C4558" i="4" l="1"/>
  <c r="C4559" i="4" l="1"/>
  <c r="C4560" i="4" l="1"/>
  <c r="C4561" i="4" l="1"/>
  <c r="C4562" i="4" l="1"/>
  <c r="C4563" i="4" l="1"/>
  <c r="C4564" i="4" l="1"/>
  <c r="C4565" i="4" l="1"/>
  <c r="C4566" i="4" l="1"/>
  <c r="C4567" i="4" l="1"/>
  <c r="C4568" i="4" l="1"/>
  <c r="C4569" i="4" l="1"/>
  <c r="C4570" i="4" l="1"/>
  <c r="C4571" i="4" l="1"/>
  <c r="C4572" i="4" l="1"/>
  <c r="C4573" i="4" l="1"/>
  <c r="C4574" i="4" l="1"/>
  <c r="C4575" i="4" l="1"/>
  <c r="C4576" i="4" l="1"/>
  <c r="C4577" i="4" l="1"/>
  <c r="C4578" i="4" l="1"/>
  <c r="C4579" i="4" l="1"/>
  <c r="C4580" i="4" l="1"/>
  <c r="C4581" i="4" l="1"/>
  <c r="C4582" i="4" l="1"/>
  <c r="C4583" i="4" l="1"/>
  <c r="C4584" i="4" l="1"/>
  <c r="C4585" i="4" l="1"/>
  <c r="C4586" i="4" l="1"/>
  <c r="C4587" i="4" l="1"/>
  <c r="C4588" i="4" l="1"/>
  <c r="C4589" i="4" l="1"/>
  <c r="C4590" i="4" l="1"/>
  <c r="C4591" i="4" l="1"/>
  <c r="C4592" i="4" l="1"/>
  <c r="C4593" i="4" l="1"/>
  <c r="C4594" i="4" l="1"/>
  <c r="C4595" i="4" l="1"/>
  <c r="C4596" i="4" l="1"/>
  <c r="C4597" i="4" l="1"/>
  <c r="C4598" i="4" l="1"/>
  <c r="C4599" i="4" l="1"/>
  <c r="C4600" i="4" l="1"/>
  <c r="C4601" i="4" l="1"/>
  <c r="C4602" i="4" l="1"/>
  <c r="C4603" i="4" l="1"/>
  <c r="C4604" i="4" l="1"/>
  <c r="C4605" i="4" l="1"/>
  <c r="C4606" i="4" l="1"/>
  <c r="C4607" i="4" l="1"/>
  <c r="C4608" i="4" l="1"/>
  <c r="C4609" i="4" l="1"/>
  <c r="C4610" i="4" l="1"/>
  <c r="C4611" i="4" l="1"/>
  <c r="C4612" i="4" l="1"/>
  <c r="C4613" i="4" l="1"/>
  <c r="C4614" i="4" l="1"/>
  <c r="C4615" i="4" l="1"/>
  <c r="C4616" i="4" l="1"/>
  <c r="C4617" i="4" l="1"/>
  <c r="C4618" i="4" l="1"/>
  <c r="C4619" i="4" l="1"/>
  <c r="C4620" i="4" l="1"/>
  <c r="C4621" i="4" l="1"/>
  <c r="C4622" i="4" l="1"/>
  <c r="C4623" i="4" l="1"/>
  <c r="C4624" i="4" l="1"/>
  <c r="C4625" i="4" l="1"/>
  <c r="C4626" i="4" l="1"/>
  <c r="C4627" i="4" l="1"/>
  <c r="C4628" i="4" l="1"/>
  <c r="C4629" i="4" l="1"/>
  <c r="C4630" i="4" l="1"/>
  <c r="C4631" i="4" l="1"/>
  <c r="C4632" i="4" l="1"/>
  <c r="C4633" i="4" l="1"/>
  <c r="C4634" i="4" l="1"/>
  <c r="C4635" i="4" l="1"/>
  <c r="C4636" i="4" l="1"/>
  <c r="C4637" i="4" l="1"/>
  <c r="C4638" i="4" l="1"/>
  <c r="C4639" i="4" l="1"/>
  <c r="C4640" i="4" l="1"/>
  <c r="C4641" i="4" l="1"/>
  <c r="C4642" i="4" l="1"/>
  <c r="C4643" i="4" l="1"/>
  <c r="C4644" i="4" l="1"/>
  <c r="C4645" i="4" l="1"/>
  <c r="C4646" i="4" l="1"/>
  <c r="C4647" i="4" l="1"/>
  <c r="C4648" i="4" l="1"/>
  <c r="C4649" i="4" l="1"/>
  <c r="C4650" i="4" l="1"/>
  <c r="C4651" i="4" l="1"/>
  <c r="C4652" i="4" l="1"/>
  <c r="C4653" i="4" l="1"/>
  <c r="C4654" i="4" l="1"/>
  <c r="C4655" i="4" l="1"/>
  <c r="C4656" i="4" l="1"/>
  <c r="C4657" i="4" l="1"/>
  <c r="C4658" i="4" l="1"/>
  <c r="C4659" i="4" l="1"/>
  <c r="C4660" i="4" l="1"/>
  <c r="C4661" i="4" l="1"/>
  <c r="C4662" i="4" l="1"/>
  <c r="C4663" i="4" l="1"/>
  <c r="C4664" i="4" l="1"/>
  <c r="C4665" i="4" l="1"/>
  <c r="C4666" i="4" l="1"/>
  <c r="C4667" i="4" l="1"/>
  <c r="C4668" i="4" l="1"/>
  <c r="C4669" i="4" l="1"/>
  <c r="C4670" i="4" l="1"/>
  <c r="C4671" i="4" l="1"/>
  <c r="C4672" i="4" l="1"/>
  <c r="C4673" i="4" l="1"/>
  <c r="C4674" i="4" l="1"/>
  <c r="C4675" i="4" l="1"/>
  <c r="C4676" i="4" l="1"/>
  <c r="C4677" i="4" l="1"/>
  <c r="C4678" i="4" l="1"/>
  <c r="C4679" i="4" l="1"/>
  <c r="C4680" i="4" l="1"/>
  <c r="C4681" i="4" l="1"/>
  <c r="C4682" i="4" l="1"/>
  <c r="C4683" i="4" l="1"/>
  <c r="C4684" i="4" l="1"/>
  <c r="C4685" i="4" l="1"/>
  <c r="C4686" i="4" l="1"/>
  <c r="C4687" i="4" l="1"/>
  <c r="C4688" i="4" l="1"/>
  <c r="C4689" i="4" l="1"/>
  <c r="C4690" i="4" l="1"/>
  <c r="C4691" i="4" l="1"/>
  <c r="C4692" i="4" l="1"/>
  <c r="C4693" i="4" l="1"/>
  <c r="C4694" i="4" l="1"/>
  <c r="C4695" i="4" l="1"/>
  <c r="C4696" i="4" l="1"/>
  <c r="C4697" i="4" l="1"/>
  <c r="C4698" i="4" l="1"/>
  <c r="C4699" i="4" l="1"/>
  <c r="C4700" i="4" l="1"/>
  <c r="C4701" i="4" l="1"/>
  <c r="C4702" i="4" l="1"/>
  <c r="C4703" i="4" l="1"/>
  <c r="C4704" i="4" l="1"/>
  <c r="C4705" i="4" l="1"/>
  <c r="C4706" i="4" l="1"/>
  <c r="C4707" i="4" l="1"/>
  <c r="C4708" i="4" l="1"/>
  <c r="C4709" i="4" l="1"/>
  <c r="C4710" i="4" l="1"/>
  <c r="C4711" i="4" l="1"/>
  <c r="C4712" i="4" l="1"/>
  <c r="C4713" i="4" l="1"/>
  <c r="C4714" i="4" l="1"/>
  <c r="C4715" i="4" l="1"/>
  <c r="C4716" i="4" l="1"/>
  <c r="C4717" i="4" l="1"/>
  <c r="C4718" i="4" l="1"/>
  <c r="C4719" i="4" l="1"/>
  <c r="C4720" i="4" l="1"/>
  <c r="C4721" i="4" l="1"/>
  <c r="C4722" i="4" l="1"/>
  <c r="C4723" i="4" l="1"/>
  <c r="C4724" i="4" l="1"/>
  <c r="C4725" i="4" l="1"/>
  <c r="C4726" i="4" l="1"/>
  <c r="C4727" i="4" l="1"/>
  <c r="C4728" i="4" l="1"/>
  <c r="C4729" i="4" l="1"/>
  <c r="C4730" i="4" l="1"/>
  <c r="C4731" i="4" l="1"/>
  <c r="C4732" i="4" l="1"/>
  <c r="C4733" i="4" l="1"/>
  <c r="C4734" i="4" l="1"/>
  <c r="C4735" i="4" l="1"/>
  <c r="C4736" i="4" l="1"/>
  <c r="C4737" i="4" l="1"/>
  <c r="C4738" i="4" l="1"/>
  <c r="C4739" i="4" l="1"/>
  <c r="C4740" i="4" l="1"/>
  <c r="C4741" i="4" l="1"/>
  <c r="C4742" i="4" l="1"/>
  <c r="C4743" i="4" l="1"/>
  <c r="C4744" i="4" l="1"/>
  <c r="C4745" i="4" l="1"/>
  <c r="C4746" i="4" l="1"/>
  <c r="C4747" i="4" l="1"/>
  <c r="C4748" i="4" l="1"/>
  <c r="C4749" i="4" l="1"/>
  <c r="C4750" i="4" l="1"/>
  <c r="C4751" i="4" l="1"/>
  <c r="C4752" i="4" l="1"/>
  <c r="C4753" i="4" l="1"/>
  <c r="C4754" i="4" l="1"/>
  <c r="C4755" i="4" l="1"/>
  <c r="C4756" i="4" l="1"/>
  <c r="C4757" i="4" l="1"/>
  <c r="C4758" i="4" l="1"/>
  <c r="C4759" i="4" l="1"/>
  <c r="C4760" i="4" l="1"/>
  <c r="C4761" i="4" l="1"/>
  <c r="C4762" i="4" l="1"/>
  <c r="C4763" i="4" l="1"/>
  <c r="C4764" i="4" l="1"/>
  <c r="C4765" i="4" l="1"/>
  <c r="C4766" i="4" l="1"/>
  <c r="C4767" i="4" l="1"/>
  <c r="C4768" i="4" l="1"/>
  <c r="C4769" i="4" l="1"/>
  <c r="C4770" i="4" l="1"/>
  <c r="C4771" i="4" l="1"/>
  <c r="C4772" i="4" l="1"/>
  <c r="C4773" i="4" l="1"/>
  <c r="C4774" i="4" l="1"/>
  <c r="C4775" i="4" l="1"/>
  <c r="C4776" i="4" l="1"/>
  <c r="C4777" i="4" l="1"/>
  <c r="C4778" i="4" l="1"/>
  <c r="C4779" i="4" l="1"/>
  <c r="C4780" i="4" l="1"/>
  <c r="C4781" i="4" l="1"/>
  <c r="C4782" i="4" l="1"/>
  <c r="C4783" i="4" l="1"/>
  <c r="C4784" i="4" l="1"/>
  <c r="C4785" i="4" l="1"/>
  <c r="C4786" i="4" l="1"/>
  <c r="C4787" i="4" l="1"/>
  <c r="C4788" i="4" l="1"/>
  <c r="C4789" i="4" l="1"/>
  <c r="C4790" i="4" l="1"/>
  <c r="C4791" i="4" l="1"/>
  <c r="C4792" i="4" l="1"/>
  <c r="C4793" i="4" l="1"/>
  <c r="C4794" i="4" l="1"/>
  <c r="C4795" i="4" l="1"/>
  <c r="C4796" i="4" l="1"/>
  <c r="C4797" i="4" l="1"/>
  <c r="C4798" i="4" l="1"/>
  <c r="C4799" i="4" l="1"/>
  <c r="C4800" i="4" l="1"/>
  <c r="C4801" i="4" l="1"/>
  <c r="C4802" i="4" l="1"/>
  <c r="C4803" i="4" l="1"/>
  <c r="C4804" i="4" l="1"/>
  <c r="C4805" i="4" l="1"/>
  <c r="C4806" i="4" l="1"/>
  <c r="C4807" i="4" l="1"/>
  <c r="C4808" i="4" l="1"/>
  <c r="C4809" i="4" l="1"/>
  <c r="C4810" i="4" l="1"/>
  <c r="C4811" i="4" l="1"/>
  <c r="C4812" i="4" l="1"/>
  <c r="C4813" i="4" l="1"/>
  <c r="C4814" i="4" l="1"/>
  <c r="C4815" i="4" l="1"/>
  <c r="C4816" i="4" l="1"/>
  <c r="C4817" i="4" l="1"/>
  <c r="C4818" i="4" l="1"/>
  <c r="C4819" i="4" l="1"/>
  <c r="C4820" i="4" l="1"/>
  <c r="C4821" i="4" l="1"/>
  <c r="C4822" i="4" l="1"/>
  <c r="C4823" i="4" l="1"/>
  <c r="C4824" i="4" l="1"/>
  <c r="C4825" i="4" l="1"/>
  <c r="C4826" i="4" l="1"/>
  <c r="C4827" i="4" l="1"/>
  <c r="C4828" i="4" l="1"/>
  <c r="C4829" i="4" l="1"/>
  <c r="C4830" i="4" l="1"/>
  <c r="C4831" i="4" l="1"/>
  <c r="C4832" i="4" l="1"/>
  <c r="C4833" i="4" l="1"/>
  <c r="C4834" i="4" l="1"/>
  <c r="C4835" i="4" l="1"/>
  <c r="C4836" i="4" l="1"/>
  <c r="C4837" i="4" l="1"/>
  <c r="C4838" i="4" l="1"/>
  <c r="C4839" i="4" l="1"/>
  <c r="C4840" i="4" l="1"/>
  <c r="C4841" i="4" l="1"/>
  <c r="C4842" i="4" l="1"/>
  <c r="C4843" i="4" l="1"/>
  <c r="C4844" i="4" l="1"/>
  <c r="C4845" i="4" l="1"/>
  <c r="C4846" i="4" l="1"/>
  <c r="C4847" i="4" l="1"/>
  <c r="C4848" i="4" l="1"/>
  <c r="C4849" i="4" l="1"/>
  <c r="C4850" i="4" l="1"/>
  <c r="C4851" i="4" l="1"/>
  <c r="C4852" i="4" l="1"/>
  <c r="C4853" i="4" l="1"/>
  <c r="C4854" i="4" l="1"/>
  <c r="C4855" i="4" l="1"/>
  <c r="C4856" i="4" l="1"/>
  <c r="C4857" i="4" l="1"/>
  <c r="C4858" i="4" l="1"/>
  <c r="C4859" i="4" l="1"/>
  <c r="C4860" i="4" l="1"/>
  <c r="C4861" i="4" l="1"/>
  <c r="C4862" i="4" l="1"/>
  <c r="C4863" i="4" l="1"/>
  <c r="C4864" i="4" l="1"/>
  <c r="C4865" i="4" l="1"/>
  <c r="C4866" i="4" l="1"/>
  <c r="C4867" i="4" l="1"/>
  <c r="C4868" i="4" l="1"/>
  <c r="C4869" i="4" l="1"/>
  <c r="C4870" i="4" l="1"/>
  <c r="C4871" i="4" l="1"/>
  <c r="C4872" i="4" l="1"/>
  <c r="C4873" i="4" l="1"/>
  <c r="C4874" i="4" l="1"/>
  <c r="C4875" i="4" l="1"/>
  <c r="C4876" i="4" l="1"/>
  <c r="C4877" i="4" l="1"/>
  <c r="C4878" i="4" l="1"/>
  <c r="C4879" i="4" l="1"/>
  <c r="C4880" i="4" l="1"/>
  <c r="C4881" i="4" l="1"/>
  <c r="C4882" i="4" l="1"/>
  <c r="C4883" i="4" l="1"/>
  <c r="C4884" i="4" l="1"/>
  <c r="C4885" i="4" l="1"/>
  <c r="C4886" i="4" l="1"/>
  <c r="C4887" i="4" l="1"/>
  <c r="C4888" i="4" l="1"/>
  <c r="C4889" i="4" l="1"/>
  <c r="C4890" i="4" l="1"/>
  <c r="C4891" i="4" l="1"/>
  <c r="C4892" i="4" l="1"/>
  <c r="C4893" i="4" l="1"/>
  <c r="C4894" i="4" l="1"/>
  <c r="C4895" i="4" l="1"/>
  <c r="C4896" i="4" l="1"/>
  <c r="C4897" i="4" l="1"/>
  <c r="C4898" i="4" l="1"/>
  <c r="C4899" i="4" l="1"/>
  <c r="C4900" i="4" l="1"/>
  <c r="C4901" i="4" l="1"/>
  <c r="C4902" i="4" l="1"/>
  <c r="C4903" i="4" l="1"/>
  <c r="C4904" i="4" l="1"/>
  <c r="C4905" i="4" l="1"/>
  <c r="C4906" i="4" l="1"/>
  <c r="C4907" i="4" l="1"/>
  <c r="C4908" i="4" l="1"/>
  <c r="C4909" i="4" l="1"/>
  <c r="C4910" i="4" l="1"/>
  <c r="C4911" i="4" l="1"/>
  <c r="C4912" i="4" l="1"/>
  <c r="C4913" i="4" l="1"/>
  <c r="C4914" i="4" l="1"/>
  <c r="C4915" i="4" l="1"/>
  <c r="C4916" i="4" l="1"/>
  <c r="C4917" i="4" l="1"/>
  <c r="C4918" i="4" l="1"/>
  <c r="C4919" i="4" l="1"/>
  <c r="C4920" i="4" l="1"/>
  <c r="C4921" i="4" l="1"/>
  <c r="C4922" i="4" l="1"/>
  <c r="C4923" i="4" l="1"/>
  <c r="C4924" i="4" l="1"/>
  <c r="C4925" i="4" l="1"/>
  <c r="C4926" i="4" l="1"/>
  <c r="C4927" i="4" l="1"/>
  <c r="C4928" i="4" l="1"/>
  <c r="C4929" i="4" l="1"/>
  <c r="C4930" i="4" l="1"/>
  <c r="C4931" i="4" l="1"/>
  <c r="C4932" i="4" l="1"/>
  <c r="C4933" i="4" l="1"/>
  <c r="C4934" i="4" l="1"/>
  <c r="C4935" i="4" l="1"/>
  <c r="C4936" i="4" l="1"/>
  <c r="C4937" i="4" l="1"/>
  <c r="C4938" i="4" l="1"/>
  <c r="C4939" i="4" l="1"/>
  <c r="C4940" i="4" l="1"/>
  <c r="C4941" i="4" l="1"/>
  <c r="C4942" i="4" l="1"/>
  <c r="C4943" i="4" l="1"/>
  <c r="C4944" i="4" l="1"/>
  <c r="C4945" i="4" l="1"/>
  <c r="C4946" i="4" l="1"/>
  <c r="C4947" i="4" l="1"/>
  <c r="C4948" i="4" l="1"/>
  <c r="C4949" i="4" l="1"/>
  <c r="C4950" i="4" l="1"/>
  <c r="C4951" i="4" l="1"/>
  <c r="C4952" i="4" l="1"/>
  <c r="C4953" i="4" l="1"/>
  <c r="C4954" i="4" l="1"/>
  <c r="C4955" i="4" l="1"/>
  <c r="C4956" i="4" l="1"/>
  <c r="C4957" i="4" l="1"/>
  <c r="C4958" i="4" l="1"/>
  <c r="C4959" i="4" l="1"/>
  <c r="C4960" i="4" l="1"/>
  <c r="C4961" i="4" l="1"/>
  <c r="C4962" i="4" l="1"/>
  <c r="C4963" i="4" l="1"/>
  <c r="C4964" i="4" l="1"/>
  <c r="C4965" i="4" l="1"/>
  <c r="C4966" i="4" l="1"/>
  <c r="C4967" i="4" l="1"/>
  <c r="C4968" i="4" l="1"/>
  <c r="C4969" i="4" l="1"/>
  <c r="C4970" i="4" l="1"/>
  <c r="C4971" i="4" l="1"/>
  <c r="C4972" i="4" l="1"/>
  <c r="C4973" i="4" l="1"/>
  <c r="C4974" i="4" l="1"/>
  <c r="C4975" i="4" l="1"/>
  <c r="C4976" i="4" l="1"/>
  <c r="C4977" i="4" l="1"/>
  <c r="C4978" i="4" l="1"/>
  <c r="C4979" i="4" l="1"/>
  <c r="C4980" i="4" l="1"/>
  <c r="C4981" i="4" l="1"/>
  <c r="C4982" i="4" l="1"/>
  <c r="C4983" i="4" l="1"/>
  <c r="C4984" i="4" l="1"/>
  <c r="C4985" i="4" l="1"/>
  <c r="C4986" i="4" l="1"/>
  <c r="C4987" i="4" l="1"/>
  <c r="C4988" i="4" l="1"/>
  <c r="C4989" i="4" l="1"/>
  <c r="C4990" i="4" l="1"/>
  <c r="C4991" i="4" l="1"/>
  <c r="C4992" i="4" l="1"/>
  <c r="C4993" i="4" l="1"/>
  <c r="C4994" i="4" l="1"/>
  <c r="C4995" i="4" l="1"/>
  <c r="C4996" i="4" l="1"/>
  <c r="C4997" i="4" l="1"/>
  <c r="C4998" i="4" l="1"/>
  <c r="C4999" i="4" l="1"/>
  <c r="C5000" i="4" l="1"/>
  <c r="C5001" i="4" l="1"/>
  <c r="C5002" i="4" l="1"/>
  <c r="C5003" i="4" l="1"/>
  <c r="C5004" i="4" l="1"/>
  <c r="C5005" i="4" l="1"/>
  <c r="C5006" i="4" l="1"/>
  <c r="C5007" i="4" l="1"/>
  <c r="C5008" i="4" l="1"/>
  <c r="C5009" i="4" l="1"/>
  <c r="C5010" i="4" l="1"/>
  <c r="C5011" i="4" l="1"/>
  <c r="C5012" i="4" l="1"/>
  <c r="C5013" i="4" l="1"/>
  <c r="C5014" i="4" l="1"/>
  <c r="C5015" i="4" l="1"/>
  <c r="C5016" i="4" l="1"/>
  <c r="C5017" i="4" l="1"/>
  <c r="C5018" i="4" l="1"/>
  <c r="C5019" i="4" l="1"/>
  <c r="C5020" i="4" l="1"/>
  <c r="C5021" i="4" l="1"/>
  <c r="C5022" i="4" l="1"/>
  <c r="C5023" i="4" l="1"/>
  <c r="C5024" i="4" l="1"/>
  <c r="C5025" i="4" l="1"/>
  <c r="C5026" i="4" l="1"/>
  <c r="C5027" i="4" l="1"/>
  <c r="C5028" i="4" l="1"/>
  <c r="C5029" i="4" l="1"/>
  <c r="C5030" i="4" l="1"/>
  <c r="C5031" i="4" l="1"/>
  <c r="C5032" i="4" l="1"/>
  <c r="C5033" i="4" l="1"/>
  <c r="C5034" i="4" l="1"/>
  <c r="C5035" i="4" l="1"/>
  <c r="C5036" i="4" l="1"/>
  <c r="C5037" i="4" l="1"/>
  <c r="C5038" i="4" l="1"/>
  <c r="C5039" i="4" l="1"/>
  <c r="C5040" i="4" l="1"/>
  <c r="C5041" i="4" l="1"/>
  <c r="C5042" i="4" l="1"/>
  <c r="C5043" i="4" l="1"/>
  <c r="C5044" i="4" l="1"/>
  <c r="C5045" i="4" l="1"/>
  <c r="C5046" i="4" l="1"/>
  <c r="C5047" i="4" l="1"/>
  <c r="C5048" i="4" l="1"/>
  <c r="C5049" i="4" l="1"/>
  <c r="C5050" i="4" l="1"/>
  <c r="C5051" i="4" l="1"/>
  <c r="C5052" i="4" l="1"/>
  <c r="C5053" i="4" l="1"/>
  <c r="C5054" i="4" l="1"/>
  <c r="C5055" i="4" l="1"/>
  <c r="C5056" i="4" l="1"/>
  <c r="C5057" i="4" l="1"/>
  <c r="C5058" i="4" l="1"/>
  <c r="C5059" i="4" l="1"/>
  <c r="C5060" i="4" l="1"/>
  <c r="C5061" i="4" l="1"/>
  <c r="C5062" i="4" l="1"/>
  <c r="C5063" i="4" l="1"/>
  <c r="C5064" i="4" l="1"/>
  <c r="C5065" i="4" l="1"/>
  <c r="C5066" i="4" l="1"/>
  <c r="C5067" i="4" l="1"/>
  <c r="C5068" i="4" l="1"/>
  <c r="C5069" i="4" l="1"/>
  <c r="C5070" i="4" l="1"/>
  <c r="C5071" i="4" l="1"/>
  <c r="C5072" i="4" l="1"/>
  <c r="C5073" i="4" l="1"/>
  <c r="C5074" i="4" l="1"/>
  <c r="C5075" i="4" l="1"/>
  <c r="C5076" i="4" l="1"/>
  <c r="C5077" i="4" l="1"/>
  <c r="C5078" i="4" l="1"/>
  <c r="C5079" i="4" l="1"/>
  <c r="C5080" i="4" l="1"/>
  <c r="C5081" i="4" l="1"/>
  <c r="C5082" i="4" l="1"/>
  <c r="C5083" i="4" l="1"/>
  <c r="C5084" i="4" l="1"/>
  <c r="C5085" i="4" l="1"/>
  <c r="C5086" i="4" l="1"/>
  <c r="C5087" i="4" l="1"/>
  <c r="C5088" i="4" l="1"/>
  <c r="C5089" i="4" l="1"/>
  <c r="C5090" i="4" l="1"/>
  <c r="C5091" i="4" l="1"/>
  <c r="C5092" i="4" l="1"/>
  <c r="C5093" i="4" l="1"/>
  <c r="C5094" i="4" l="1"/>
  <c r="C5095" i="4" l="1"/>
  <c r="C5096" i="4" l="1"/>
  <c r="C5097" i="4" l="1"/>
  <c r="C5098" i="4" l="1"/>
  <c r="C5099" i="4" l="1"/>
  <c r="C5100" i="4" l="1"/>
  <c r="C5101" i="4" l="1"/>
  <c r="C5102" i="4" l="1"/>
  <c r="C5103" i="4" l="1"/>
  <c r="C5104" i="4" l="1"/>
  <c r="C5105" i="4" l="1"/>
  <c r="C5106" i="4" l="1"/>
  <c r="C5107" i="4" l="1"/>
  <c r="C5108" i="4" l="1"/>
  <c r="C5109" i="4" l="1"/>
  <c r="C5110" i="4" l="1"/>
  <c r="C5111" i="4" l="1"/>
  <c r="C5112" i="4" l="1"/>
  <c r="C5113" i="4" l="1"/>
  <c r="C5114" i="4" l="1"/>
  <c r="C5115" i="4" l="1"/>
  <c r="C5116" i="4" l="1"/>
  <c r="C5117" i="4" l="1"/>
  <c r="C5118" i="4" l="1"/>
  <c r="C5119" i="4" l="1"/>
  <c r="C5120" i="4" l="1"/>
  <c r="C5121" i="4" l="1"/>
  <c r="C5122" i="4" l="1"/>
  <c r="C5123" i="4" l="1"/>
  <c r="C5124" i="4" l="1"/>
  <c r="C5125" i="4" l="1"/>
  <c r="C5126" i="4" l="1"/>
  <c r="C5127" i="4" l="1"/>
  <c r="C5128" i="4" l="1"/>
  <c r="C5129" i="4" l="1"/>
  <c r="C5130" i="4" l="1"/>
  <c r="C5131" i="4" l="1"/>
  <c r="C5132" i="4" l="1"/>
  <c r="C5133" i="4" l="1"/>
  <c r="C5134" i="4" l="1"/>
  <c r="C5135" i="4" l="1"/>
  <c r="C5136" i="4" l="1"/>
  <c r="C5137" i="4" l="1"/>
  <c r="C5138" i="4" l="1"/>
  <c r="C5139" i="4" l="1"/>
  <c r="C5140" i="4" l="1"/>
  <c r="C5141" i="4" l="1"/>
  <c r="C5142" i="4" l="1"/>
  <c r="C5143" i="4" l="1"/>
  <c r="C5144" i="4" l="1"/>
  <c r="C5145" i="4" l="1"/>
  <c r="C5146" i="4" l="1"/>
  <c r="C5147" i="4" l="1"/>
  <c r="C5148" i="4" l="1"/>
  <c r="C5149" i="4" l="1"/>
  <c r="C5150" i="4" l="1"/>
  <c r="C5151" i="4" l="1"/>
  <c r="C5152" i="4" l="1"/>
  <c r="C5153" i="4" l="1"/>
  <c r="C5154" i="4" l="1"/>
  <c r="C5155" i="4" l="1"/>
  <c r="C5156" i="4" l="1"/>
  <c r="C5157" i="4" l="1"/>
  <c r="C5158" i="4" l="1"/>
  <c r="C5159" i="4" l="1"/>
  <c r="C5160" i="4" l="1"/>
  <c r="C5161" i="4" l="1"/>
  <c r="C5162" i="4" l="1"/>
  <c r="C5163" i="4" l="1"/>
  <c r="C5164" i="4" l="1"/>
  <c r="C5165" i="4" l="1"/>
  <c r="C5166" i="4" l="1"/>
  <c r="C5167" i="4" l="1"/>
  <c r="C5168" i="4" l="1"/>
  <c r="C5169" i="4" l="1"/>
  <c r="C5170" i="4" l="1"/>
  <c r="C5171" i="4" l="1"/>
  <c r="C5172" i="4" l="1"/>
  <c r="C5173" i="4" l="1"/>
  <c r="C5174" i="4" l="1"/>
  <c r="C5175" i="4" l="1"/>
  <c r="C5176" i="4" l="1"/>
  <c r="C5177" i="4" l="1"/>
  <c r="C5178" i="4" l="1"/>
  <c r="C5179" i="4" l="1"/>
  <c r="C5180" i="4" l="1"/>
  <c r="C5181" i="4" l="1"/>
  <c r="C5182" i="4" l="1"/>
  <c r="C5183" i="4" l="1"/>
  <c r="C5184" i="4" l="1"/>
  <c r="C5185" i="4" l="1"/>
  <c r="C5186" i="4" l="1"/>
  <c r="C5187" i="4" l="1"/>
  <c r="C5188" i="4" l="1"/>
  <c r="C5189" i="4" l="1"/>
  <c r="C5190" i="4" l="1"/>
  <c r="C5191" i="4" l="1"/>
  <c r="C5192" i="4" l="1"/>
  <c r="C5193" i="4" l="1"/>
  <c r="C5194" i="4" l="1"/>
  <c r="C5195" i="4" l="1"/>
  <c r="C5196" i="4" l="1"/>
  <c r="C5197" i="4" l="1"/>
  <c r="C5198" i="4" l="1"/>
  <c r="C5199" i="4" l="1"/>
  <c r="C5200" i="4" l="1"/>
  <c r="C5201" i="4" l="1"/>
  <c r="C5202" i="4" l="1"/>
  <c r="C5203" i="4" l="1"/>
  <c r="C5204" i="4" l="1"/>
  <c r="C5205" i="4" l="1"/>
  <c r="C5206" i="4" l="1"/>
  <c r="C5207" i="4" l="1"/>
  <c r="C5208" i="4" l="1"/>
  <c r="C5209" i="4" l="1"/>
  <c r="C5210" i="4" l="1"/>
  <c r="C5211" i="4" l="1"/>
  <c r="C5212" i="4" l="1"/>
  <c r="C5213" i="4" l="1"/>
  <c r="C5214" i="4" l="1"/>
  <c r="C5215" i="4" l="1"/>
  <c r="C5216" i="4" l="1"/>
  <c r="C5217" i="4" l="1"/>
  <c r="C5218" i="4" l="1"/>
  <c r="C5219" i="4" l="1"/>
  <c r="C5220" i="4" l="1"/>
  <c r="C5221" i="4" l="1"/>
  <c r="C5222" i="4" l="1"/>
  <c r="C5223" i="4" l="1"/>
  <c r="C5224" i="4" l="1"/>
  <c r="C5225" i="4" l="1"/>
  <c r="C5226" i="4" l="1"/>
  <c r="C5227" i="4" l="1"/>
  <c r="C5228" i="4" l="1"/>
  <c r="C5229" i="4" l="1"/>
  <c r="C5230" i="4" l="1"/>
  <c r="C5231" i="4" l="1"/>
  <c r="C5232" i="4" l="1"/>
  <c r="C5233" i="4" l="1"/>
  <c r="C5234" i="4" l="1"/>
  <c r="C5235" i="4" l="1"/>
  <c r="C5236" i="4" l="1"/>
  <c r="C5237" i="4" l="1"/>
  <c r="C5238" i="4" l="1"/>
  <c r="C5239" i="4" l="1"/>
  <c r="C5240" i="4" l="1"/>
  <c r="C5241" i="4" l="1"/>
  <c r="C5242" i="4" l="1"/>
  <c r="C5243" i="4" l="1"/>
  <c r="C5244" i="4" l="1"/>
  <c r="C5245" i="4" l="1"/>
  <c r="C5246" i="4" l="1"/>
  <c r="C5247" i="4" l="1"/>
  <c r="C5248" i="4" l="1"/>
  <c r="C5249" i="4" l="1"/>
  <c r="C5250" i="4" l="1"/>
  <c r="C5251" i="4" l="1"/>
  <c r="C5252" i="4" l="1"/>
  <c r="C5253" i="4" l="1"/>
  <c r="C5254" i="4" l="1"/>
  <c r="C5255" i="4" l="1"/>
  <c r="C5256" i="4" l="1"/>
  <c r="C5257" i="4" l="1"/>
  <c r="C5258" i="4" l="1"/>
  <c r="C5259" i="4" l="1"/>
  <c r="C5260" i="4" l="1"/>
  <c r="C5261" i="4" l="1"/>
  <c r="C5262" i="4" l="1"/>
  <c r="C5263" i="4" l="1"/>
  <c r="C5264" i="4" l="1"/>
  <c r="C5265" i="4" l="1"/>
  <c r="C5266" i="4" l="1"/>
  <c r="C5267" i="4" l="1"/>
  <c r="C5268" i="4" l="1"/>
  <c r="C5269" i="4" l="1"/>
  <c r="C5270" i="4" l="1"/>
  <c r="C5271" i="4" l="1"/>
  <c r="C5272" i="4" l="1"/>
  <c r="C5273" i="4" l="1"/>
  <c r="C5274" i="4" l="1"/>
  <c r="C5275" i="4" l="1"/>
  <c r="C5276" i="4" l="1"/>
  <c r="C5277" i="4" l="1"/>
  <c r="C5278" i="4" l="1"/>
  <c r="C5279" i="4" l="1"/>
  <c r="C5280" i="4" l="1"/>
  <c r="C5281" i="4" l="1"/>
  <c r="C5282" i="4" l="1"/>
  <c r="C5283" i="4" l="1"/>
  <c r="C5284" i="4" l="1"/>
  <c r="C5285" i="4" l="1"/>
  <c r="C5286" i="4" l="1"/>
  <c r="C5287" i="4" l="1"/>
  <c r="C5288" i="4" l="1"/>
  <c r="C5289" i="4" l="1"/>
  <c r="C5290" i="4" l="1"/>
  <c r="C5291" i="4" l="1"/>
  <c r="C5292" i="4" l="1"/>
  <c r="C5293" i="4" l="1"/>
  <c r="C5294" i="4" l="1"/>
  <c r="C5295" i="4" l="1"/>
  <c r="C5296" i="4" l="1"/>
  <c r="C5297" i="4" l="1"/>
  <c r="C5298" i="4" l="1"/>
  <c r="C5299" i="4" l="1"/>
  <c r="C5300" i="4" l="1"/>
  <c r="C5301" i="4" l="1"/>
  <c r="C5302" i="4" l="1"/>
  <c r="C5303" i="4" l="1"/>
  <c r="C5304" i="4" l="1"/>
  <c r="C5305" i="4" l="1"/>
  <c r="C5306" i="4" l="1"/>
  <c r="C5307" i="4" l="1"/>
  <c r="C5308" i="4" l="1"/>
  <c r="C5309" i="4" l="1"/>
  <c r="C5310" i="4" l="1"/>
  <c r="C5311" i="4" l="1"/>
  <c r="C5312" i="4" l="1"/>
  <c r="C5313" i="4" l="1"/>
  <c r="C5314" i="4" l="1"/>
  <c r="C5315" i="4" l="1"/>
  <c r="C5316" i="4" l="1"/>
  <c r="C5317" i="4" l="1"/>
  <c r="C5318" i="4" l="1"/>
  <c r="C5319" i="4" l="1"/>
  <c r="C5320" i="4" l="1"/>
  <c r="C5321" i="4" l="1"/>
  <c r="C5322" i="4" l="1"/>
  <c r="C5323" i="4" l="1"/>
  <c r="C5324" i="4" l="1"/>
  <c r="C5325" i="4" l="1"/>
  <c r="C5326" i="4" l="1"/>
  <c r="C5327" i="4" l="1"/>
  <c r="C5328" i="4" l="1"/>
  <c r="C5329" i="4" l="1"/>
  <c r="C5330" i="4" l="1"/>
  <c r="C5331" i="4" l="1"/>
  <c r="C5332" i="4" l="1"/>
  <c r="C5333" i="4" l="1"/>
  <c r="C5334" i="4" l="1"/>
  <c r="C5335" i="4" l="1"/>
  <c r="C5336" i="4" l="1"/>
  <c r="C5337" i="4" l="1"/>
  <c r="C5338" i="4" l="1"/>
  <c r="C5339" i="4" l="1"/>
  <c r="C5340" i="4" l="1"/>
  <c r="C5341" i="4" l="1"/>
  <c r="C5342" i="4" l="1"/>
  <c r="C5343" i="4" l="1"/>
  <c r="C5344" i="4" l="1"/>
  <c r="C5345" i="4" l="1"/>
  <c r="C5346" i="4" l="1"/>
  <c r="C5347" i="4" l="1"/>
  <c r="C5348" i="4" l="1"/>
  <c r="C5349" i="4" l="1"/>
  <c r="C5350" i="4" l="1"/>
  <c r="C5351" i="4" l="1"/>
  <c r="C5352" i="4" l="1"/>
  <c r="C5353" i="4" l="1"/>
  <c r="C5354" i="4" l="1"/>
  <c r="C5355" i="4" l="1"/>
  <c r="C5356" i="4" l="1"/>
  <c r="C5357" i="4" l="1"/>
  <c r="C5358" i="4" l="1"/>
  <c r="C5359" i="4" l="1"/>
  <c r="C5360" i="4" l="1"/>
  <c r="C5361" i="4" l="1"/>
  <c r="C5362" i="4" l="1"/>
  <c r="C5363" i="4" l="1"/>
  <c r="C5364" i="4" l="1"/>
  <c r="C5365" i="4" l="1"/>
  <c r="C5366" i="4" l="1"/>
  <c r="C5367" i="4" l="1"/>
  <c r="C5368" i="4" l="1"/>
  <c r="C5369" i="4" l="1"/>
  <c r="C5370" i="4" l="1"/>
  <c r="C5371" i="4" l="1"/>
  <c r="C5372" i="4" l="1"/>
  <c r="C5373" i="4" l="1"/>
  <c r="C5374" i="4" l="1"/>
  <c r="C5375" i="4" l="1"/>
  <c r="C5376" i="4" l="1"/>
  <c r="C5377" i="4" l="1"/>
  <c r="C5378" i="4" l="1"/>
  <c r="C5379" i="4" l="1"/>
  <c r="C5380" i="4" l="1"/>
  <c r="C5381" i="4" l="1"/>
  <c r="C5382" i="4" l="1"/>
  <c r="C5383" i="4" l="1"/>
  <c r="C5384" i="4" l="1"/>
  <c r="C5385" i="4" l="1"/>
  <c r="C5386" i="4" l="1"/>
  <c r="C5387" i="4" l="1"/>
  <c r="C5388" i="4" l="1"/>
  <c r="C5389" i="4" l="1"/>
  <c r="C5390" i="4" l="1"/>
  <c r="C5391" i="4" l="1"/>
  <c r="C5392" i="4" l="1"/>
  <c r="C5393" i="4" l="1"/>
  <c r="C5394" i="4" l="1"/>
  <c r="C5395" i="4" l="1"/>
  <c r="C5396" i="4" l="1"/>
  <c r="C5397" i="4" l="1"/>
  <c r="C5398" i="4" l="1"/>
  <c r="C5399" i="4" l="1"/>
  <c r="C5400" i="4" l="1"/>
  <c r="C5401" i="4" l="1"/>
  <c r="C5402" i="4" l="1"/>
  <c r="C5403" i="4" l="1"/>
  <c r="C5404" i="4" l="1"/>
  <c r="C5405" i="4" l="1"/>
  <c r="C5406" i="4" l="1"/>
  <c r="C5407" i="4" l="1"/>
  <c r="C5408" i="4" l="1"/>
  <c r="C5409" i="4" l="1"/>
  <c r="C5410" i="4" l="1"/>
  <c r="C5411" i="4" l="1"/>
  <c r="C5412" i="4" l="1"/>
  <c r="C5413" i="4" l="1"/>
  <c r="C5414" i="4" l="1"/>
  <c r="C5415" i="4" l="1"/>
  <c r="C5416" i="4" l="1"/>
  <c r="C5417" i="4" l="1"/>
  <c r="C5418" i="4" l="1"/>
  <c r="C5419" i="4" l="1"/>
  <c r="C5420" i="4" l="1"/>
  <c r="C5421" i="4" l="1"/>
  <c r="C5422" i="4" l="1"/>
  <c r="C5423" i="4" l="1"/>
  <c r="C5424" i="4" l="1"/>
  <c r="C5425" i="4" l="1"/>
  <c r="C5426" i="4" l="1"/>
  <c r="C5427" i="4" l="1"/>
  <c r="E5427" i="4" l="1"/>
  <c r="D5427" i="4"/>
  <c r="C5428" i="4"/>
  <c r="D5428" i="4" l="1"/>
  <c r="E5428" i="4"/>
  <c r="C5429" i="4"/>
  <c r="D5429" i="4" s="1"/>
  <c r="E5429" i="4" l="1"/>
  <c r="C5430" i="4"/>
  <c r="D5430" i="4" s="1"/>
  <c r="E5430" i="4" l="1"/>
  <c r="C5431" i="4"/>
  <c r="D5431" i="4" s="1"/>
  <c r="E5431" i="4" l="1"/>
  <c r="C5432" i="4"/>
  <c r="D5432" i="4" s="1"/>
  <c r="E5432" i="4" l="1"/>
  <c r="C5433" i="4"/>
  <c r="D5433" i="4" s="1"/>
  <c r="E5433" i="4" l="1"/>
  <c r="C5434" i="4"/>
  <c r="D5434" i="4" s="1"/>
  <c r="E5434" i="4" l="1"/>
  <c r="C5435" i="4"/>
  <c r="D5435" i="4" s="1"/>
  <c r="E5435" i="4" l="1"/>
  <c r="C5436" i="4"/>
  <c r="D5436" i="4" s="1"/>
  <c r="E5436" i="4" l="1"/>
  <c r="C5437" i="4"/>
  <c r="D5437" i="4" s="1"/>
  <c r="E5437" i="4" l="1"/>
  <c r="C5438" i="4"/>
  <c r="D5438" i="4" s="1"/>
  <c r="E5438" i="4" l="1"/>
  <c r="C5439" i="4"/>
  <c r="D5439" i="4" s="1"/>
  <c r="E5439" i="4" l="1"/>
  <c r="C5440" i="4"/>
  <c r="D5440" i="4" s="1"/>
  <c r="E5440" i="4" l="1"/>
  <c r="C5441" i="4"/>
  <c r="D5441" i="4" s="1"/>
  <c r="E5441" i="4" l="1"/>
  <c r="C5442" i="4"/>
  <c r="D5442" i="4" s="1"/>
  <c r="E5442" i="4" l="1"/>
  <c r="C5443" i="4"/>
  <c r="D5443" i="4" s="1"/>
  <c r="E5443" i="4" l="1"/>
  <c r="C5444" i="4"/>
  <c r="D5444" i="4" s="1"/>
  <c r="E5444" i="4" l="1"/>
  <c r="C5445" i="4"/>
  <c r="D5445" i="4" s="1"/>
  <c r="E5445" i="4" l="1"/>
  <c r="C5446" i="4"/>
  <c r="D5446" i="4" s="1"/>
  <c r="E5446" i="4" l="1"/>
  <c r="C5447" i="4"/>
  <c r="D5447" i="4" s="1"/>
  <c r="E5447" i="4" l="1"/>
  <c r="C5448" i="4"/>
  <c r="D5448" i="4" s="1"/>
  <c r="E5448" i="4" l="1"/>
  <c r="C5449" i="4"/>
  <c r="D5449" i="4" s="1"/>
  <c r="E5449" i="4" l="1"/>
  <c r="C5450" i="4"/>
  <c r="D5450" i="4" s="1"/>
  <c r="E5450" i="4" l="1"/>
  <c r="C5451" i="4"/>
  <c r="D5451" i="4" s="1"/>
  <c r="E5451" i="4" l="1"/>
  <c r="C5452" i="4"/>
  <c r="D5452" i="4" s="1"/>
  <c r="E5452" i="4" l="1"/>
  <c r="C5453" i="4"/>
  <c r="D5453" i="4" s="1"/>
  <c r="E5453" i="4" l="1"/>
  <c r="C5454" i="4"/>
  <c r="D5454" i="4" s="1"/>
  <c r="E5454" i="4" l="1"/>
  <c r="C5455" i="4"/>
  <c r="D5455" i="4" s="1"/>
  <c r="E5455" i="4" l="1"/>
  <c r="C5456" i="4"/>
  <c r="D5456" i="4" s="1"/>
  <c r="E5456" i="4" l="1"/>
  <c r="C5457" i="4"/>
  <c r="D5457" i="4" s="1"/>
  <c r="E5457" i="4" l="1"/>
  <c r="C5458" i="4"/>
  <c r="D5458" i="4" s="1"/>
  <c r="E5458" i="4" l="1"/>
  <c r="C5459" i="4"/>
  <c r="D5459" i="4" s="1"/>
  <c r="E5459" i="4" l="1"/>
  <c r="C5460" i="4"/>
  <c r="D5460" i="4" s="1"/>
  <c r="E5460" i="4" l="1"/>
  <c r="C5461" i="4"/>
  <c r="D5461" i="4" s="1"/>
  <c r="E5461" i="4" l="1"/>
  <c r="C5462" i="4"/>
  <c r="D5462" i="4" s="1"/>
  <c r="E5462" i="4" l="1"/>
  <c r="C5463" i="4"/>
  <c r="D5463" i="4" s="1"/>
  <c r="E5463" i="4" l="1"/>
  <c r="C5464" i="4"/>
  <c r="D5464" i="4" s="1"/>
  <c r="E5464" i="4" l="1"/>
  <c r="C5465" i="4"/>
  <c r="D5465" i="4" s="1"/>
  <c r="E5465" i="4" l="1"/>
  <c r="C5466" i="4"/>
  <c r="D5466" i="4" s="1"/>
  <c r="E5466" i="4" l="1"/>
  <c r="C5467" i="4"/>
  <c r="D5467" i="4" s="1"/>
  <c r="E5467" i="4" l="1"/>
  <c r="C5468" i="4"/>
  <c r="D5468" i="4" s="1"/>
  <c r="E5468" i="4" l="1"/>
  <c r="C5469" i="4"/>
  <c r="D5469" i="4" s="1"/>
  <c r="E5469" i="4" l="1"/>
  <c r="C5470" i="4"/>
  <c r="D5470" i="4" s="1"/>
  <c r="E5470" i="4" l="1"/>
  <c r="C5471" i="4"/>
  <c r="D5471" i="4" s="1"/>
  <c r="E5471" i="4" l="1"/>
  <c r="C5472" i="4"/>
  <c r="D5472" i="4" s="1"/>
  <c r="E5472" i="4" l="1"/>
  <c r="C5473" i="4"/>
  <c r="D5473" i="4" s="1"/>
  <c r="E5473" i="4" l="1"/>
  <c r="C5474" i="4"/>
  <c r="D5474" i="4" s="1"/>
  <c r="E5474" i="4" l="1"/>
  <c r="C5475" i="4"/>
  <c r="D5475" i="4" s="1"/>
  <c r="E5475" i="4" l="1"/>
  <c r="C5476" i="4"/>
  <c r="D5476" i="4" s="1"/>
  <c r="E5476" i="4" l="1"/>
  <c r="C5477" i="4"/>
  <c r="D5477" i="4" s="1"/>
  <c r="E5477" i="4" l="1"/>
  <c r="C5478" i="4"/>
  <c r="D5478" i="4" s="1"/>
  <c r="E5478" i="4" l="1"/>
  <c r="C5479" i="4"/>
  <c r="D5479" i="4" s="1"/>
  <c r="E5479" i="4" l="1"/>
  <c r="C5480" i="4"/>
  <c r="D5480" i="4" s="1"/>
  <c r="E5480" i="4" l="1"/>
  <c r="C5481" i="4"/>
  <c r="D5481" i="4" s="1"/>
  <c r="E5481" i="4" l="1"/>
  <c r="C5482" i="4"/>
  <c r="D5482" i="4" s="1"/>
  <c r="E5482" i="4" l="1"/>
  <c r="C5483" i="4"/>
  <c r="D5483" i="4" s="1"/>
  <c r="E5483" i="4" l="1"/>
  <c r="C5484" i="4"/>
  <c r="D5484" i="4" s="1"/>
  <c r="E5484" i="4" l="1"/>
  <c r="C5485" i="4"/>
  <c r="D5485" i="4" s="1"/>
  <c r="E5485" i="4" l="1"/>
  <c r="C5486" i="4"/>
  <c r="D5486" i="4" s="1"/>
  <c r="E5486" i="4" l="1"/>
  <c r="C5487" i="4"/>
  <c r="D5487" i="4" s="1"/>
  <c r="E5487" i="4" l="1"/>
  <c r="C5488" i="4"/>
  <c r="D5488" i="4" s="1"/>
  <c r="E5488" i="4" l="1"/>
  <c r="C5489" i="4"/>
  <c r="D5489" i="4" s="1"/>
  <c r="E5489" i="4" l="1"/>
  <c r="C5490" i="4"/>
  <c r="D5490" i="4" s="1"/>
  <c r="E5490" i="4" l="1"/>
  <c r="C5491" i="4"/>
  <c r="D5491" i="4" s="1"/>
  <c r="E5491" i="4" l="1"/>
  <c r="C5492" i="4"/>
  <c r="D5492" i="4" s="1"/>
  <c r="E5492" i="4" l="1"/>
  <c r="C5493" i="4"/>
  <c r="D5493" i="4" s="1"/>
  <c r="E5493" i="4" l="1"/>
  <c r="C5494" i="4"/>
  <c r="D5494" i="4" s="1"/>
  <c r="E5494" i="4" l="1"/>
  <c r="C5495" i="4"/>
  <c r="D5495" i="4" s="1"/>
  <c r="E5495" i="4" l="1"/>
  <c r="C5496" i="4"/>
  <c r="D5496" i="4" s="1"/>
  <c r="E5496" i="4" l="1"/>
  <c r="C5497" i="4"/>
  <c r="D5497" i="4" s="1"/>
  <c r="E5497" i="4" l="1"/>
  <c r="C5498" i="4"/>
  <c r="D5498" i="4" s="1"/>
  <c r="E5498" i="4" l="1"/>
  <c r="C5499" i="4"/>
  <c r="D5499" i="4" s="1"/>
  <c r="E5499" i="4" l="1"/>
  <c r="C5500" i="4"/>
  <c r="D5500" i="4" s="1"/>
  <c r="E5500" i="4" l="1"/>
  <c r="C5501" i="4"/>
  <c r="D5501" i="4" s="1"/>
  <c r="E5501" i="4" l="1"/>
  <c r="C5502" i="4"/>
  <c r="D5502" i="4" s="1"/>
  <c r="E5502" i="4" l="1"/>
  <c r="C5503" i="4"/>
  <c r="D5503" i="4" s="1"/>
  <c r="E5503" i="4" l="1"/>
  <c r="C5504" i="4"/>
  <c r="D5504" i="4" s="1"/>
  <c r="E5504" i="4" l="1"/>
  <c r="C5505" i="4"/>
  <c r="D5505" i="4" s="1"/>
  <c r="E5505" i="4" l="1"/>
  <c r="C5506" i="4"/>
  <c r="D5506" i="4" s="1"/>
  <c r="E5506" i="4" l="1"/>
  <c r="C5507" i="4"/>
  <c r="D5507" i="4" s="1"/>
  <c r="E5507" i="4" l="1"/>
  <c r="C5508" i="4"/>
  <c r="D5508" i="4" s="1"/>
  <c r="E5508" i="4" l="1"/>
  <c r="C5509" i="4"/>
  <c r="C5510" i="4" s="1"/>
  <c r="C5511" i="4" s="1"/>
  <c r="C5512" i="4" s="1"/>
  <c r="C5513" i="4" s="1"/>
  <c r="C5514" i="4" s="1"/>
  <c r="C5515" i="4" s="1"/>
  <c r="C5516" i="4" s="1"/>
  <c r="C5517" i="4" s="1"/>
  <c r="C5518" i="4" s="1"/>
  <c r="C5519" i="4" s="1"/>
  <c r="C5520" i="4" s="1"/>
  <c r="C5521" i="4" s="1"/>
  <c r="C5522" i="4" s="1"/>
  <c r="C5523" i="4" s="1"/>
  <c r="C5524" i="4" s="1"/>
  <c r="C5525" i="4" s="1"/>
  <c r="C5526" i="4" s="1"/>
  <c r="C5527" i="4" s="1"/>
  <c r="C5528" i="4" s="1"/>
  <c r="C5529" i="4" s="1"/>
  <c r="C5530" i="4" s="1"/>
  <c r="C5531" i="4" s="1"/>
  <c r="C5532" i="4" s="1"/>
  <c r="C5533" i="4" s="1"/>
  <c r="C5534" i="4" s="1"/>
  <c r="C5535" i="4" s="1"/>
  <c r="C5536" i="4" s="1"/>
  <c r="C5537" i="4" s="1"/>
  <c r="C5538" i="4" s="1"/>
  <c r="C5539" i="4" s="1"/>
  <c r="C5540" i="4" s="1"/>
  <c r="C5541" i="4" s="1"/>
  <c r="C5542" i="4" s="1"/>
  <c r="C5543" i="4" s="1"/>
  <c r="C5544" i="4" s="1"/>
  <c r="C5545" i="4" s="1"/>
  <c r="C5546" i="4" s="1"/>
  <c r="C5547" i="4" s="1"/>
  <c r="C5548" i="4" s="1"/>
  <c r="C5549" i="4" s="1"/>
  <c r="C5550" i="4" s="1"/>
  <c r="C5551" i="4" s="1"/>
  <c r="C5552" i="4" s="1"/>
  <c r="C5553" i="4" s="1"/>
  <c r="C5554" i="4" s="1"/>
  <c r="C5555" i="4" s="1"/>
  <c r="C5556" i="4" s="1"/>
  <c r="C5557" i="4" s="1"/>
  <c r="C5558" i="4" s="1"/>
  <c r="C5559" i="4" s="1"/>
  <c r="C5560" i="4" s="1"/>
  <c r="C5561" i="4" s="1"/>
  <c r="C5562" i="4" s="1"/>
  <c r="C5563" i="4" s="1"/>
  <c r="C5564" i="4" s="1"/>
  <c r="C5565" i="4" s="1"/>
  <c r="C5566" i="4" s="1"/>
  <c r="C5567" i="4" s="1"/>
  <c r="C5568" i="4" s="1"/>
  <c r="C5569" i="4" s="1"/>
  <c r="C5570" i="4" s="1"/>
  <c r="C5571" i="4" s="1"/>
  <c r="C5572" i="4" s="1"/>
  <c r="C5573" i="4" s="1"/>
  <c r="C5574" i="4" s="1"/>
  <c r="C5575" i="4" s="1"/>
  <c r="C5576" i="4" s="1"/>
  <c r="C5577" i="4" s="1"/>
  <c r="C5578" i="4" s="1"/>
  <c r="C5579" i="4" s="1"/>
  <c r="C5580" i="4" s="1"/>
  <c r="C5581" i="4" s="1"/>
  <c r="C5582" i="4" s="1"/>
  <c r="C5583" i="4" s="1"/>
  <c r="C5584" i="4" s="1"/>
  <c r="C5585" i="4" s="1"/>
  <c r="C5586" i="4" s="1"/>
  <c r="C5587" i="4" s="1"/>
  <c r="C5588" i="4" s="1"/>
  <c r="C5589" i="4" s="1"/>
  <c r="C5590" i="4" s="1"/>
  <c r="C5591" i="4" s="1"/>
  <c r="C5592" i="4" s="1"/>
  <c r="C5593" i="4" s="1"/>
  <c r="C5594" i="4" s="1"/>
  <c r="C5595" i="4" s="1"/>
  <c r="C5596" i="4" s="1"/>
  <c r="C5597" i="4" s="1"/>
  <c r="C5598" i="4" s="1"/>
  <c r="C5599" i="4" s="1"/>
  <c r="C5600" i="4" s="1"/>
  <c r="C5601" i="4" s="1"/>
  <c r="C5602" i="4" s="1"/>
  <c r="C5603" i="4" s="1"/>
  <c r="C5604" i="4" s="1"/>
  <c r="C5605" i="4" s="1"/>
  <c r="C5606" i="4" s="1"/>
  <c r="C5607" i="4" s="1"/>
  <c r="C5608" i="4" s="1"/>
  <c r="C5609" i="4" s="1"/>
  <c r="C5610" i="4" s="1"/>
  <c r="C5611" i="4" s="1"/>
  <c r="C5612" i="4" s="1"/>
  <c r="C5613" i="4" s="1"/>
  <c r="C5614" i="4" s="1"/>
  <c r="C5615" i="4" s="1"/>
  <c r="C5616" i="4" s="1"/>
  <c r="C5617" i="4" s="1"/>
  <c r="C5618" i="4" s="1"/>
  <c r="C5619" i="4" s="1"/>
  <c r="C5620" i="4" s="1"/>
  <c r="C5621" i="4" s="1"/>
  <c r="C5622" i="4" s="1"/>
  <c r="C5623" i="4" s="1"/>
  <c r="C5624" i="4" s="1"/>
  <c r="C5625" i="4" s="1"/>
  <c r="C5626" i="4" s="1"/>
  <c r="C5627" i="4" s="1"/>
  <c r="C5628" i="4" s="1"/>
  <c r="C5629" i="4" s="1"/>
  <c r="C5630" i="4" s="1"/>
  <c r="C5631" i="4" s="1"/>
  <c r="C5632" i="4" s="1"/>
  <c r="C5633" i="4" s="1"/>
  <c r="C5634" i="4" s="1"/>
  <c r="C5635" i="4" s="1"/>
  <c r="C5636" i="4" s="1"/>
  <c r="C5637" i="4" s="1"/>
  <c r="C5638" i="4" s="1"/>
  <c r="C5639" i="4" s="1"/>
  <c r="C5640" i="4" s="1"/>
  <c r="C5641" i="4" s="1"/>
  <c r="C5642" i="4" s="1"/>
  <c r="C5643" i="4" s="1"/>
  <c r="C5644" i="4" s="1"/>
  <c r="C5645" i="4" s="1"/>
  <c r="C5646" i="4" s="1"/>
  <c r="C5647" i="4" s="1"/>
  <c r="C5648" i="4" s="1"/>
  <c r="E5509" i="4" l="1"/>
  <c r="E5510" i="4" s="1"/>
  <c r="E5511" i="4" s="1"/>
  <c r="E5512" i="4" s="1"/>
  <c r="E5513" i="4" s="1"/>
  <c r="E5514" i="4" s="1"/>
  <c r="E5515" i="4" s="1"/>
  <c r="E5516" i="4" s="1"/>
  <c r="E5517" i="4" s="1"/>
  <c r="E5518" i="4" s="1"/>
  <c r="E5519" i="4" s="1"/>
  <c r="E5520" i="4" s="1"/>
  <c r="E5521" i="4" s="1"/>
  <c r="E5522" i="4" s="1"/>
  <c r="E5523" i="4" s="1"/>
  <c r="E5524" i="4" s="1"/>
  <c r="E5525" i="4" s="1"/>
  <c r="E5526" i="4" s="1"/>
  <c r="E5527" i="4" s="1"/>
  <c r="E5528" i="4" s="1"/>
  <c r="E5529" i="4" s="1"/>
  <c r="E5530" i="4" s="1"/>
  <c r="E5531" i="4" s="1"/>
  <c r="E5532" i="4" s="1"/>
  <c r="E5533" i="4" s="1"/>
  <c r="E5534" i="4" s="1"/>
  <c r="E5535" i="4" s="1"/>
  <c r="E5536" i="4" s="1"/>
  <c r="E5537" i="4" s="1"/>
  <c r="E5538" i="4" s="1"/>
  <c r="E5539" i="4" s="1"/>
  <c r="E5540" i="4" s="1"/>
  <c r="E5541" i="4" s="1"/>
  <c r="E5542" i="4" s="1"/>
  <c r="E5543" i="4" s="1"/>
  <c r="E5544" i="4" s="1"/>
  <c r="E5545" i="4" s="1"/>
  <c r="E5546" i="4" s="1"/>
  <c r="E5547" i="4" s="1"/>
  <c r="E5548" i="4" s="1"/>
  <c r="E5549" i="4" s="1"/>
  <c r="E5550" i="4" s="1"/>
  <c r="E5551" i="4" s="1"/>
  <c r="E5552" i="4" s="1"/>
  <c r="E5553" i="4" s="1"/>
  <c r="E5554" i="4" s="1"/>
  <c r="E5555" i="4" s="1"/>
  <c r="E5556" i="4" s="1"/>
  <c r="E5557" i="4" s="1"/>
  <c r="E5558" i="4" s="1"/>
  <c r="E5559" i="4" s="1"/>
  <c r="E5560" i="4" s="1"/>
  <c r="E5561" i="4" s="1"/>
  <c r="E5562" i="4" s="1"/>
  <c r="E5563" i="4" s="1"/>
  <c r="E5564" i="4" s="1"/>
  <c r="E5565" i="4" s="1"/>
  <c r="E5566" i="4" s="1"/>
  <c r="E5567" i="4" s="1"/>
  <c r="E5568" i="4" s="1"/>
  <c r="E5569" i="4" s="1"/>
  <c r="E5570" i="4" s="1"/>
  <c r="E5571" i="4" s="1"/>
  <c r="E5572" i="4" s="1"/>
  <c r="E5573" i="4" s="1"/>
  <c r="E5574" i="4" s="1"/>
  <c r="E5575" i="4" s="1"/>
  <c r="E5576" i="4" s="1"/>
  <c r="E5577" i="4" s="1"/>
  <c r="E5578" i="4" s="1"/>
  <c r="E5579" i="4" s="1"/>
  <c r="E5580" i="4" s="1"/>
  <c r="E5581" i="4" s="1"/>
  <c r="E5582" i="4" s="1"/>
  <c r="E5583" i="4" s="1"/>
  <c r="E5584" i="4" s="1"/>
  <c r="E5585" i="4" s="1"/>
  <c r="E5586" i="4" s="1"/>
  <c r="E5587" i="4" s="1"/>
  <c r="E5588" i="4" s="1"/>
  <c r="E5589" i="4" s="1"/>
  <c r="E5590" i="4" s="1"/>
  <c r="E5591" i="4" s="1"/>
  <c r="E5592" i="4" s="1"/>
  <c r="E5593" i="4" s="1"/>
  <c r="E5594" i="4" s="1"/>
  <c r="E5595" i="4" s="1"/>
  <c r="E5596" i="4" s="1"/>
  <c r="E5597" i="4" s="1"/>
  <c r="E5598" i="4" s="1"/>
  <c r="E5599" i="4" s="1"/>
  <c r="E5600" i="4" s="1"/>
  <c r="E5601" i="4" s="1"/>
  <c r="E5602" i="4" s="1"/>
  <c r="E5603" i="4" s="1"/>
  <c r="E5604" i="4" s="1"/>
  <c r="E5605" i="4" s="1"/>
  <c r="E5606" i="4" s="1"/>
  <c r="E5607" i="4" s="1"/>
  <c r="E5608" i="4" s="1"/>
  <c r="E5609" i="4" s="1"/>
  <c r="E5610" i="4" s="1"/>
  <c r="E5611" i="4" s="1"/>
  <c r="E5612" i="4" s="1"/>
  <c r="E5613" i="4" s="1"/>
  <c r="E5614" i="4" s="1"/>
  <c r="E5615" i="4" s="1"/>
  <c r="E5616" i="4" s="1"/>
  <c r="E5617" i="4" s="1"/>
  <c r="E5618" i="4" s="1"/>
  <c r="E5619" i="4" s="1"/>
  <c r="E5620" i="4" s="1"/>
  <c r="E5621" i="4" s="1"/>
  <c r="E5622" i="4" s="1"/>
  <c r="E5623" i="4" s="1"/>
  <c r="E5624" i="4" s="1"/>
  <c r="E5625" i="4" s="1"/>
  <c r="E5626" i="4" s="1"/>
  <c r="E5627" i="4" s="1"/>
  <c r="E5628" i="4" s="1"/>
  <c r="E5629" i="4" s="1"/>
  <c r="E5630" i="4" s="1"/>
  <c r="E5631" i="4" s="1"/>
  <c r="E5632" i="4" s="1"/>
  <c r="E5633" i="4" s="1"/>
  <c r="E5634" i="4" s="1"/>
  <c r="E5635" i="4" s="1"/>
  <c r="E5636" i="4" s="1"/>
  <c r="E5637" i="4" s="1"/>
  <c r="E5638" i="4" s="1"/>
  <c r="E5639" i="4" s="1"/>
  <c r="E5640" i="4" s="1"/>
  <c r="E5641" i="4" s="1"/>
  <c r="E5642" i="4" s="1"/>
  <c r="E5643" i="4" s="1"/>
  <c r="E5644" i="4" s="1"/>
  <c r="E5645" i="4" s="1"/>
  <c r="E5646" i="4" s="1"/>
  <c r="E5647" i="4" s="1"/>
  <c r="E5648" i="4" s="1"/>
  <c r="E12" i="5" s="1"/>
  <c r="D5509" i="4"/>
  <c r="D5510" i="4" s="1"/>
  <c r="D5511" i="4" s="1"/>
  <c r="D5512" i="4" s="1"/>
  <c r="D5513" i="4" s="1"/>
  <c r="D5514" i="4" s="1"/>
  <c r="D5515" i="4" s="1"/>
  <c r="D5516" i="4" s="1"/>
  <c r="D5517" i="4" s="1"/>
  <c r="D5518" i="4" s="1"/>
  <c r="D5519" i="4" s="1"/>
  <c r="D5520" i="4" s="1"/>
  <c r="D5521" i="4" s="1"/>
  <c r="D5522" i="4" s="1"/>
  <c r="D5523" i="4" s="1"/>
  <c r="D5524" i="4" s="1"/>
  <c r="D5525" i="4" s="1"/>
  <c r="D5526" i="4" s="1"/>
  <c r="D5527" i="4" s="1"/>
  <c r="D5528" i="4" s="1"/>
  <c r="D5529" i="4" s="1"/>
  <c r="D5530" i="4" s="1"/>
  <c r="D5531" i="4" s="1"/>
  <c r="D5532" i="4" s="1"/>
  <c r="D5533" i="4" s="1"/>
  <c r="D5534" i="4" s="1"/>
  <c r="D5535" i="4" s="1"/>
  <c r="D5536" i="4" s="1"/>
  <c r="D5537" i="4" s="1"/>
  <c r="D5538" i="4" s="1"/>
  <c r="D5539" i="4" s="1"/>
  <c r="D5540" i="4" s="1"/>
  <c r="D5541" i="4" s="1"/>
  <c r="D5542" i="4" s="1"/>
  <c r="D5543" i="4" s="1"/>
  <c r="D5544" i="4" s="1"/>
  <c r="D5545" i="4" s="1"/>
  <c r="D5546" i="4" s="1"/>
  <c r="D5547" i="4" s="1"/>
  <c r="D5548" i="4" s="1"/>
  <c r="D5549" i="4" s="1"/>
  <c r="D5550" i="4" s="1"/>
  <c r="D5551" i="4" s="1"/>
  <c r="D5552" i="4" s="1"/>
  <c r="D5553" i="4" s="1"/>
  <c r="D5554" i="4" s="1"/>
  <c r="D5555" i="4" s="1"/>
  <c r="D5556" i="4" s="1"/>
  <c r="D5557" i="4" s="1"/>
  <c r="D5558" i="4" s="1"/>
  <c r="D5559" i="4" s="1"/>
  <c r="D5560" i="4" s="1"/>
  <c r="D5561" i="4" s="1"/>
  <c r="D5562" i="4" s="1"/>
  <c r="D5563" i="4" s="1"/>
  <c r="D5564" i="4" s="1"/>
  <c r="D5565" i="4" s="1"/>
  <c r="D5566" i="4" s="1"/>
  <c r="D5567" i="4" s="1"/>
  <c r="D5568" i="4" s="1"/>
  <c r="D5569" i="4" s="1"/>
  <c r="D5570" i="4" s="1"/>
  <c r="D5571" i="4" s="1"/>
  <c r="D5572" i="4" s="1"/>
  <c r="D5573" i="4" s="1"/>
  <c r="D5574" i="4" s="1"/>
  <c r="D5575" i="4" s="1"/>
  <c r="D5576" i="4" s="1"/>
  <c r="D5577" i="4" s="1"/>
  <c r="D5578" i="4" s="1"/>
  <c r="D5579" i="4" s="1"/>
  <c r="D5580" i="4" s="1"/>
  <c r="D5581" i="4" s="1"/>
  <c r="D5582" i="4" s="1"/>
  <c r="D5583" i="4" s="1"/>
  <c r="D5584" i="4" s="1"/>
  <c r="D5585" i="4" s="1"/>
  <c r="D5586" i="4" s="1"/>
  <c r="D5587" i="4" s="1"/>
  <c r="D5588" i="4" s="1"/>
  <c r="D5589" i="4" s="1"/>
  <c r="D5590" i="4" s="1"/>
  <c r="D5591" i="4" s="1"/>
  <c r="D5592" i="4" s="1"/>
  <c r="D5593" i="4" s="1"/>
  <c r="D5594" i="4" s="1"/>
  <c r="D5595" i="4" s="1"/>
  <c r="D5596" i="4" s="1"/>
  <c r="D5597" i="4" s="1"/>
  <c r="D5598" i="4" s="1"/>
  <c r="D5599" i="4" s="1"/>
  <c r="D5600" i="4" s="1"/>
  <c r="D5601" i="4" s="1"/>
  <c r="D5602" i="4" s="1"/>
  <c r="D5603" i="4" s="1"/>
  <c r="D5604" i="4" s="1"/>
  <c r="D5605" i="4" s="1"/>
  <c r="D5606" i="4" s="1"/>
  <c r="D5607" i="4" s="1"/>
  <c r="D5608" i="4" s="1"/>
  <c r="D5609" i="4" s="1"/>
  <c r="D5610" i="4" s="1"/>
  <c r="D5611" i="4" s="1"/>
  <c r="D5612" i="4" s="1"/>
  <c r="D5613" i="4" s="1"/>
  <c r="D5614" i="4" s="1"/>
  <c r="D5615" i="4" s="1"/>
  <c r="D5616" i="4" s="1"/>
  <c r="D5617" i="4" s="1"/>
  <c r="D5618" i="4" s="1"/>
  <c r="D5619" i="4" s="1"/>
  <c r="D5620" i="4" s="1"/>
  <c r="D5621" i="4" s="1"/>
  <c r="D5622" i="4" s="1"/>
  <c r="D5623" i="4" s="1"/>
  <c r="D5624" i="4" s="1"/>
  <c r="D5625" i="4" s="1"/>
  <c r="D5626" i="4" s="1"/>
  <c r="D5627" i="4" s="1"/>
  <c r="D5628" i="4" s="1"/>
  <c r="D5629" i="4" s="1"/>
  <c r="D5630" i="4" s="1"/>
  <c r="D5631" i="4" s="1"/>
  <c r="D5632" i="4" s="1"/>
  <c r="D5633" i="4" s="1"/>
  <c r="D5634" i="4" s="1"/>
  <c r="D5635" i="4" s="1"/>
  <c r="D5636" i="4" s="1"/>
  <c r="D5637" i="4" s="1"/>
  <c r="D5638" i="4" s="1"/>
  <c r="D5639" i="4" s="1"/>
  <c r="D5640" i="4" s="1"/>
  <c r="D5641" i="4" s="1"/>
  <c r="D5642" i="4" s="1"/>
  <c r="D5643" i="4" s="1"/>
  <c r="D5644" i="4" s="1"/>
  <c r="D5645" i="4" s="1"/>
  <c r="D5646" i="4" s="1"/>
  <c r="D5647" i="4" s="1"/>
  <c r="D5648" i="4" s="1"/>
  <c r="B12" i="5"/>
  <c r="B14" i="5" l="1"/>
  <c r="B13" i="5"/>
  <c r="E13" i="5"/>
  <c r="E19" i="5" l="1"/>
  <c r="E25" i="5"/>
  <c r="B19" i="5"/>
  <c r="B24" i="5" s="1"/>
  <c r="B25" i="5"/>
  <c r="E24" i="5" l="1"/>
  <c r="E27" i="5" s="1"/>
  <c r="B27" i="5"/>
  <c r="B28" i="5"/>
  <c r="E28" i="5" l="1"/>
</calcChain>
</file>

<file path=xl/sharedStrings.xml><?xml version="1.0" encoding="utf-8"?>
<sst xmlns="http://schemas.openxmlformats.org/spreadsheetml/2006/main" count="5721" uniqueCount="80">
  <si>
    <t>Data do Cálculo →</t>
  </si>
  <si>
    <t>Data de Emissão</t>
  </si>
  <si>
    <t>Vencimento</t>
  </si>
  <si>
    <t>Dias úteis ocorridos</t>
  </si>
  <si>
    <t>Dias úteis até o Vencimento</t>
  </si>
  <si>
    <t>Dias úteis Emissão ao Vencimento</t>
  </si>
  <si>
    <t>Preço de Emissão →</t>
  </si>
  <si>
    <t>Taxa de Emissão [% a.a.] →</t>
  </si>
  <si>
    <t>Rentabilidade Bruta Perríodo</t>
  </si>
  <si>
    <t>Retorno ao ano</t>
  </si>
  <si>
    <t>Preço atualizado</t>
  </si>
  <si>
    <t>Preço no Vencimento</t>
  </si>
  <si>
    <t>Taxa do Cálculo →</t>
  </si>
  <si>
    <t>Preço Atual Calculado</t>
  </si>
  <si>
    <t>Diferença Preços Tx Cálculo / Emissão</t>
  </si>
  <si>
    <t>Conferência</t>
  </si>
  <si>
    <t>DATA</t>
  </si>
  <si>
    <t>INDICE</t>
  </si>
  <si>
    <t>Taxa de Emissão [%CDI] →</t>
  </si>
  <si>
    <t>Rentabilidade Bruta</t>
  </si>
  <si>
    <t>Taxa Futura [ETTJ] →</t>
  </si>
  <si>
    <t>Rentorno ao ano até Vencimento</t>
  </si>
  <si>
    <t>CONFRATERNIZACAO</t>
  </si>
  <si>
    <t>sexta-feira</t>
  </si>
  <si>
    <t>TIRADENTES</t>
  </si>
  <si>
    <t>quarta-feira</t>
  </si>
  <si>
    <t>DIA DO TRABALHO</t>
  </si>
  <si>
    <t>sábado</t>
  </si>
  <si>
    <t>INDEPENDENCIA</t>
  </si>
  <si>
    <t>terça-feira</t>
  </si>
  <si>
    <t>N.S.APARECIDA</t>
  </si>
  <si>
    <t>FINADOS</t>
  </si>
  <si>
    <t>PROCLAMACAO DA REP.</t>
  </si>
  <si>
    <t>segunda-feira</t>
  </si>
  <si>
    <t>NATAL</t>
  </si>
  <si>
    <t>ULT.DIA ANO-SEM COMP</t>
  </si>
  <si>
    <t>CARNAVAL</t>
  </si>
  <si>
    <t>QUINTA-FEIRA SANTA</t>
  </si>
  <si>
    <t>quinta-feira</t>
  </si>
  <si>
    <t>SEXTA-FEIRA DA PAIXA</t>
  </si>
  <si>
    <t>domingo</t>
  </si>
  <si>
    <t>CORPUS CHRISTI</t>
  </si>
  <si>
    <t>ELEICOES GERAIS</t>
  </si>
  <si>
    <t>SEXTA-FEIRA PAIXAO</t>
  </si>
  <si>
    <t>ELEICOES MUNICIPAIS</t>
  </si>
  <si>
    <t>SEGUNDA-FEIRA CARNAV</t>
  </si>
  <si>
    <t>TERCA-FEIRA CARNAVAL</t>
  </si>
  <si>
    <t>PROC.DA REPUBLICA</t>
  </si>
  <si>
    <t>Código Selic</t>
  </si>
  <si>
    <t>Data Ref</t>
  </si>
  <si>
    <t>VNA</t>
  </si>
  <si>
    <t>IPCA</t>
  </si>
  <si>
    <t>P/F</t>
  </si>
  <si>
    <t>Válido a partir de</t>
  </si>
  <si>
    <t>F</t>
  </si>
  <si>
    <t>P</t>
  </si>
  <si>
    <t>Atualizado em: 01/06/2022</t>
  </si>
  <si>
    <t>Dias Corridos</t>
  </si>
  <si>
    <t>DI x pré</t>
  </si>
  <si>
    <r>
      <t>252</t>
    </r>
    <r>
      <rPr>
        <b/>
        <vertAlign val="superscript"/>
        <sz val="11"/>
        <color theme="1"/>
        <rFont val="Calibri"/>
        <family val="2"/>
        <scheme val="minor"/>
      </rPr>
      <t>(2)(4)</t>
    </r>
  </si>
  <si>
    <r>
      <t>360</t>
    </r>
    <r>
      <rPr>
        <b/>
        <vertAlign val="superscript"/>
        <sz val="11"/>
        <color theme="1"/>
        <rFont val="Calibri"/>
        <family val="2"/>
        <scheme val="minor"/>
      </rPr>
      <t>(1)</t>
    </r>
  </si>
  <si>
    <t>(1) Taxa efetiva para 360 dias corridos.</t>
  </si>
  <si>
    <t>(2) Taxa efetiva para 252 dias úteis.</t>
  </si>
  <si>
    <t>(3) Taxa linear para 360 dias corridos.</t>
  </si>
  <si>
    <r>
      <t xml:space="preserve">(4) Taxa utilizada na apuração do risco de crédito das operações de </t>
    </r>
    <r>
      <rPr>
        <i/>
        <sz val="11"/>
        <color theme="1"/>
        <rFont val="Calibri"/>
        <family val="2"/>
        <scheme val="minor"/>
      </rPr>
      <t>swap</t>
    </r>
    <r>
      <rPr>
        <sz val="11"/>
        <color theme="1"/>
        <rFont val="Calibri"/>
        <family val="2"/>
        <scheme val="minor"/>
      </rPr>
      <t>, de que tratam a Resolução 2399/97 e a Circular 2771/97, do Bacen.</t>
    </r>
  </si>
  <si>
    <t>(5) Os valores divulgados são obtidos com base em expectativa, não em arbitragem.</t>
  </si>
  <si>
    <t>(6) Ajuste cupom - Curva gerada a partir da interpolação dos preços de ajuste do contrato futuro de cupom cambial.</t>
  </si>
  <si>
    <t>(7) Ajuste pré - Curva gerada a partir da interpolação dos preços de ajuste do contrato futuro de DI.</t>
  </si>
  <si>
    <t>De:</t>
  </si>
  <si>
    <t>Até:</t>
  </si>
  <si>
    <t>Taxa de Referência</t>
  </si>
  <si>
    <t>https://www.b3.com.br/pt_br/market-data-e-indices/servicos-de-dados/market-data/consultas/mercado-de-derivativos/precos-referenciais/taxas-referenciais-bm-fbovespa/</t>
  </si>
  <si>
    <t>Retorno até o Vencimento ETTJ</t>
  </si>
  <si>
    <t>Taxa de Emissão [CDI+] →</t>
  </si>
  <si>
    <t>Data</t>
  </si>
  <si>
    <t>DU</t>
  </si>
  <si>
    <t>Juros</t>
  </si>
  <si>
    <t>JR</t>
  </si>
  <si>
    <t>Capital</t>
  </si>
  <si>
    <t>Amortizações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</si>
</sst>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#,##0.00000000"/>
    <numFmt numFmtId="167" formatCode="&quot;R$&quot;#,##0.00000"/>
    <numFmt numFmtId="168" formatCode="#,##0.00_ ;[Red]\-#,##0.00\ "/>
    <numFmt numFmtId="169" formatCode="0.0%"/>
    <numFmt numFmtId="170" formatCode="_(* #,##0.0000000000_);_(* \(#,##0.0000000000\);_(* &quot;-&quot;??_);_(@_)"/>
    <numFmt numFmtId="171" formatCode="#,##0.000000"/>
    <numFmt numFmtId="172" formatCode="#,##0.0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 Rounded MT Bold"/>
      <family val="2"/>
    </font>
    <font>
      <b/>
      <sz val="10"/>
      <color theme="8" tint="-0.499984740745262"/>
      <name val="Arial Rounded MT Bold"/>
      <family val="2"/>
    </font>
    <font>
      <sz val="10"/>
      <name val="Arial Rounded MT Bold"/>
      <family val="2"/>
    </font>
    <font>
      <sz val="10"/>
      <color theme="8" tint="-0.499984740745262"/>
      <name val="Arial Rounded MT Bold"/>
      <family val="2"/>
    </font>
    <font>
      <b/>
      <sz val="9"/>
      <color theme="0"/>
      <name val="Arial Rounded MT Bold"/>
      <family val="2"/>
    </font>
    <font>
      <b/>
      <sz val="10"/>
      <color rgb="FFFFFFFF"/>
      <name val="Arial"/>
      <family val="2"/>
    </font>
    <font>
      <b/>
      <sz val="16"/>
      <color indexed="9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7030A0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color theme="0"/>
      <name val="Arial Rounded MT Bold"/>
      <family val="2"/>
    </font>
    <font>
      <sz val="9"/>
      <color theme="0"/>
      <name val="Arial Rounded MT Bold"/>
      <family val="2"/>
    </font>
    <font>
      <b/>
      <sz val="10"/>
      <color theme="1" tint="4.9989318521683403E-2"/>
      <name val="Arial Rounded MT Bold"/>
      <family val="2"/>
    </font>
  </fonts>
  <fills count="1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FF"/>
        <bgColor rgb="FF000000"/>
      </patternFill>
    </fill>
    <fill>
      <patternFill patternType="solid">
        <fgColor indexed="1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9" tint="0.79998168889431442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6" fillId="0" borderId="0"/>
    <xf numFmtId="0" fontId="22" fillId="0" borderId="0" applyNumberFormat="0" applyFill="0" applyBorder="0" applyAlignment="0" applyProtection="0"/>
  </cellStyleXfs>
  <cellXfs count="97">
    <xf numFmtId="0" fontId="0" fillId="0" borderId="0" xfId="0"/>
    <xf numFmtId="0" fontId="3" fillId="2" borderId="0" xfId="3" applyFont="1" applyFill="1" applyAlignment="1">
      <alignment horizontal="center" vertical="center" wrapText="1"/>
    </xf>
    <xf numFmtId="14" fontId="4" fillId="3" borderId="0" xfId="3" applyNumberFormat="1" applyFont="1" applyFill="1" applyAlignment="1">
      <alignment horizontal="center" vertical="center"/>
    </xf>
    <xf numFmtId="14" fontId="5" fillId="0" borderId="0" xfId="3" applyNumberFormat="1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3" fillId="4" borderId="0" xfId="3" applyFont="1" applyFill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3" fillId="5" borderId="0" xfId="3" applyFont="1" applyFill="1" applyAlignment="1">
      <alignment horizontal="center" vertical="center"/>
    </xf>
    <xf numFmtId="14" fontId="4" fillId="6" borderId="0" xfId="3" applyNumberFormat="1" applyFont="1" applyFill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6" fillId="0" borderId="0" xfId="3" applyFont="1" applyAlignment="1">
      <alignment horizontal="center" vertical="center"/>
    </xf>
    <xf numFmtId="3" fontId="6" fillId="6" borderId="0" xfId="4" applyNumberFormat="1" applyFont="1" applyFill="1" applyBorder="1" applyAlignment="1">
      <alignment horizontal="center" vertical="center" wrapText="1"/>
    </xf>
    <xf numFmtId="4" fontId="5" fillId="7" borderId="0" xfId="3" applyNumberFormat="1" applyFont="1" applyFill="1" applyAlignment="1">
      <alignment horizontal="center" wrapText="1"/>
    </xf>
    <xf numFmtId="0" fontId="5" fillId="7" borderId="0" xfId="3" applyFont="1" applyFill="1" applyAlignment="1">
      <alignment horizontal="center" wrapText="1"/>
    </xf>
    <xf numFmtId="4" fontId="5" fillId="0" borderId="0" xfId="3" applyNumberFormat="1" applyFont="1"/>
    <xf numFmtId="0" fontId="7" fillId="5" borderId="0" xfId="3" applyFont="1" applyFill="1" applyAlignment="1">
      <alignment horizontal="center" vertical="center"/>
    </xf>
    <xf numFmtId="0" fontId="3" fillId="2" borderId="0" xfId="3" applyFont="1" applyFill="1" applyAlignment="1">
      <alignment horizontal="center" vertical="center"/>
    </xf>
    <xf numFmtId="165" fontId="4" fillId="3" borderId="0" xfId="5" applyFont="1" applyFill="1" applyAlignment="1">
      <alignment horizontal="center" vertical="center"/>
    </xf>
    <xf numFmtId="10" fontId="6" fillId="3" borderId="0" xfId="3" applyNumberFormat="1" applyFont="1" applyFill="1" applyAlignment="1">
      <alignment horizontal="center" vertical="center"/>
    </xf>
    <xf numFmtId="10" fontId="6" fillId="6" borderId="0" xfId="6" applyNumberFormat="1" applyFont="1" applyFill="1" applyAlignment="1">
      <alignment horizontal="center" vertical="center"/>
    </xf>
    <xf numFmtId="10" fontId="5" fillId="0" borderId="0" xfId="6" applyNumberFormat="1" applyFont="1" applyAlignment="1">
      <alignment horizontal="center" vertical="center"/>
    </xf>
    <xf numFmtId="166" fontId="6" fillId="6" borderId="0" xfId="4" applyNumberFormat="1" applyFont="1" applyFill="1" applyBorder="1" applyAlignment="1">
      <alignment horizontal="center" vertical="center" wrapText="1"/>
    </xf>
    <xf numFmtId="9" fontId="5" fillId="0" borderId="0" xfId="2" applyFont="1" applyAlignment="1">
      <alignment horizontal="center" vertical="center"/>
    </xf>
    <xf numFmtId="167" fontId="6" fillId="6" borderId="0" xfId="5" applyNumberFormat="1" applyFont="1" applyFill="1" applyAlignment="1">
      <alignment horizontal="center" vertical="center"/>
    </xf>
    <xf numFmtId="168" fontId="6" fillId="6" borderId="0" xfId="4" applyNumberFormat="1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/>
    </xf>
    <xf numFmtId="169" fontId="0" fillId="0" borderId="0" xfId="0" applyNumberFormat="1"/>
    <xf numFmtId="170" fontId="11" fillId="0" borderId="0" xfId="1" applyNumberFormat="1" applyFont="1" applyFill="1" applyBorder="1" applyProtection="1"/>
    <xf numFmtId="170" fontId="11" fillId="0" borderId="0" xfId="1" applyNumberFormat="1" applyFont="1" applyProtection="1"/>
    <xf numFmtId="170" fontId="11" fillId="10" borderId="0" xfId="1" applyNumberFormat="1" applyFont="1" applyFill="1" applyProtection="1"/>
    <xf numFmtId="14" fontId="12" fillId="0" borderId="0" xfId="3" applyNumberFormat="1" applyFont="1" applyAlignment="1">
      <alignment horizontal="center"/>
    </xf>
    <xf numFmtId="164" fontId="13" fillId="0" borderId="0" xfId="7" applyFont="1" applyProtection="1"/>
    <xf numFmtId="170" fontId="11" fillId="0" borderId="0" xfId="7" applyNumberFormat="1" applyFont="1" applyProtection="1"/>
    <xf numFmtId="14" fontId="12" fillId="0" borderId="0" xfId="0" applyNumberFormat="1" applyFont="1" applyAlignment="1">
      <alignment horizontal="center"/>
    </xf>
    <xf numFmtId="14" fontId="4" fillId="12" borderId="0" xfId="3" applyNumberFormat="1" applyFont="1" applyFill="1" applyAlignment="1">
      <alignment horizontal="center" vertical="center"/>
    </xf>
    <xf numFmtId="3" fontId="6" fillId="12" borderId="0" xfId="4" applyNumberFormat="1" applyFont="1" applyFill="1" applyBorder="1" applyAlignment="1">
      <alignment horizontal="center" vertical="center" wrapText="1"/>
    </xf>
    <xf numFmtId="10" fontId="6" fillId="12" borderId="0" xfId="6" applyNumberFormat="1" applyFont="1" applyFill="1" applyAlignment="1">
      <alignment horizontal="center" vertical="center"/>
    </xf>
    <xf numFmtId="167" fontId="6" fillId="12" borderId="0" xfId="5" applyNumberFormat="1" applyFont="1" applyFill="1" applyAlignment="1">
      <alignment horizontal="center" vertical="center"/>
    </xf>
    <xf numFmtId="166" fontId="6" fillId="12" borderId="0" xfId="4" applyNumberFormat="1" applyFont="1" applyFill="1" applyBorder="1" applyAlignment="1">
      <alignment horizontal="center" vertical="center" wrapText="1"/>
    </xf>
    <xf numFmtId="168" fontId="6" fillId="12" borderId="0" xfId="4" applyNumberFormat="1" applyFont="1" applyFill="1" applyBorder="1" applyAlignment="1">
      <alignment horizontal="center" vertical="center" wrapText="1"/>
    </xf>
    <xf numFmtId="14" fontId="14" fillId="0" borderId="0" xfId="0" applyNumberFormat="1" applyFont="1" applyAlignment="1">
      <alignment horizontal="center"/>
    </xf>
    <xf numFmtId="1" fontId="14" fillId="0" borderId="0" xfId="0" applyNumberFormat="1" applyFont="1"/>
    <xf numFmtId="0" fontId="14" fillId="0" borderId="0" xfId="0" applyFont="1"/>
    <xf numFmtId="0" fontId="17" fillId="4" borderId="0" xfId="8" applyFont="1" applyFill="1" applyAlignment="1">
      <alignment horizontal="center" vertical="center" wrapText="1"/>
    </xf>
    <xf numFmtId="0" fontId="17" fillId="4" borderId="0" xfId="8" applyFont="1" applyFill="1" applyAlignment="1">
      <alignment vertical="center" wrapText="1"/>
    </xf>
    <xf numFmtId="0" fontId="18" fillId="4" borderId="0" xfId="0" applyFont="1" applyFill="1"/>
    <xf numFmtId="0" fontId="15" fillId="4" borderId="0" xfId="0" applyFont="1" applyFill="1" applyAlignment="1">
      <alignment horizontal="center" vertical="center" wrapText="1"/>
    </xf>
    <xf numFmtId="14" fontId="15" fillId="4" borderId="0" xfId="0" applyNumberFormat="1" applyFont="1" applyFill="1" applyAlignment="1">
      <alignment horizontal="center" vertical="center" wrapText="1"/>
    </xf>
    <xf numFmtId="171" fontId="15" fillId="4" borderId="0" xfId="0" applyNumberFormat="1" applyFont="1" applyFill="1" applyAlignment="1">
      <alignment horizontal="center" vertical="center"/>
    </xf>
    <xf numFmtId="0" fontId="18" fillId="4" borderId="0" xfId="0" applyFont="1" applyFill="1" applyAlignment="1">
      <alignment horizontal="center" vertical="center" wrapText="1"/>
    </xf>
    <xf numFmtId="14" fontId="18" fillId="4" borderId="0" xfId="0" applyNumberFormat="1" applyFont="1" applyFill="1" applyAlignment="1">
      <alignment horizontal="center" vertical="center" wrapText="1"/>
    </xf>
    <xf numFmtId="171" fontId="18" fillId="4" borderId="0" xfId="0" applyNumberFormat="1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3" fontId="6" fillId="12" borderId="0" xfId="6" applyNumberFormat="1" applyFont="1" applyFill="1" applyAlignment="1">
      <alignment horizontal="center" vertical="center"/>
    </xf>
    <xf numFmtId="4" fontId="6" fillId="3" borderId="0" xfId="3" applyNumberFormat="1" applyFont="1" applyFill="1" applyAlignment="1">
      <alignment horizontal="center" vertical="center"/>
    </xf>
    <xf numFmtId="0" fontId="7" fillId="5" borderId="0" xfId="3" applyFont="1" applyFill="1" applyAlignment="1">
      <alignment horizontal="right" vertical="center" indent="1"/>
    </xf>
    <xf numFmtId="0" fontId="7" fillId="2" borderId="0" xfId="3" applyFont="1" applyFill="1" applyAlignment="1">
      <alignment horizontal="left" vertical="center"/>
    </xf>
    <xf numFmtId="0" fontId="23" fillId="0" borderId="0" xfId="9" applyFont="1"/>
    <xf numFmtId="0" fontId="5" fillId="4" borderId="0" xfId="3" applyFont="1" applyFill="1" applyAlignment="1">
      <alignment horizontal="center" vertical="center"/>
    </xf>
    <xf numFmtId="14" fontId="5" fillId="4" borderId="0" xfId="3" applyNumberFormat="1" applyFont="1" applyFill="1" applyAlignment="1">
      <alignment horizontal="center" vertical="center"/>
    </xf>
    <xf numFmtId="10" fontId="5" fillId="4" borderId="0" xfId="6" applyNumberFormat="1" applyFont="1" applyFill="1" applyAlignment="1">
      <alignment horizontal="center" vertical="center"/>
    </xf>
    <xf numFmtId="0" fontId="24" fillId="2" borderId="0" xfId="3" applyFont="1" applyFill="1" applyAlignment="1">
      <alignment horizontal="center" vertical="center" wrapText="1"/>
    </xf>
    <xf numFmtId="0" fontId="24" fillId="4" borderId="0" xfId="3" applyFont="1" applyFill="1" applyAlignment="1">
      <alignment horizontal="center" vertical="center"/>
    </xf>
    <xf numFmtId="0" fontId="24" fillId="5" borderId="0" xfId="3" applyFont="1" applyFill="1" applyAlignment="1">
      <alignment horizontal="center" vertical="center"/>
    </xf>
    <xf numFmtId="0" fontId="25" fillId="5" borderId="0" xfId="3" applyFont="1" applyFill="1" applyAlignment="1">
      <alignment horizontal="center" vertical="center"/>
    </xf>
    <xf numFmtId="0" fontId="24" fillId="5" borderId="0" xfId="3" applyFont="1" applyFill="1" applyAlignment="1">
      <alignment horizontal="right" vertical="center"/>
    </xf>
    <xf numFmtId="0" fontId="24" fillId="2" borderId="0" xfId="3" applyFont="1" applyFill="1" applyAlignment="1">
      <alignment horizontal="right" vertical="center"/>
    </xf>
    <xf numFmtId="14" fontId="0" fillId="10" borderId="0" xfId="0" applyNumberFormat="1" applyFill="1"/>
    <xf numFmtId="3" fontId="0" fillId="10" borderId="0" xfId="0" applyNumberFormat="1" applyFill="1"/>
    <xf numFmtId="172" fontId="5" fillId="10" borderId="0" xfId="3" applyNumberFormat="1" applyFont="1" applyFill="1" applyAlignment="1">
      <alignment horizontal="center" vertical="center"/>
    </xf>
    <xf numFmtId="0" fontId="24" fillId="13" borderId="0" xfId="3" applyFont="1" applyFill="1" applyAlignment="1">
      <alignment horizontal="center" vertical="center"/>
    </xf>
    <xf numFmtId="172" fontId="5" fillId="4" borderId="0" xfId="3" applyNumberFormat="1" applyFont="1" applyFill="1" applyAlignment="1">
      <alignment horizontal="center" vertical="center"/>
    </xf>
    <xf numFmtId="14" fontId="0" fillId="4" borderId="0" xfId="0" applyNumberFormat="1" applyFill="1"/>
    <xf numFmtId="14" fontId="5" fillId="3" borderId="2" xfId="3" applyNumberFormat="1" applyFont="1" applyFill="1" applyBorder="1" applyAlignment="1">
      <alignment horizontal="center" vertical="center"/>
    </xf>
    <xf numFmtId="4" fontId="4" fillId="3" borderId="0" xfId="5" applyNumberFormat="1" applyFont="1" applyFill="1" applyBorder="1" applyAlignment="1">
      <alignment horizontal="center" vertical="center"/>
    </xf>
    <xf numFmtId="171" fontId="26" fillId="4" borderId="3" xfId="5" applyNumberFormat="1" applyFont="1" applyFill="1" applyBorder="1" applyAlignment="1">
      <alignment horizontal="center" vertical="center"/>
    </xf>
    <xf numFmtId="14" fontId="5" fillId="3" borderId="4" xfId="3" applyNumberFormat="1" applyFont="1" applyFill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4" fontId="4" fillId="3" borderId="5" xfId="5" applyNumberFormat="1" applyFont="1" applyFill="1" applyBorder="1" applyAlignment="1">
      <alignment horizontal="center" vertical="center"/>
    </xf>
    <xf numFmtId="171" fontId="26" fillId="4" borderId="6" xfId="5" applyNumberFormat="1" applyFont="1" applyFill="1" applyBorder="1" applyAlignment="1">
      <alignment horizontal="center" vertical="center"/>
    </xf>
    <xf numFmtId="0" fontId="24" fillId="13" borderId="7" xfId="3" applyFont="1" applyFill="1" applyBorder="1" applyAlignment="1">
      <alignment horizontal="center" vertical="center"/>
    </xf>
    <xf numFmtId="0" fontId="24" fillId="13" borderId="8" xfId="3" applyFont="1" applyFill="1" applyBorder="1" applyAlignment="1">
      <alignment horizontal="center" vertical="center"/>
    </xf>
    <xf numFmtId="0" fontId="24" fillId="13" borderId="9" xfId="3" applyFont="1" applyFill="1" applyBorder="1" applyAlignment="1">
      <alignment horizontal="center" vertical="center"/>
    </xf>
    <xf numFmtId="4" fontId="4" fillId="4" borderId="0" xfId="5" applyNumberFormat="1" applyFont="1" applyFill="1" applyBorder="1" applyAlignment="1">
      <alignment horizontal="center" vertical="center"/>
    </xf>
    <xf numFmtId="4" fontId="4" fillId="4" borderId="5" xfId="5" applyNumberFormat="1" applyFont="1" applyFill="1" applyBorder="1" applyAlignment="1">
      <alignment horizontal="center" vertical="center"/>
    </xf>
    <xf numFmtId="170" fontId="11" fillId="11" borderId="0" xfId="1" applyNumberFormat="1" applyFont="1" applyFill="1" applyProtection="1"/>
    <xf numFmtId="14" fontId="10" fillId="3" borderId="0" xfId="0" applyNumberFormat="1" applyFont="1" applyFill="1" applyAlignment="1">
      <alignment horizontal="center"/>
    </xf>
    <xf numFmtId="14" fontId="12" fillId="3" borderId="0" xfId="0" applyNumberFormat="1" applyFont="1" applyFill="1" applyAlignment="1">
      <alignment horizontal="center"/>
    </xf>
    <xf numFmtId="14" fontId="0" fillId="3" borderId="0" xfId="0" applyNumberFormat="1" applyFill="1"/>
    <xf numFmtId="2" fontId="2" fillId="3" borderId="0" xfId="1" applyNumberFormat="1" applyFont="1" applyFill="1" applyBorder="1" applyProtection="1"/>
    <xf numFmtId="2" fontId="2" fillId="14" borderId="0" xfId="1" applyNumberFormat="1" applyFont="1" applyFill="1" applyBorder="1" applyProtection="1"/>
    <xf numFmtId="2" fontId="10" fillId="14" borderId="0" xfId="1" applyNumberFormat="1" applyFont="1" applyFill="1" applyBorder="1" applyProtection="1"/>
    <xf numFmtId="2" fontId="10" fillId="3" borderId="0" xfId="1" applyNumberFormat="1" applyFont="1" applyFill="1" applyBorder="1" applyProtection="1"/>
    <xf numFmtId="2" fontId="0" fillId="3" borderId="0" xfId="0" applyNumberFormat="1" applyFill="1"/>
    <xf numFmtId="10" fontId="9" fillId="9" borderId="1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 vertical="center" wrapText="1"/>
    </xf>
  </cellXfs>
  <cellStyles count="10">
    <cellStyle name="Hiperlink" xfId="9" builtinId="8"/>
    <cellStyle name="Moeda 2" xfId="5" xr:uid="{00000000-0005-0000-0000-000001000000}"/>
    <cellStyle name="Normal" xfId="0" builtinId="0"/>
    <cellStyle name="Normal 2" xfId="3" xr:uid="{00000000-0005-0000-0000-000003000000}"/>
    <cellStyle name="Normal 2 2" xfId="8" xr:uid="{00000000-0005-0000-0000-000004000000}"/>
    <cellStyle name="Porcentagem" xfId="2" builtinId="5"/>
    <cellStyle name="Porcentagem 2" xfId="6" xr:uid="{00000000-0005-0000-0000-000006000000}"/>
    <cellStyle name="Vírgula" xfId="1" builtinId="3"/>
    <cellStyle name="Vírgula 2 6" xfId="7" xr:uid="{00000000-0005-0000-0000-000008000000}"/>
    <cellStyle name="Vírgula 3 2" xfId="4" xr:uid="{00000000-0005-0000-0000-000009000000}"/>
  </cellStyles>
  <dxfs count="5"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Interna\Fl&#225;vio%20Mattos\Curva%20CD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Interna\Operacional\Fluxos\Fluxo%20RF1RF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PU LF CDB"/>
      <sheetName val="GRÁFICO PROJEÇÃO TMS"/>
      <sheetName val="SPREAD"/>
      <sheetName val="Plan1"/>
      <sheetName val="CDI"/>
      <sheetName val="FERIADOS"/>
      <sheetName val="Dias úteis"/>
      <sheetName val="#REF"/>
      <sheetName val="Curva CDI"/>
    </sheetNames>
    <sheetDataSet>
      <sheetData sheetId="0"/>
      <sheetData sheetId="1"/>
      <sheetData sheetId="2"/>
      <sheetData sheetId="3"/>
      <sheetData sheetId="4">
        <row r="1">
          <cell r="A1" t="str">
            <v>CÁLCULO PARIDADE DAS LFT e LFT-B</v>
          </cell>
        </row>
      </sheetData>
      <sheetData sheetId="5">
        <row r="2">
          <cell r="A2">
            <v>33970</v>
          </cell>
        </row>
        <row r="3">
          <cell r="A3">
            <v>34080</v>
          </cell>
        </row>
        <row r="4">
          <cell r="A4">
            <v>34090</v>
          </cell>
        </row>
        <row r="5">
          <cell r="A5">
            <v>34219</v>
          </cell>
        </row>
        <row r="6">
          <cell r="A6">
            <v>34254</v>
          </cell>
        </row>
        <row r="7">
          <cell r="A7">
            <v>34275</v>
          </cell>
        </row>
        <row r="8">
          <cell r="A8">
            <v>34288</v>
          </cell>
        </row>
        <row r="9">
          <cell r="A9">
            <v>34328</v>
          </cell>
        </row>
        <row r="10">
          <cell r="A10">
            <v>34334</v>
          </cell>
        </row>
        <row r="11">
          <cell r="A11">
            <v>34335</v>
          </cell>
        </row>
        <row r="12">
          <cell r="A12">
            <v>34379</v>
          </cell>
        </row>
        <row r="13">
          <cell r="A13">
            <v>34380</v>
          </cell>
        </row>
        <row r="14">
          <cell r="A14">
            <v>34424</v>
          </cell>
        </row>
        <row r="15">
          <cell r="A15">
            <v>34425</v>
          </cell>
        </row>
        <row r="16">
          <cell r="A16">
            <v>34445</v>
          </cell>
        </row>
        <row r="17">
          <cell r="A17">
            <v>34455</v>
          </cell>
        </row>
        <row r="18">
          <cell r="A18">
            <v>34487</v>
          </cell>
        </row>
        <row r="19">
          <cell r="A19">
            <v>34584</v>
          </cell>
        </row>
        <row r="20">
          <cell r="A20">
            <v>34610</v>
          </cell>
        </row>
        <row r="21">
          <cell r="A21">
            <v>34619</v>
          </cell>
        </row>
        <row r="22">
          <cell r="A22">
            <v>34640</v>
          </cell>
        </row>
        <row r="23">
          <cell r="A23">
            <v>34653</v>
          </cell>
        </row>
        <row r="24">
          <cell r="A24">
            <v>34693</v>
          </cell>
        </row>
        <row r="25">
          <cell r="A25">
            <v>34700</v>
          </cell>
        </row>
        <row r="26">
          <cell r="A26">
            <v>34757</v>
          </cell>
        </row>
        <row r="27">
          <cell r="A27">
            <v>34758</v>
          </cell>
        </row>
        <row r="28">
          <cell r="A28">
            <v>34802</v>
          </cell>
        </row>
        <row r="29">
          <cell r="A29">
            <v>34803</v>
          </cell>
        </row>
        <row r="30">
          <cell r="A30">
            <v>34810</v>
          </cell>
        </row>
        <row r="31">
          <cell r="A31">
            <v>34820</v>
          </cell>
        </row>
        <row r="32">
          <cell r="A32">
            <v>34865</v>
          </cell>
        </row>
        <row r="33">
          <cell r="A33">
            <v>34949</v>
          </cell>
        </row>
        <row r="34">
          <cell r="A34">
            <v>34984</v>
          </cell>
        </row>
        <row r="35">
          <cell r="A35">
            <v>35005</v>
          </cell>
        </row>
        <row r="36">
          <cell r="A36">
            <v>35018</v>
          </cell>
        </row>
        <row r="37">
          <cell r="A37">
            <v>35058</v>
          </cell>
        </row>
        <row r="38">
          <cell r="A38">
            <v>35065</v>
          </cell>
        </row>
        <row r="39">
          <cell r="A39">
            <v>35114</v>
          </cell>
        </row>
        <row r="40">
          <cell r="A40">
            <v>35115</v>
          </cell>
        </row>
        <row r="41">
          <cell r="A41">
            <v>35159</v>
          </cell>
        </row>
        <row r="42">
          <cell r="A42">
            <v>35160</v>
          </cell>
        </row>
        <row r="43">
          <cell r="A43">
            <v>35176</v>
          </cell>
        </row>
        <row r="44">
          <cell r="A44">
            <v>35186</v>
          </cell>
        </row>
        <row r="45">
          <cell r="A45">
            <v>35222</v>
          </cell>
        </row>
        <row r="46">
          <cell r="A46">
            <v>35315</v>
          </cell>
        </row>
        <row r="47">
          <cell r="A47">
            <v>35341</v>
          </cell>
        </row>
        <row r="48">
          <cell r="A48">
            <v>35350</v>
          </cell>
        </row>
        <row r="49">
          <cell r="A49">
            <v>35371</v>
          </cell>
        </row>
        <row r="50">
          <cell r="A50">
            <v>35384</v>
          </cell>
        </row>
        <row r="51">
          <cell r="A51">
            <v>35424</v>
          </cell>
        </row>
        <row r="52">
          <cell r="A52">
            <v>35431</v>
          </cell>
        </row>
        <row r="53">
          <cell r="A53">
            <v>35471</v>
          </cell>
        </row>
        <row r="54">
          <cell r="A54">
            <v>35472</v>
          </cell>
        </row>
        <row r="55">
          <cell r="A55">
            <v>35516</v>
          </cell>
        </row>
        <row r="56">
          <cell r="A56">
            <v>35517</v>
          </cell>
        </row>
        <row r="57">
          <cell r="A57">
            <v>35541</v>
          </cell>
        </row>
        <row r="58">
          <cell r="A58">
            <v>35551</v>
          </cell>
        </row>
        <row r="59">
          <cell r="A59">
            <v>35579</v>
          </cell>
        </row>
        <row r="60">
          <cell r="A60">
            <v>35680</v>
          </cell>
        </row>
        <row r="61">
          <cell r="A61">
            <v>35715</v>
          </cell>
        </row>
        <row r="62">
          <cell r="A62">
            <v>35736</v>
          </cell>
        </row>
        <row r="63">
          <cell r="A63">
            <v>35749</v>
          </cell>
        </row>
        <row r="64">
          <cell r="A64">
            <v>35789</v>
          </cell>
        </row>
        <row r="65">
          <cell r="A65">
            <v>35796</v>
          </cell>
        </row>
        <row r="66">
          <cell r="A66">
            <v>35849</v>
          </cell>
        </row>
        <row r="67">
          <cell r="A67">
            <v>35850</v>
          </cell>
        </row>
        <row r="68">
          <cell r="A68">
            <v>35894</v>
          </cell>
        </row>
        <row r="69">
          <cell r="A69">
            <v>35895</v>
          </cell>
        </row>
        <row r="70">
          <cell r="A70">
            <v>35906</v>
          </cell>
        </row>
        <row r="71">
          <cell r="A71">
            <v>35916</v>
          </cell>
        </row>
        <row r="72">
          <cell r="A72">
            <v>35957</v>
          </cell>
        </row>
        <row r="73">
          <cell r="A73">
            <v>36045</v>
          </cell>
        </row>
        <row r="74">
          <cell r="A74">
            <v>36080</v>
          </cell>
        </row>
        <row r="75">
          <cell r="A75">
            <v>36101</v>
          </cell>
        </row>
        <row r="76">
          <cell r="A76">
            <v>36114</v>
          </cell>
        </row>
        <row r="77">
          <cell r="A77">
            <v>36154</v>
          </cell>
        </row>
        <row r="78">
          <cell r="A78">
            <v>36161</v>
          </cell>
        </row>
        <row r="79">
          <cell r="A79">
            <v>36206</v>
          </cell>
        </row>
        <row r="80">
          <cell r="A80">
            <v>36207</v>
          </cell>
        </row>
        <row r="81">
          <cell r="A81">
            <v>36251</v>
          </cell>
        </row>
        <row r="82">
          <cell r="A82">
            <v>36252</v>
          </cell>
        </row>
        <row r="83">
          <cell r="A83">
            <v>36271</v>
          </cell>
        </row>
        <row r="84">
          <cell r="A84">
            <v>36281</v>
          </cell>
        </row>
        <row r="85">
          <cell r="A85">
            <v>36314</v>
          </cell>
        </row>
        <row r="86">
          <cell r="A86">
            <v>36410</v>
          </cell>
        </row>
        <row r="87">
          <cell r="A87">
            <v>36445</v>
          </cell>
        </row>
        <row r="88">
          <cell r="A88">
            <v>36466</v>
          </cell>
        </row>
        <row r="89">
          <cell r="A89">
            <v>36479</v>
          </cell>
        </row>
        <row r="90">
          <cell r="A90">
            <v>36519</v>
          </cell>
        </row>
        <row r="91">
          <cell r="A91">
            <v>36526</v>
          </cell>
        </row>
        <row r="92">
          <cell r="A92">
            <v>36591</v>
          </cell>
        </row>
        <row r="93">
          <cell r="A93">
            <v>36592</v>
          </cell>
        </row>
        <row r="94">
          <cell r="A94">
            <v>36637</v>
          </cell>
        </row>
        <row r="95">
          <cell r="A95">
            <v>36647</v>
          </cell>
        </row>
        <row r="96">
          <cell r="A96">
            <v>36699</v>
          </cell>
        </row>
        <row r="97">
          <cell r="A97">
            <v>36776</v>
          </cell>
        </row>
        <row r="98">
          <cell r="A98">
            <v>36811</v>
          </cell>
        </row>
        <row r="99">
          <cell r="A99">
            <v>36832</v>
          </cell>
        </row>
        <row r="100">
          <cell r="A100">
            <v>36845</v>
          </cell>
        </row>
        <row r="101">
          <cell r="A101">
            <v>36885</v>
          </cell>
        </row>
        <row r="102">
          <cell r="A102">
            <v>36892</v>
          </cell>
        </row>
        <row r="103">
          <cell r="A103">
            <v>36948</v>
          </cell>
        </row>
        <row r="104">
          <cell r="A104">
            <v>36949</v>
          </cell>
        </row>
        <row r="105">
          <cell r="A105">
            <v>36994</v>
          </cell>
        </row>
        <row r="106">
          <cell r="A106">
            <v>37002</v>
          </cell>
        </row>
        <row r="107">
          <cell r="A107">
            <v>37012</v>
          </cell>
        </row>
        <row r="108">
          <cell r="A108">
            <v>37056</v>
          </cell>
        </row>
        <row r="109">
          <cell r="A109">
            <v>37141</v>
          </cell>
        </row>
        <row r="110">
          <cell r="A110">
            <v>37176</v>
          </cell>
        </row>
        <row r="111">
          <cell r="A111">
            <v>37197</v>
          </cell>
        </row>
        <row r="112">
          <cell r="A112">
            <v>37210</v>
          </cell>
        </row>
        <row r="113">
          <cell r="A113">
            <v>37250</v>
          </cell>
        </row>
        <row r="114">
          <cell r="A114">
            <v>37257</v>
          </cell>
        </row>
        <row r="115">
          <cell r="A115">
            <v>37298</v>
          </cell>
        </row>
        <row r="116">
          <cell r="A116">
            <v>37299</v>
          </cell>
        </row>
        <row r="117">
          <cell r="A117">
            <v>37344</v>
          </cell>
        </row>
        <row r="118">
          <cell r="A118">
            <v>37367</v>
          </cell>
        </row>
        <row r="119">
          <cell r="A119">
            <v>37377</v>
          </cell>
        </row>
        <row r="120">
          <cell r="A120">
            <v>37406</v>
          </cell>
        </row>
        <row r="121">
          <cell r="A121">
            <v>37506</v>
          </cell>
        </row>
        <row r="122">
          <cell r="A122">
            <v>37541</v>
          </cell>
        </row>
        <row r="123">
          <cell r="A123">
            <v>37562</v>
          </cell>
        </row>
        <row r="124">
          <cell r="A124">
            <v>37575</v>
          </cell>
        </row>
        <row r="125">
          <cell r="A125">
            <v>37615</v>
          </cell>
        </row>
        <row r="126">
          <cell r="A126">
            <v>37622</v>
          </cell>
        </row>
        <row r="127">
          <cell r="A127">
            <v>37683</v>
          </cell>
        </row>
        <row r="128">
          <cell r="A128">
            <v>37684</v>
          </cell>
        </row>
        <row r="129">
          <cell r="A129">
            <v>37729</v>
          </cell>
        </row>
        <row r="130">
          <cell r="A130">
            <v>37732</v>
          </cell>
        </row>
        <row r="131">
          <cell r="A131">
            <v>37742</v>
          </cell>
        </row>
        <row r="132">
          <cell r="A132">
            <v>37791</v>
          </cell>
        </row>
        <row r="133">
          <cell r="A133">
            <v>37871</v>
          </cell>
        </row>
        <row r="134">
          <cell r="A134">
            <v>37906</v>
          </cell>
        </row>
        <row r="135">
          <cell r="A135">
            <v>37927</v>
          </cell>
        </row>
        <row r="136">
          <cell r="A136">
            <v>37940</v>
          </cell>
        </row>
        <row r="137">
          <cell r="A137">
            <v>37980</v>
          </cell>
        </row>
        <row r="138">
          <cell r="A138">
            <v>37987</v>
          </cell>
        </row>
        <row r="139">
          <cell r="A139">
            <v>38040</v>
          </cell>
        </row>
        <row r="140">
          <cell r="A140">
            <v>38041</v>
          </cell>
        </row>
        <row r="141">
          <cell r="A141">
            <v>38086</v>
          </cell>
        </row>
        <row r="142">
          <cell r="A142">
            <v>38098</v>
          </cell>
        </row>
        <row r="143">
          <cell r="A143">
            <v>38108</v>
          </cell>
        </row>
        <row r="144">
          <cell r="A144">
            <v>38148</v>
          </cell>
        </row>
        <row r="145">
          <cell r="A145">
            <v>38237</v>
          </cell>
        </row>
        <row r="146">
          <cell r="A146">
            <v>38272</v>
          </cell>
        </row>
        <row r="147">
          <cell r="A147">
            <v>38293</v>
          </cell>
        </row>
        <row r="148">
          <cell r="A148">
            <v>38306</v>
          </cell>
        </row>
        <row r="149">
          <cell r="A149">
            <v>38346</v>
          </cell>
        </row>
        <row r="150">
          <cell r="A150">
            <v>38353</v>
          </cell>
        </row>
        <row r="151">
          <cell r="A151">
            <v>38390</v>
          </cell>
        </row>
        <row r="152">
          <cell r="A152">
            <v>38391</v>
          </cell>
        </row>
        <row r="153">
          <cell r="A153">
            <v>38436</v>
          </cell>
        </row>
        <row r="154">
          <cell r="A154">
            <v>38463</v>
          </cell>
        </row>
        <row r="155">
          <cell r="A155">
            <v>38473</v>
          </cell>
        </row>
        <row r="156">
          <cell r="A156">
            <v>38498</v>
          </cell>
        </row>
        <row r="157">
          <cell r="A157">
            <v>38602</v>
          </cell>
        </row>
        <row r="158">
          <cell r="A158">
            <v>38637</v>
          </cell>
        </row>
        <row r="159">
          <cell r="A159">
            <v>38658</v>
          </cell>
        </row>
        <row r="160">
          <cell r="A160">
            <v>38671</v>
          </cell>
        </row>
        <row r="161">
          <cell r="A161">
            <v>38711</v>
          </cell>
        </row>
        <row r="162">
          <cell r="A162">
            <v>38718</v>
          </cell>
        </row>
        <row r="163">
          <cell r="A163">
            <v>38775</v>
          </cell>
        </row>
        <row r="164">
          <cell r="A164">
            <v>38776</v>
          </cell>
        </row>
        <row r="165">
          <cell r="A165">
            <v>38821</v>
          </cell>
        </row>
        <row r="166">
          <cell r="A166">
            <v>38828</v>
          </cell>
        </row>
        <row r="167">
          <cell r="A167">
            <v>38838</v>
          </cell>
        </row>
        <row r="168">
          <cell r="A168">
            <v>38883</v>
          </cell>
        </row>
        <row r="169">
          <cell r="A169">
            <v>38967</v>
          </cell>
        </row>
        <row r="170">
          <cell r="A170">
            <v>39002</v>
          </cell>
        </row>
        <row r="171">
          <cell r="A171">
            <v>39023</v>
          </cell>
        </row>
        <row r="172">
          <cell r="A172">
            <v>39036</v>
          </cell>
        </row>
        <row r="173">
          <cell r="A173">
            <v>39076</v>
          </cell>
        </row>
        <row r="174">
          <cell r="A174">
            <v>39083</v>
          </cell>
        </row>
        <row r="175">
          <cell r="A175">
            <v>39132</v>
          </cell>
        </row>
        <row r="176">
          <cell r="A176">
            <v>39133</v>
          </cell>
        </row>
        <row r="177">
          <cell r="A177">
            <v>39178</v>
          </cell>
        </row>
        <row r="178">
          <cell r="A178">
            <v>39193</v>
          </cell>
        </row>
        <row r="179">
          <cell r="A179">
            <v>39203</v>
          </cell>
        </row>
        <row r="180">
          <cell r="A180">
            <v>39240</v>
          </cell>
        </row>
        <row r="181">
          <cell r="A181">
            <v>39332</v>
          </cell>
        </row>
        <row r="182">
          <cell r="A182">
            <v>39367</v>
          </cell>
        </row>
        <row r="183">
          <cell r="A183">
            <v>39388</v>
          </cell>
        </row>
        <row r="184">
          <cell r="A184">
            <v>39401</v>
          </cell>
        </row>
        <row r="185">
          <cell r="A185">
            <v>39441</v>
          </cell>
        </row>
        <row r="186">
          <cell r="A186">
            <v>39448</v>
          </cell>
        </row>
        <row r="187">
          <cell r="A187">
            <v>39482</v>
          </cell>
        </row>
        <row r="188">
          <cell r="A188">
            <v>39483</v>
          </cell>
        </row>
        <row r="189">
          <cell r="A189">
            <v>39528</v>
          </cell>
        </row>
        <row r="190">
          <cell r="A190">
            <v>39559</v>
          </cell>
        </row>
        <row r="191">
          <cell r="A191">
            <v>39569</v>
          </cell>
        </row>
        <row r="192">
          <cell r="A192">
            <v>39590</v>
          </cell>
        </row>
        <row r="193">
          <cell r="A193">
            <v>39698</v>
          </cell>
        </row>
        <row r="194">
          <cell r="A194">
            <v>39733</v>
          </cell>
        </row>
        <row r="195">
          <cell r="A195">
            <v>39754</v>
          </cell>
        </row>
        <row r="196">
          <cell r="A196">
            <v>39767</v>
          </cell>
        </row>
        <row r="197">
          <cell r="A197">
            <v>39807</v>
          </cell>
        </row>
        <row r="198">
          <cell r="A198">
            <v>39814</v>
          </cell>
        </row>
        <row r="199">
          <cell r="A199">
            <v>39867</v>
          </cell>
        </row>
        <row r="200">
          <cell r="A200">
            <v>39868</v>
          </cell>
        </row>
        <row r="201">
          <cell r="A201">
            <v>39913</v>
          </cell>
        </row>
        <row r="202">
          <cell r="A202">
            <v>39924</v>
          </cell>
        </row>
        <row r="203">
          <cell r="A203">
            <v>39934</v>
          </cell>
        </row>
        <row r="204">
          <cell r="A204">
            <v>39975</v>
          </cell>
        </row>
        <row r="205">
          <cell r="A205">
            <v>40063</v>
          </cell>
        </row>
        <row r="206">
          <cell r="A206">
            <v>40098</v>
          </cell>
        </row>
        <row r="207">
          <cell r="A207">
            <v>40119</v>
          </cell>
        </row>
        <row r="208">
          <cell r="A208">
            <v>40132</v>
          </cell>
        </row>
        <row r="209">
          <cell r="A209">
            <v>40172</v>
          </cell>
        </row>
        <row r="210">
          <cell r="A210">
            <v>40179</v>
          </cell>
        </row>
        <row r="211">
          <cell r="A211">
            <v>40224</v>
          </cell>
        </row>
        <row r="212">
          <cell r="A212">
            <v>40225</v>
          </cell>
        </row>
        <row r="213">
          <cell r="A213">
            <v>40270</v>
          </cell>
        </row>
        <row r="214">
          <cell r="A214">
            <v>40289</v>
          </cell>
        </row>
        <row r="215">
          <cell r="A215">
            <v>40299</v>
          </cell>
        </row>
        <row r="216">
          <cell r="A216">
            <v>40332</v>
          </cell>
        </row>
        <row r="217">
          <cell r="A217">
            <v>40428</v>
          </cell>
        </row>
        <row r="218">
          <cell r="A218">
            <v>40463</v>
          </cell>
        </row>
        <row r="219">
          <cell r="A219">
            <v>40484</v>
          </cell>
        </row>
        <row r="220">
          <cell r="A220">
            <v>40497</v>
          </cell>
        </row>
        <row r="221">
          <cell r="A221">
            <v>40537</v>
          </cell>
        </row>
        <row r="222">
          <cell r="A222">
            <v>40544</v>
          </cell>
        </row>
        <row r="223">
          <cell r="A223">
            <v>40609</v>
          </cell>
        </row>
        <row r="224">
          <cell r="A224">
            <v>40610</v>
          </cell>
        </row>
        <row r="225">
          <cell r="A225">
            <v>40654</v>
          </cell>
        </row>
        <row r="226">
          <cell r="A226">
            <v>40655</v>
          </cell>
        </row>
        <row r="227">
          <cell r="A227">
            <v>40664</v>
          </cell>
        </row>
        <row r="228">
          <cell r="A228">
            <v>40717</v>
          </cell>
        </row>
        <row r="229">
          <cell r="A229">
            <v>40793</v>
          </cell>
        </row>
        <row r="230">
          <cell r="A230">
            <v>40828</v>
          </cell>
        </row>
        <row r="231">
          <cell r="A231">
            <v>40849</v>
          </cell>
        </row>
        <row r="232">
          <cell r="A232">
            <v>40862</v>
          </cell>
        </row>
        <row r="233">
          <cell r="A233">
            <v>40902</v>
          </cell>
        </row>
        <row r="234">
          <cell r="A234">
            <v>40909</v>
          </cell>
        </row>
        <row r="235">
          <cell r="A235">
            <v>40959</v>
          </cell>
        </row>
        <row r="236">
          <cell r="A236">
            <v>40960</v>
          </cell>
        </row>
        <row r="237">
          <cell r="A237">
            <v>41005</v>
          </cell>
        </row>
        <row r="238">
          <cell r="A238">
            <v>41020</v>
          </cell>
        </row>
        <row r="239">
          <cell r="A239">
            <v>41030</v>
          </cell>
        </row>
        <row r="240">
          <cell r="A240">
            <v>41067</v>
          </cell>
        </row>
        <row r="241">
          <cell r="A241">
            <v>41159</v>
          </cell>
        </row>
        <row r="242">
          <cell r="A242">
            <v>41194</v>
          </cell>
        </row>
        <row r="243">
          <cell r="A243">
            <v>41215</v>
          </cell>
        </row>
        <row r="244">
          <cell r="A244">
            <v>41228</v>
          </cell>
        </row>
        <row r="245">
          <cell r="A245">
            <v>41268</v>
          </cell>
        </row>
        <row r="246">
          <cell r="A246">
            <v>41275</v>
          </cell>
        </row>
        <row r="247">
          <cell r="A247">
            <v>41316</v>
          </cell>
        </row>
        <row r="248">
          <cell r="A248">
            <v>41317</v>
          </cell>
        </row>
        <row r="249">
          <cell r="A249">
            <v>41362</v>
          </cell>
        </row>
        <row r="250">
          <cell r="A250">
            <v>41385</v>
          </cell>
        </row>
        <row r="251">
          <cell r="A251">
            <v>41395</v>
          </cell>
        </row>
        <row r="252">
          <cell r="A252">
            <v>41424</v>
          </cell>
        </row>
        <row r="253">
          <cell r="A253">
            <v>41524</v>
          </cell>
        </row>
        <row r="254">
          <cell r="A254">
            <v>41559</v>
          </cell>
        </row>
        <row r="255">
          <cell r="A255">
            <v>41580</v>
          </cell>
        </row>
        <row r="256">
          <cell r="A256">
            <v>41593</v>
          </cell>
        </row>
        <row r="257">
          <cell r="A257">
            <v>41633</v>
          </cell>
        </row>
        <row r="258">
          <cell r="A258">
            <v>41640</v>
          </cell>
        </row>
        <row r="259">
          <cell r="A259">
            <v>41701</v>
          </cell>
        </row>
        <row r="260">
          <cell r="A260">
            <v>41702</v>
          </cell>
        </row>
        <row r="261">
          <cell r="A261">
            <v>41747</v>
          </cell>
        </row>
        <row r="262">
          <cell r="A262">
            <v>41750</v>
          </cell>
        </row>
        <row r="263">
          <cell r="A263">
            <v>41760</v>
          </cell>
        </row>
        <row r="264">
          <cell r="A264">
            <v>41809</v>
          </cell>
        </row>
        <row r="265">
          <cell r="A265">
            <v>41889</v>
          </cell>
        </row>
        <row r="266">
          <cell r="A266">
            <v>41924</v>
          </cell>
        </row>
        <row r="267">
          <cell r="A267">
            <v>41945</v>
          </cell>
        </row>
        <row r="268">
          <cell r="A268">
            <v>41958</v>
          </cell>
        </row>
        <row r="269">
          <cell r="A269">
            <v>41998</v>
          </cell>
        </row>
        <row r="270">
          <cell r="A270">
            <v>42005</v>
          </cell>
        </row>
        <row r="271">
          <cell r="A271">
            <v>42051</v>
          </cell>
        </row>
        <row r="272">
          <cell r="A272">
            <v>42052</v>
          </cell>
        </row>
        <row r="273">
          <cell r="A273">
            <v>42097</v>
          </cell>
        </row>
        <row r="274">
          <cell r="A274">
            <v>42115</v>
          </cell>
        </row>
        <row r="275">
          <cell r="A275">
            <v>42125</v>
          </cell>
        </row>
        <row r="276">
          <cell r="A276">
            <v>42159</v>
          </cell>
        </row>
        <row r="277">
          <cell r="A277">
            <v>42254</v>
          </cell>
        </row>
        <row r="278">
          <cell r="A278">
            <v>42289</v>
          </cell>
        </row>
        <row r="279">
          <cell r="A279">
            <v>42310</v>
          </cell>
        </row>
        <row r="280">
          <cell r="A280">
            <v>42323</v>
          </cell>
        </row>
        <row r="281">
          <cell r="A281">
            <v>42363</v>
          </cell>
        </row>
        <row r="282">
          <cell r="A282">
            <v>42370</v>
          </cell>
        </row>
        <row r="283">
          <cell r="A283">
            <v>42408</v>
          </cell>
        </row>
        <row r="284">
          <cell r="A284">
            <v>42409</v>
          </cell>
        </row>
        <row r="285">
          <cell r="A285">
            <v>42454</v>
          </cell>
        </row>
        <row r="286">
          <cell r="A286">
            <v>42481</v>
          </cell>
        </row>
        <row r="287">
          <cell r="A287">
            <v>42491</v>
          </cell>
        </row>
        <row r="288">
          <cell r="A288">
            <v>42516</v>
          </cell>
        </row>
        <row r="289">
          <cell r="A289">
            <v>42620</v>
          </cell>
        </row>
        <row r="290">
          <cell r="A290">
            <v>42655</v>
          </cell>
        </row>
        <row r="291">
          <cell r="A291">
            <v>42676</v>
          </cell>
        </row>
        <row r="292">
          <cell r="A292">
            <v>42689</v>
          </cell>
        </row>
        <row r="293">
          <cell r="A293">
            <v>42729</v>
          </cell>
        </row>
        <row r="294">
          <cell r="A294">
            <v>42736</v>
          </cell>
        </row>
        <row r="295">
          <cell r="A295">
            <v>42793</v>
          </cell>
        </row>
        <row r="296">
          <cell r="A296">
            <v>42794</v>
          </cell>
        </row>
        <row r="297">
          <cell r="A297">
            <v>42839</v>
          </cell>
        </row>
        <row r="298">
          <cell r="A298">
            <v>42846</v>
          </cell>
        </row>
        <row r="299">
          <cell r="A299">
            <v>42856</v>
          </cell>
        </row>
        <row r="300">
          <cell r="A300">
            <v>42901</v>
          </cell>
        </row>
        <row r="301">
          <cell r="A301">
            <v>42985</v>
          </cell>
        </row>
        <row r="302">
          <cell r="A302">
            <v>43020</v>
          </cell>
        </row>
        <row r="303">
          <cell r="A303">
            <v>43041</v>
          </cell>
        </row>
        <row r="304">
          <cell r="A304">
            <v>43054</v>
          </cell>
        </row>
        <row r="305">
          <cell r="A305">
            <v>43094</v>
          </cell>
        </row>
        <row r="306">
          <cell r="A306">
            <v>43101</v>
          </cell>
        </row>
        <row r="307">
          <cell r="A307">
            <v>43143</v>
          </cell>
        </row>
        <row r="308">
          <cell r="A308">
            <v>43144</v>
          </cell>
        </row>
        <row r="309">
          <cell r="A309">
            <v>43189</v>
          </cell>
        </row>
        <row r="310">
          <cell r="A310">
            <v>43211</v>
          </cell>
        </row>
        <row r="311">
          <cell r="A311">
            <v>43221</v>
          </cell>
        </row>
        <row r="312">
          <cell r="A312">
            <v>43251</v>
          </cell>
        </row>
        <row r="313">
          <cell r="A313">
            <v>43350</v>
          </cell>
        </row>
        <row r="314">
          <cell r="A314">
            <v>43385</v>
          </cell>
        </row>
        <row r="315">
          <cell r="A315">
            <v>43406</v>
          </cell>
        </row>
        <row r="316">
          <cell r="A316">
            <v>43419</v>
          </cell>
        </row>
        <row r="317">
          <cell r="A317">
            <v>43459</v>
          </cell>
        </row>
        <row r="318">
          <cell r="A318">
            <v>43466</v>
          </cell>
        </row>
        <row r="319">
          <cell r="A319">
            <v>43528</v>
          </cell>
        </row>
        <row r="320">
          <cell r="A320">
            <v>43529</v>
          </cell>
        </row>
        <row r="321">
          <cell r="A321">
            <v>43574</v>
          </cell>
        </row>
        <row r="322">
          <cell r="A322">
            <v>43576</v>
          </cell>
        </row>
        <row r="323">
          <cell r="A323">
            <v>43586</v>
          </cell>
        </row>
        <row r="324">
          <cell r="A324">
            <v>43636</v>
          </cell>
        </row>
        <row r="325">
          <cell r="A325">
            <v>43715</v>
          </cell>
        </row>
        <row r="326">
          <cell r="A326">
            <v>43750</v>
          </cell>
        </row>
        <row r="327">
          <cell r="A327">
            <v>43771</v>
          </cell>
        </row>
        <row r="328">
          <cell r="A328">
            <v>43784</v>
          </cell>
        </row>
        <row r="329">
          <cell r="A329">
            <v>43824</v>
          </cell>
        </row>
        <row r="330">
          <cell r="A330">
            <v>43831</v>
          </cell>
        </row>
        <row r="331">
          <cell r="A331">
            <v>43885</v>
          </cell>
        </row>
        <row r="332">
          <cell r="A332">
            <v>43886</v>
          </cell>
        </row>
        <row r="333">
          <cell r="A333">
            <v>43931</v>
          </cell>
        </row>
        <row r="334">
          <cell r="A334">
            <v>43942</v>
          </cell>
        </row>
        <row r="335">
          <cell r="A335">
            <v>43952</v>
          </cell>
        </row>
        <row r="336">
          <cell r="A336">
            <v>43993</v>
          </cell>
        </row>
        <row r="337">
          <cell r="A337">
            <v>44081</v>
          </cell>
        </row>
        <row r="338">
          <cell r="A338">
            <v>44116</v>
          </cell>
        </row>
        <row r="339">
          <cell r="A339">
            <v>44137</v>
          </cell>
        </row>
        <row r="340">
          <cell r="A340">
            <v>44150</v>
          </cell>
        </row>
        <row r="341">
          <cell r="A341">
            <v>44190</v>
          </cell>
        </row>
        <row r="342">
          <cell r="A342">
            <v>44197</v>
          </cell>
        </row>
        <row r="343">
          <cell r="A343">
            <v>44242</v>
          </cell>
        </row>
        <row r="344">
          <cell r="A344">
            <v>44243</v>
          </cell>
        </row>
        <row r="345">
          <cell r="A345">
            <v>44288</v>
          </cell>
        </row>
        <row r="346">
          <cell r="A346">
            <v>44307</v>
          </cell>
        </row>
        <row r="347">
          <cell r="A347">
            <v>44317</v>
          </cell>
        </row>
        <row r="348">
          <cell r="A348">
            <v>44350</v>
          </cell>
        </row>
        <row r="349">
          <cell r="A349">
            <v>44446</v>
          </cell>
        </row>
        <row r="350">
          <cell r="A350">
            <v>44481</v>
          </cell>
        </row>
        <row r="351">
          <cell r="A351">
            <v>44502</v>
          </cell>
        </row>
        <row r="352">
          <cell r="A352">
            <v>44515</v>
          </cell>
        </row>
        <row r="353">
          <cell r="A353">
            <v>44555</v>
          </cell>
        </row>
        <row r="354">
          <cell r="A354">
            <v>44562</v>
          </cell>
        </row>
        <row r="355">
          <cell r="A355">
            <v>44620</v>
          </cell>
        </row>
        <row r="356">
          <cell r="A356">
            <v>44621</v>
          </cell>
        </row>
        <row r="357">
          <cell r="A357">
            <v>44666</v>
          </cell>
        </row>
        <row r="358">
          <cell r="A358">
            <v>44672</v>
          </cell>
        </row>
        <row r="359">
          <cell r="A359">
            <v>44682</v>
          </cell>
        </row>
        <row r="360">
          <cell r="A360">
            <v>44728</v>
          </cell>
        </row>
        <row r="361">
          <cell r="A361">
            <v>44811</v>
          </cell>
        </row>
        <row r="362">
          <cell r="A362">
            <v>44846</v>
          </cell>
        </row>
        <row r="363">
          <cell r="A363">
            <v>44867</v>
          </cell>
        </row>
        <row r="364">
          <cell r="A364">
            <v>44880</v>
          </cell>
        </row>
        <row r="365">
          <cell r="A365">
            <v>44920</v>
          </cell>
        </row>
        <row r="366">
          <cell r="A366">
            <v>44927</v>
          </cell>
        </row>
        <row r="367">
          <cell r="A367">
            <v>44977</v>
          </cell>
        </row>
        <row r="368">
          <cell r="A368">
            <v>44978</v>
          </cell>
        </row>
        <row r="369">
          <cell r="A369">
            <v>45023</v>
          </cell>
        </row>
        <row r="370">
          <cell r="A370">
            <v>45037</v>
          </cell>
        </row>
        <row r="371">
          <cell r="A371">
            <v>45047</v>
          </cell>
        </row>
        <row r="372">
          <cell r="A372">
            <v>45085</v>
          </cell>
        </row>
        <row r="373">
          <cell r="A373">
            <v>45176</v>
          </cell>
        </row>
        <row r="374">
          <cell r="A374">
            <v>45211</v>
          </cell>
        </row>
        <row r="375">
          <cell r="A375">
            <v>45232</v>
          </cell>
        </row>
        <row r="376">
          <cell r="A376">
            <v>45245</v>
          </cell>
        </row>
        <row r="377">
          <cell r="A377">
            <v>45285</v>
          </cell>
        </row>
        <row r="378">
          <cell r="A378">
            <v>45292</v>
          </cell>
        </row>
        <row r="379">
          <cell r="A379">
            <v>45334</v>
          </cell>
        </row>
        <row r="380">
          <cell r="A380">
            <v>45335</v>
          </cell>
        </row>
        <row r="381">
          <cell r="A381">
            <v>45380</v>
          </cell>
        </row>
        <row r="382">
          <cell r="A382">
            <v>45403</v>
          </cell>
        </row>
        <row r="383">
          <cell r="A383">
            <v>45413</v>
          </cell>
        </row>
        <row r="384">
          <cell r="A384">
            <v>45442</v>
          </cell>
        </row>
        <row r="385">
          <cell r="A385">
            <v>45542</v>
          </cell>
        </row>
        <row r="386">
          <cell r="A386">
            <v>45577</v>
          </cell>
        </row>
        <row r="387">
          <cell r="A387">
            <v>45598</v>
          </cell>
        </row>
        <row r="388">
          <cell r="A388">
            <v>45611</v>
          </cell>
        </row>
        <row r="389">
          <cell r="A389">
            <v>45651</v>
          </cell>
        </row>
        <row r="390">
          <cell r="A390">
            <v>45658</v>
          </cell>
        </row>
        <row r="391">
          <cell r="A391">
            <v>45719</v>
          </cell>
        </row>
        <row r="392">
          <cell r="A392">
            <v>45720</v>
          </cell>
        </row>
        <row r="393">
          <cell r="A393">
            <v>45765</v>
          </cell>
        </row>
        <row r="394">
          <cell r="A394">
            <v>45768</v>
          </cell>
        </row>
        <row r="395">
          <cell r="A395">
            <v>45778</v>
          </cell>
        </row>
        <row r="396">
          <cell r="A396">
            <v>45827</v>
          </cell>
        </row>
        <row r="397">
          <cell r="A397">
            <v>45907</v>
          </cell>
        </row>
        <row r="398">
          <cell r="A398">
            <v>45942</v>
          </cell>
        </row>
        <row r="399">
          <cell r="A399">
            <v>45963</v>
          </cell>
        </row>
        <row r="400">
          <cell r="A400">
            <v>45976</v>
          </cell>
        </row>
        <row r="401">
          <cell r="A401">
            <v>46016</v>
          </cell>
        </row>
        <row r="402">
          <cell r="A402">
            <v>46023</v>
          </cell>
        </row>
        <row r="403">
          <cell r="A403">
            <v>46069</v>
          </cell>
        </row>
        <row r="404">
          <cell r="A404">
            <v>46070</v>
          </cell>
        </row>
        <row r="405">
          <cell r="A405">
            <v>46115</v>
          </cell>
        </row>
        <row r="406">
          <cell r="A406">
            <v>46133</v>
          </cell>
        </row>
        <row r="407">
          <cell r="A407">
            <v>46143</v>
          </cell>
        </row>
        <row r="408">
          <cell r="A408">
            <v>46177</v>
          </cell>
        </row>
        <row r="409">
          <cell r="A409">
            <v>46272</v>
          </cell>
        </row>
        <row r="410">
          <cell r="A410">
            <v>46307</v>
          </cell>
        </row>
        <row r="411">
          <cell r="A411">
            <v>46328</v>
          </cell>
        </row>
        <row r="412">
          <cell r="A412">
            <v>46341</v>
          </cell>
        </row>
        <row r="413">
          <cell r="A413">
            <v>46381</v>
          </cell>
        </row>
        <row r="414">
          <cell r="A414">
            <v>46388</v>
          </cell>
        </row>
        <row r="415">
          <cell r="A415">
            <v>46426</v>
          </cell>
        </row>
        <row r="416">
          <cell r="A416">
            <v>46427</v>
          </cell>
        </row>
        <row r="417">
          <cell r="A417">
            <v>46472</v>
          </cell>
        </row>
        <row r="418">
          <cell r="A418">
            <v>46498</v>
          </cell>
        </row>
        <row r="419">
          <cell r="A419">
            <v>46508</v>
          </cell>
        </row>
        <row r="420">
          <cell r="A420">
            <v>46534</v>
          </cell>
        </row>
        <row r="421">
          <cell r="A421">
            <v>46637</v>
          </cell>
        </row>
        <row r="422">
          <cell r="A422">
            <v>46672</v>
          </cell>
        </row>
        <row r="423">
          <cell r="A423">
            <v>46693</v>
          </cell>
        </row>
        <row r="424">
          <cell r="A424">
            <v>46706</v>
          </cell>
        </row>
        <row r="425">
          <cell r="A425">
            <v>46746</v>
          </cell>
        </row>
        <row r="426">
          <cell r="A426">
            <v>46753</v>
          </cell>
        </row>
        <row r="427">
          <cell r="A427">
            <v>46811</v>
          </cell>
        </row>
        <row r="428">
          <cell r="A428">
            <v>46812</v>
          </cell>
        </row>
        <row r="429">
          <cell r="A429">
            <v>46857</v>
          </cell>
        </row>
        <row r="430">
          <cell r="A430">
            <v>46864</v>
          </cell>
        </row>
        <row r="431">
          <cell r="A431">
            <v>46874</v>
          </cell>
        </row>
        <row r="432">
          <cell r="A432">
            <v>46919</v>
          </cell>
        </row>
        <row r="433">
          <cell r="A433">
            <v>47003</v>
          </cell>
        </row>
        <row r="434">
          <cell r="A434">
            <v>47038</v>
          </cell>
        </row>
        <row r="435">
          <cell r="A435">
            <v>47059</v>
          </cell>
        </row>
        <row r="436">
          <cell r="A436">
            <v>47072</v>
          </cell>
        </row>
        <row r="437">
          <cell r="A437">
            <v>47112</v>
          </cell>
        </row>
        <row r="438">
          <cell r="A438">
            <v>47119</v>
          </cell>
        </row>
        <row r="439">
          <cell r="A439">
            <v>47161</v>
          </cell>
        </row>
        <row r="440">
          <cell r="A440">
            <v>47162</v>
          </cell>
        </row>
        <row r="441">
          <cell r="A441">
            <v>47207</v>
          </cell>
        </row>
        <row r="442">
          <cell r="A442">
            <v>47229</v>
          </cell>
        </row>
        <row r="443">
          <cell r="A443">
            <v>47239</v>
          </cell>
        </row>
        <row r="444">
          <cell r="A444">
            <v>47269</v>
          </cell>
        </row>
        <row r="445">
          <cell r="A445">
            <v>47368</v>
          </cell>
        </row>
        <row r="446">
          <cell r="A446">
            <v>47403</v>
          </cell>
        </row>
        <row r="447">
          <cell r="A447">
            <v>47424</v>
          </cell>
        </row>
        <row r="448">
          <cell r="A448">
            <v>47437</v>
          </cell>
        </row>
        <row r="449">
          <cell r="A449">
            <v>47477</v>
          </cell>
        </row>
        <row r="450">
          <cell r="A450">
            <v>47484</v>
          </cell>
        </row>
        <row r="451">
          <cell r="A451">
            <v>47546</v>
          </cell>
        </row>
        <row r="452">
          <cell r="A452">
            <v>47547</v>
          </cell>
        </row>
        <row r="453">
          <cell r="A453">
            <v>47592</v>
          </cell>
        </row>
        <row r="454">
          <cell r="A454">
            <v>47594</v>
          </cell>
        </row>
        <row r="455">
          <cell r="A455">
            <v>47604</v>
          </cell>
        </row>
        <row r="456">
          <cell r="A456">
            <v>47654</v>
          </cell>
        </row>
        <row r="457">
          <cell r="A457">
            <v>47733</v>
          </cell>
        </row>
        <row r="458">
          <cell r="A458">
            <v>47768</v>
          </cell>
        </row>
        <row r="459">
          <cell r="A459">
            <v>47789</v>
          </cell>
        </row>
        <row r="460">
          <cell r="A460">
            <v>47802</v>
          </cell>
        </row>
        <row r="461">
          <cell r="A461">
            <v>47842</v>
          </cell>
        </row>
        <row r="462">
          <cell r="A462">
            <v>47849</v>
          </cell>
        </row>
        <row r="463">
          <cell r="A463">
            <v>47903</v>
          </cell>
        </row>
        <row r="464">
          <cell r="A464">
            <v>47904</v>
          </cell>
        </row>
        <row r="465">
          <cell r="A465">
            <v>47949</v>
          </cell>
        </row>
        <row r="466">
          <cell r="A466">
            <v>47959</v>
          </cell>
        </row>
        <row r="467">
          <cell r="A467">
            <v>47969</v>
          </cell>
        </row>
        <row r="468">
          <cell r="A468">
            <v>48011</v>
          </cell>
        </row>
        <row r="469">
          <cell r="A469">
            <v>48098</v>
          </cell>
        </row>
        <row r="470">
          <cell r="A470">
            <v>48133</v>
          </cell>
        </row>
        <row r="471">
          <cell r="A471">
            <v>48154</v>
          </cell>
        </row>
        <row r="472">
          <cell r="A472">
            <v>48167</v>
          </cell>
        </row>
        <row r="473">
          <cell r="A473">
            <v>48207</v>
          </cell>
        </row>
        <row r="474">
          <cell r="A474">
            <v>48214</v>
          </cell>
        </row>
        <row r="475">
          <cell r="A475">
            <v>48253</v>
          </cell>
        </row>
        <row r="476">
          <cell r="A476">
            <v>48254</v>
          </cell>
        </row>
        <row r="477">
          <cell r="A477">
            <v>48299</v>
          </cell>
        </row>
        <row r="478">
          <cell r="A478">
            <v>48325</v>
          </cell>
        </row>
        <row r="479">
          <cell r="A479">
            <v>48335</v>
          </cell>
        </row>
        <row r="480">
          <cell r="A480">
            <v>48361</v>
          </cell>
        </row>
        <row r="481">
          <cell r="A481">
            <v>48464</v>
          </cell>
        </row>
        <row r="482">
          <cell r="A482">
            <v>48499</v>
          </cell>
        </row>
        <row r="483">
          <cell r="A483">
            <v>48520</v>
          </cell>
        </row>
        <row r="484">
          <cell r="A484">
            <v>48533</v>
          </cell>
        </row>
        <row r="485">
          <cell r="A485">
            <v>48573</v>
          </cell>
        </row>
        <row r="486">
          <cell r="A486">
            <v>48580</v>
          </cell>
        </row>
        <row r="487">
          <cell r="A487">
            <v>48638</v>
          </cell>
        </row>
        <row r="488">
          <cell r="A488">
            <v>48639</v>
          </cell>
        </row>
        <row r="489">
          <cell r="A489">
            <v>48684</v>
          </cell>
        </row>
        <row r="490">
          <cell r="A490">
            <v>48690</v>
          </cell>
        </row>
        <row r="491">
          <cell r="A491">
            <v>48700</v>
          </cell>
        </row>
        <row r="492">
          <cell r="A492">
            <v>48746</v>
          </cell>
        </row>
        <row r="493">
          <cell r="A493">
            <v>48829</v>
          </cell>
        </row>
        <row r="494">
          <cell r="A494">
            <v>48864</v>
          </cell>
        </row>
        <row r="495">
          <cell r="A495">
            <v>48885</v>
          </cell>
        </row>
        <row r="496">
          <cell r="A496">
            <v>48898</v>
          </cell>
        </row>
        <row r="497">
          <cell r="A497">
            <v>48938</v>
          </cell>
        </row>
        <row r="498">
          <cell r="A498">
            <v>48945</v>
          </cell>
        </row>
        <row r="499">
          <cell r="A499">
            <v>48995</v>
          </cell>
        </row>
        <row r="500">
          <cell r="A500">
            <v>48996</v>
          </cell>
        </row>
        <row r="501">
          <cell r="A501">
            <v>49041</v>
          </cell>
        </row>
        <row r="502">
          <cell r="A502">
            <v>49055</v>
          </cell>
        </row>
        <row r="503">
          <cell r="A503">
            <v>49065</v>
          </cell>
        </row>
        <row r="504">
          <cell r="A504">
            <v>49103</v>
          </cell>
        </row>
        <row r="505">
          <cell r="A505">
            <v>49194</v>
          </cell>
        </row>
        <row r="506">
          <cell r="A506">
            <v>49229</v>
          </cell>
        </row>
        <row r="507">
          <cell r="A507">
            <v>49250</v>
          </cell>
        </row>
        <row r="508">
          <cell r="A508">
            <v>49263</v>
          </cell>
        </row>
        <row r="509">
          <cell r="A509">
            <v>49303</v>
          </cell>
        </row>
        <row r="510">
          <cell r="A510">
            <v>49310</v>
          </cell>
        </row>
        <row r="511">
          <cell r="A511">
            <v>49345</v>
          </cell>
        </row>
        <row r="512">
          <cell r="A512">
            <v>49346</v>
          </cell>
        </row>
        <row r="513">
          <cell r="A513">
            <v>49391</v>
          </cell>
        </row>
        <row r="514">
          <cell r="A514">
            <v>49420</v>
          </cell>
        </row>
        <row r="515">
          <cell r="A515">
            <v>49430</v>
          </cell>
        </row>
        <row r="516">
          <cell r="A516">
            <v>49453</v>
          </cell>
        </row>
        <row r="517">
          <cell r="A517">
            <v>49559</v>
          </cell>
        </row>
        <row r="518">
          <cell r="A518">
            <v>49594</v>
          </cell>
        </row>
        <row r="519">
          <cell r="A519">
            <v>49615</v>
          </cell>
        </row>
        <row r="520">
          <cell r="A520">
            <v>49628</v>
          </cell>
        </row>
        <row r="521">
          <cell r="A521">
            <v>49668</v>
          </cell>
        </row>
        <row r="522">
          <cell r="A522">
            <v>49675</v>
          </cell>
        </row>
        <row r="523">
          <cell r="A523">
            <v>49730</v>
          </cell>
        </row>
        <row r="524">
          <cell r="A524">
            <v>49731</v>
          </cell>
        </row>
        <row r="525">
          <cell r="A525">
            <v>49776</v>
          </cell>
        </row>
        <row r="526">
          <cell r="A526">
            <v>49786</v>
          </cell>
        </row>
        <row r="527">
          <cell r="A527">
            <v>49796</v>
          </cell>
        </row>
        <row r="528">
          <cell r="A528">
            <v>49838</v>
          </cell>
        </row>
        <row r="529">
          <cell r="A529">
            <v>49925</v>
          </cell>
        </row>
        <row r="530">
          <cell r="A530">
            <v>49960</v>
          </cell>
        </row>
        <row r="531">
          <cell r="A531">
            <v>49981</v>
          </cell>
        </row>
        <row r="532">
          <cell r="A532">
            <v>49994</v>
          </cell>
        </row>
        <row r="533">
          <cell r="A533">
            <v>50034</v>
          </cell>
        </row>
        <row r="534">
          <cell r="A534">
            <v>50041</v>
          </cell>
        </row>
        <row r="535">
          <cell r="A535">
            <v>50087</v>
          </cell>
        </row>
        <row r="536">
          <cell r="A536">
            <v>50088</v>
          </cell>
        </row>
        <row r="537">
          <cell r="A537">
            <v>50133</v>
          </cell>
        </row>
        <row r="538">
          <cell r="A538">
            <v>50151</v>
          </cell>
        </row>
        <row r="539">
          <cell r="A539">
            <v>50161</v>
          </cell>
        </row>
        <row r="540">
          <cell r="A540">
            <v>50195</v>
          </cell>
        </row>
        <row r="541">
          <cell r="A541">
            <v>50290</v>
          </cell>
        </row>
        <row r="542">
          <cell r="A542">
            <v>50325</v>
          </cell>
        </row>
        <row r="543">
          <cell r="A543">
            <v>50346</v>
          </cell>
        </row>
        <row r="544">
          <cell r="A544">
            <v>50359</v>
          </cell>
        </row>
        <row r="545">
          <cell r="A545">
            <v>50399</v>
          </cell>
        </row>
        <row r="546">
          <cell r="A546">
            <v>50406</v>
          </cell>
        </row>
        <row r="547">
          <cell r="A547">
            <v>50472</v>
          </cell>
        </row>
        <row r="548">
          <cell r="A548">
            <v>50473</v>
          </cell>
        </row>
        <row r="549">
          <cell r="A549">
            <v>50516</v>
          </cell>
        </row>
        <row r="550">
          <cell r="A550">
            <v>50518</v>
          </cell>
        </row>
        <row r="551">
          <cell r="A551">
            <v>50526</v>
          </cell>
        </row>
        <row r="552">
          <cell r="A552">
            <v>50580</v>
          </cell>
        </row>
        <row r="553">
          <cell r="A553">
            <v>50655</v>
          </cell>
        </row>
        <row r="554">
          <cell r="A554">
            <v>50690</v>
          </cell>
        </row>
        <row r="555">
          <cell r="A555">
            <v>50711</v>
          </cell>
        </row>
        <row r="556">
          <cell r="A556">
            <v>50724</v>
          </cell>
        </row>
        <row r="557">
          <cell r="A557">
            <v>50764</v>
          </cell>
        </row>
        <row r="558">
          <cell r="A558">
            <v>50771</v>
          </cell>
        </row>
        <row r="559">
          <cell r="A559">
            <v>50822</v>
          </cell>
        </row>
        <row r="560">
          <cell r="A560">
            <v>50823</v>
          </cell>
        </row>
        <row r="561">
          <cell r="A561">
            <v>50868</v>
          </cell>
        </row>
        <row r="562">
          <cell r="A562">
            <v>50881</v>
          </cell>
        </row>
        <row r="563">
          <cell r="A563">
            <v>50891</v>
          </cell>
        </row>
        <row r="564">
          <cell r="A564">
            <v>50930</v>
          </cell>
        </row>
        <row r="565">
          <cell r="A565">
            <v>51020</v>
          </cell>
        </row>
        <row r="566">
          <cell r="A566">
            <v>51055</v>
          </cell>
        </row>
        <row r="567">
          <cell r="A567">
            <v>51076</v>
          </cell>
        </row>
        <row r="568">
          <cell r="A568">
            <v>51089</v>
          </cell>
        </row>
        <row r="569">
          <cell r="A569">
            <v>51129</v>
          </cell>
        </row>
        <row r="570">
          <cell r="A570">
            <v>51136</v>
          </cell>
        </row>
        <row r="571">
          <cell r="A571">
            <v>51179</v>
          </cell>
        </row>
        <row r="572">
          <cell r="A572">
            <v>51180</v>
          </cell>
        </row>
        <row r="573">
          <cell r="A573">
            <v>51225</v>
          </cell>
        </row>
        <row r="574">
          <cell r="A574">
            <v>51247</v>
          </cell>
        </row>
        <row r="575">
          <cell r="A575">
            <v>51257</v>
          </cell>
        </row>
        <row r="576">
          <cell r="A576">
            <v>51287</v>
          </cell>
        </row>
        <row r="577">
          <cell r="A577">
            <v>51386</v>
          </cell>
        </row>
        <row r="578">
          <cell r="A578">
            <v>51421</v>
          </cell>
        </row>
        <row r="579">
          <cell r="A579">
            <v>51442</v>
          </cell>
        </row>
        <row r="580">
          <cell r="A580">
            <v>51455</v>
          </cell>
        </row>
        <row r="581">
          <cell r="A581">
            <v>51495</v>
          </cell>
        </row>
        <row r="582">
          <cell r="A582">
            <v>51502</v>
          </cell>
        </row>
        <row r="583">
          <cell r="A583">
            <v>51564</v>
          </cell>
        </row>
        <row r="584">
          <cell r="A584">
            <v>51565</v>
          </cell>
        </row>
        <row r="585">
          <cell r="A585">
            <v>51610</v>
          </cell>
        </row>
        <row r="586">
          <cell r="A586">
            <v>51612</v>
          </cell>
        </row>
        <row r="587">
          <cell r="A587">
            <v>51622</v>
          </cell>
        </row>
        <row r="588">
          <cell r="A588">
            <v>51672</v>
          </cell>
        </row>
        <row r="589">
          <cell r="A589">
            <v>51751</v>
          </cell>
        </row>
        <row r="590">
          <cell r="A590">
            <v>51786</v>
          </cell>
        </row>
        <row r="591">
          <cell r="A591">
            <v>51807</v>
          </cell>
        </row>
        <row r="592">
          <cell r="A592">
            <v>51820</v>
          </cell>
        </row>
        <row r="593">
          <cell r="A593">
            <v>51860</v>
          </cell>
        </row>
        <row r="594">
          <cell r="A594">
            <v>51867</v>
          </cell>
        </row>
        <row r="595">
          <cell r="A595">
            <v>51914</v>
          </cell>
        </row>
        <row r="596">
          <cell r="A596">
            <v>51915</v>
          </cell>
        </row>
        <row r="597">
          <cell r="A597">
            <v>51960</v>
          </cell>
        </row>
        <row r="598">
          <cell r="A598">
            <v>51977</v>
          </cell>
        </row>
        <row r="599">
          <cell r="A599">
            <v>51987</v>
          </cell>
        </row>
        <row r="600">
          <cell r="A600">
            <v>52022</v>
          </cell>
        </row>
        <row r="601">
          <cell r="A601">
            <v>52116</v>
          </cell>
        </row>
        <row r="602">
          <cell r="A602">
            <v>52151</v>
          </cell>
        </row>
        <row r="603">
          <cell r="A603">
            <v>52172</v>
          </cell>
        </row>
        <row r="604">
          <cell r="A604">
            <v>52185</v>
          </cell>
        </row>
        <row r="605">
          <cell r="A605">
            <v>52225</v>
          </cell>
        </row>
        <row r="606">
          <cell r="A606">
            <v>52232</v>
          </cell>
        </row>
        <row r="607">
          <cell r="A607">
            <v>52271</v>
          </cell>
        </row>
        <row r="608">
          <cell r="A608">
            <v>52272</v>
          </cell>
        </row>
        <row r="609">
          <cell r="A609">
            <v>52317</v>
          </cell>
        </row>
        <row r="610">
          <cell r="A610">
            <v>52342</v>
          </cell>
        </row>
        <row r="611">
          <cell r="A611">
            <v>52352</v>
          </cell>
        </row>
        <row r="612">
          <cell r="A612">
            <v>52379</v>
          </cell>
        </row>
        <row r="613">
          <cell r="A613">
            <v>52481</v>
          </cell>
        </row>
        <row r="614">
          <cell r="A614">
            <v>52516</v>
          </cell>
        </row>
        <row r="615">
          <cell r="A615">
            <v>52537</v>
          </cell>
        </row>
        <row r="616">
          <cell r="A616">
            <v>52550</v>
          </cell>
        </row>
        <row r="617">
          <cell r="A617">
            <v>52590</v>
          </cell>
        </row>
        <row r="618">
          <cell r="A618">
            <v>52597</v>
          </cell>
        </row>
        <row r="619">
          <cell r="A619">
            <v>52656</v>
          </cell>
        </row>
        <row r="620">
          <cell r="A620">
            <v>52657</v>
          </cell>
        </row>
        <row r="621">
          <cell r="A621">
            <v>52702</v>
          </cell>
        </row>
        <row r="622">
          <cell r="A622">
            <v>52708</v>
          </cell>
        </row>
        <row r="623">
          <cell r="A623">
            <v>52718</v>
          </cell>
        </row>
        <row r="624">
          <cell r="A624">
            <v>52764</v>
          </cell>
        </row>
        <row r="625">
          <cell r="A625">
            <v>52847</v>
          </cell>
        </row>
        <row r="626">
          <cell r="A626">
            <v>52882</v>
          </cell>
        </row>
        <row r="627">
          <cell r="A627">
            <v>52903</v>
          </cell>
        </row>
        <row r="628">
          <cell r="A628">
            <v>52916</v>
          </cell>
        </row>
        <row r="629">
          <cell r="A629">
            <v>52956</v>
          </cell>
        </row>
        <row r="630">
          <cell r="A630">
            <v>52963</v>
          </cell>
        </row>
        <row r="631">
          <cell r="A631">
            <v>53013</v>
          </cell>
        </row>
        <row r="632">
          <cell r="A632">
            <v>53014</v>
          </cell>
        </row>
        <row r="633">
          <cell r="A633">
            <v>53059</v>
          </cell>
        </row>
        <row r="634">
          <cell r="A634">
            <v>53073</v>
          </cell>
        </row>
        <row r="635">
          <cell r="A635">
            <v>53083</v>
          </cell>
        </row>
        <row r="636">
          <cell r="A636">
            <v>53121</v>
          </cell>
        </row>
        <row r="637">
          <cell r="A637">
            <v>53212</v>
          </cell>
        </row>
        <row r="638">
          <cell r="A638">
            <v>53247</v>
          </cell>
        </row>
        <row r="639">
          <cell r="A639">
            <v>53268</v>
          </cell>
        </row>
        <row r="640">
          <cell r="A640">
            <v>53281</v>
          </cell>
        </row>
        <row r="641">
          <cell r="A641">
            <v>53321</v>
          </cell>
        </row>
        <row r="642">
          <cell r="A642">
            <v>53328</v>
          </cell>
        </row>
        <row r="643">
          <cell r="A643">
            <v>53363</v>
          </cell>
        </row>
        <row r="644">
          <cell r="A644">
            <v>53364</v>
          </cell>
        </row>
        <row r="645">
          <cell r="A645">
            <v>53409</v>
          </cell>
        </row>
        <row r="646">
          <cell r="A646">
            <v>53438</v>
          </cell>
        </row>
        <row r="647">
          <cell r="A647">
            <v>53448</v>
          </cell>
        </row>
        <row r="648">
          <cell r="A648">
            <v>53471</v>
          </cell>
        </row>
        <row r="649">
          <cell r="A649">
            <v>53577</v>
          </cell>
        </row>
        <row r="650">
          <cell r="A650">
            <v>53612</v>
          </cell>
        </row>
        <row r="651">
          <cell r="A651">
            <v>53633</v>
          </cell>
        </row>
        <row r="652">
          <cell r="A652">
            <v>53646</v>
          </cell>
        </row>
        <row r="653">
          <cell r="A653">
            <v>53686</v>
          </cell>
        </row>
        <row r="654">
          <cell r="A654">
            <v>53693</v>
          </cell>
        </row>
        <row r="655">
          <cell r="A655">
            <v>53748</v>
          </cell>
        </row>
        <row r="656">
          <cell r="A656">
            <v>53749</v>
          </cell>
        </row>
        <row r="657">
          <cell r="A657">
            <v>53794</v>
          </cell>
        </row>
        <row r="658">
          <cell r="A658">
            <v>53803</v>
          </cell>
        </row>
        <row r="659">
          <cell r="A659">
            <v>53813</v>
          </cell>
        </row>
        <row r="660">
          <cell r="A660">
            <v>53856</v>
          </cell>
        </row>
        <row r="661">
          <cell r="A661">
            <v>53942</v>
          </cell>
        </row>
        <row r="662">
          <cell r="A662">
            <v>53977</v>
          </cell>
        </row>
        <row r="663">
          <cell r="A663">
            <v>53998</v>
          </cell>
        </row>
        <row r="664">
          <cell r="A664">
            <v>54011</v>
          </cell>
        </row>
        <row r="665">
          <cell r="A665">
            <v>54051</v>
          </cell>
        </row>
        <row r="666">
          <cell r="A666">
            <v>54058</v>
          </cell>
        </row>
        <row r="667">
          <cell r="A667">
            <v>54105</v>
          </cell>
        </row>
        <row r="668">
          <cell r="A668">
            <v>54106</v>
          </cell>
        </row>
        <row r="669">
          <cell r="A669">
            <v>54151</v>
          </cell>
        </row>
        <row r="670">
          <cell r="A670">
            <v>54169</v>
          </cell>
        </row>
        <row r="671">
          <cell r="A671">
            <v>54179</v>
          </cell>
        </row>
        <row r="672">
          <cell r="A672">
            <v>54213</v>
          </cell>
        </row>
        <row r="673">
          <cell r="A673">
            <v>54308</v>
          </cell>
        </row>
        <row r="674">
          <cell r="A674">
            <v>54343</v>
          </cell>
        </row>
        <row r="675">
          <cell r="A675">
            <v>54364</v>
          </cell>
        </row>
        <row r="676">
          <cell r="A676">
            <v>54377</v>
          </cell>
        </row>
        <row r="677">
          <cell r="A677">
            <v>54417</v>
          </cell>
        </row>
        <row r="678">
          <cell r="A678">
            <v>54424</v>
          </cell>
        </row>
        <row r="679">
          <cell r="A679">
            <v>54483</v>
          </cell>
        </row>
        <row r="680">
          <cell r="A680">
            <v>54484</v>
          </cell>
        </row>
        <row r="681">
          <cell r="A681">
            <v>54529</v>
          </cell>
        </row>
        <row r="682">
          <cell r="A682">
            <v>54534</v>
          </cell>
        </row>
        <row r="683">
          <cell r="A683">
            <v>54544</v>
          </cell>
        </row>
        <row r="684">
          <cell r="A684">
            <v>54591</v>
          </cell>
        </row>
        <row r="685">
          <cell r="A685">
            <v>54673</v>
          </cell>
        </row>
        <row r="686">
          <cell r="A686">
            <v>54708</v>
          </cell>
        </row>
        <row r="687">
          <cell r="A687">
            <v>54729</v>
          </cell>
        </row>
        <row r="688">
          <cell r="A688">
            <v>54742</v>
          </cell>
        </row>
        <row r="689">
          <cell r="A689">
            <v>54782</v>
          </cell>
        </row>
        <row r="690">
          <cell r="A690">
            <v>54789</v>
          </cell>
        </row>
        <row r="691">
          <cell r="A691">
            <v>54840</v>
          </cell>
        </row>
        <row r="692">
          <cell r="A692">
            <v>54841</v>
          </cell>
        </row>
        <row r="693">
          <cell r="A693">
            <v>54886</v>
          </cell>
        </row>
        <row r="694">
          <cell r="A694">
            <v>54899</v>
          </cell>
        </row>
        <row r="695">
          <cell r="A695">
            <v>54909</v>
          </cell>
        </row>
        <row r="696">
          <cell r="A696">
            <v>54948</v>
          </cell>
        </row>
        <row r="697">
          <cell r="A697">
            <v>55038</v>
          </cell>
        </row>
        <row r="698">
          <cell r="A698">
            <v>55073</v>
          </cell>
        </row>
        <row r="699">
          <cell r="A699">
            <v>55094</v>
          </cell>
        </row>
        <row r="700">
          <cell r="A700">
            <v>55107</v>
          </cell>
        </row>
        <row r="701">
          <cell r="A701">
            <v>55147</v>
          </cell>
        </row>
        <row r="702">
          <cell r="A702">
            <v>55154</v>
          </cell>
        </row>
        <row r="703">
          <cell r="A703">
            <v>55197</v>
          </cell>
        </row>
        <row r="704">
          <cell r="A704">
            <v>55198</v>
          </cell>
        </row>
        <row r="705">
          <cell r="A705">
            <v>55243</v>
          </cell>
        </row>
        <row r="706">
          <cell r="A706">
            <v>55264</v>
          </cell>
        </row>
        <row r="707">
          <cell r="A707">
            <v>55274</v>
          </cell>
        </row>
        <row r="708">
          <cell r="A708">
            <v>55305</v>
          </cell>
        </row>
        <row r="709">
          <cell r="A709">
            <v>55403</v>
          </cell>
        </row>
        <row r="710">
          <cell r="A710">
            <v>55438</v>
          </cell>
        </row>
        <row r="711">
          <cell r="A711">
            <v>55459</v>
          </cell>
        </row>
        <row r="712">
          <cell r="A712">
            <v>55472</v>
          </cell>
        </row>
        <row r="713">
          <cell r="A713">
            <v>55512</v>
          </cell>
        </row>
        <row r="714">
          <cell r="A714">
            <v>55519</v>
          </cell>
        </row>
        <row r="715">
          <cell r="A715">
            <v>55582</v>
          </cell>
        </row>
        <row r="716">
          <cell r="A716">
            <v>55583</v>
          </cell>
        </row>
        <row r="717">
          <cell r="A717">
            <v>55628</v>
          </cell>
        </row>
        <row r="718">
          <cell r="A718">
            <v>55630</v>
          </cell>
        </row>
        <row r="719">
          <cell r="A719">
            <v>55640</v>
          </cell>
        </row>
        <row r="720">
          <cell r="A720">
            <v>55690</v>
          </cell>
        </row>
        <row r="721">
          <cell r="A721">
            <v>55769</v>
          </cell>
        </row>
        <row r="722">
          <cell r="A722">
            <v>55804</v>
          </cell>
        </row>
        <row r="723">
          <cell r="A723">
            <v>55825</v>
          </cell>
        </row>
        <row r="724">
          <cell r="A724">
            <v>55838</v>
          </cell>
        </row>
        <row r="725">
          <cell r="A725">
            <v>55878</v>
          </cell>
        </row>
        <row r="726">
          <cell r="A726">
            <v>55885</v>
          </cell>
        </row>
        <row r="727">
          <cell r="A727">
            <v>55932</v>
          </cell>
        </row>
        <row r="728">
          <cell r="A728">
            <v>55933</v>
          </cell>
        </row>
        <row r="729">
          <cell r="A729">
            <v>55978</v>
          </cell>
        </row>
        <row r="730">
          <cell r="A730">
            <v>55995</v>
          </cell>
        </row>
        <row r="731">
          <cell r="A731">
            <v>56005</v>
          </cell>
        </row>
        <row r="732">
          <cell r="A732">
            <v>56040</v>
          </cell>
        </row>
        <row r="733">
          <cell r="A733">
            <v>56134</v>
          </cell>
        </row>
        <row r="734">
          <cell r="A734">
            <v>56169</v>
          </cell>
        </row>
        <row r="735">
          <cell r="A735">
            <v>56190</v>
          </cell>
        </row>
        <row r="736">
          <cell r="A736">
            <v>56203</v>
          </cell>
        </row>
        <row r="737">
          <cell r="A737">
            <v>56243</v>
          </cell>
        </row>
        <row r="738">
          <cell r="A738">
            <v>56250</v>
          </cell>
        </row>
        <row r="739">
          <cell r="A739">
            <v>56289</v>
          </cell>
        </row>
        <row r="740">
          <cell r="A740">
            <v>56290</v>
          </cell>
        </row>
        <row r="741">
          <cell r="A741">
            <v>56335</v>
          </cell>
        </row>
        <row r="742">
          <cell r="A742">
            <v>56360</v>
          </cell>
        </row>
        <row r="743">
          <cell r="A743">
            <v>56370</v>
          </cell>
        </row>
        <row r="744">
          <cell r="A744">
            <v>56397</v>
          </cell>
        </row>
        <row r="745">
          <cell r="A745">
            <v>56499</v>
          </cell>
        </row>
        <row r="746">
          <cell r="A746">
            <v>56534</v>
          </cell>
        </row>
        <row r="747">
          <cell r="A747">
            <v>56555</v>
          </cell>
        </row>
        <row r="748">
          <cell r="A748">
            <v>56568</v>
          </cell>
        </row>
        <row r="749">
          <cell r="A749">
            <v>56608</v>
          </cell>
        </row>
        <row r="750">
          <cell r="A750">
            <v>56615</v>
          </cell>
        </row>
        <row r="751">
          <cell r="A751">
            <v>56674</v>
          </cell>
        </row>
        <row r="752">
          <cell r="A752">
            <v>56675</v>
          </cell>
        </row>
        <row r="753">
          <cell r="A753">
            <v>56720</v>
          </cell>
        </row>
        <row r="754">
          <cell r="A754">
            <v>56725</v>
          </cell>
        </row>
        <row r="755">
          <cell r="A755">
            <v>56735</v>
          </cell>
        </row>
        <row r="756">
          <cell r="A756">
            <v>56782</v>
          </cell>
        </row>
        <row r="757">
          <cell r="A757">
            <v>56864</v>
          </cell>
        </row>
        <row r="758">
          <cell r="A758">
            <v>56899</v>
          </cell>
        </row>
        <row r="759">
          <cell r="A759">
            <v>56920</v>
          </cell>
        </row>
        <row r="760">
          <cell r="A760">
            <v>56933</v>
          </cell>
        </row>
        <row r="761">
          <cell r="A761">
            <v>56973</v>
          </cell>
        </row>
        <row r="762">
          <cell r="A762">
            <v>56980</v>
          </cell>
        </row>
        <row r="763">
          <cell r="A763">
            <v>57024</v>
          </cell>
        </row>
        <row r="764">
          <cell r="A764">
            <v>57025</v>
          </cell>
        </row>
        <row r="765">
          <cell r="A765">
            <v>57070</v>
          </cell>
        </row>
        <row r="766">
          <cell r="A766">
            <v>57091</v>
          </cell>
        </row>
        <row r="767">
          <cell r="A767">
            <v>57101</v>
          </cell>
        </row>
        <row r="768">
          <cell r="A768">
            <v>57132</v>
          </cell>
        </row>
        <row r="769">
          <cell r="A769">
            <v>57230</v>
          </cell>
        </row>
        <row r="770">
          <cell r="A770">
            <v>57265</v>
          </cell>
        </row>
        <row r="771">
          <cell r="A771">
            <v>57286</v>
          </cell>
        </row>
        <row r="772">
          <cell r="A772">
            <v>57299</v>
          </cell>
        </row>
        <row r="773">
          <cell r="A773">
            <v>57339</v>
          </cell>
        </row>
        <row r="774">
          <cell r="A774">
            <v>57346</v>
          </cell>
        </row>
        <row r="775">
          <cell r="A775">
            <v>57409</v>
          </cell>
        </row>
        <row r="776">
          <cell r="A776">
            <v>57410</v>
          </cell>
        </row>
        <row r="777">
          <cell r="A777">
            <v>57455</v>
          </cell>
        </row>
        <row r="778">
          <cell r="A778">
            <v>57456</v>
          </cell>
        </row>
        <row r="779">
          <cell r="A779">
            <v>57466</v>
          </cell>
        </row>
        <row r="780">
          <cell r="A780">
            <v>57517</v>
          </cell>
        </row>
        <row r="781">
          <cell r="A781">
            <v>57595</v>
          </cell>
        </row>
        <row r="782">
          <cell r="A782">
            <v>57630</v>
          </cell>
        </row>
        <row r="783">
          <cell r="A783">
            <v>57651</v>
          </cell>
        </row>
        <row r="784">
          <cell r="A784">
            <v>57664</v>
          </cell>
        </row>
        <row r="785">
          <cell r="A785">
            <v>57704</v>
          </cell>
        </row>
        <row r="786">
          <cell r="A786">
            <v>57711</v>
          </cell>
        </row>
        <row r="787">
          <cell r="A787">
            <v>57766</v>
          </cell>
        </row>
        <row r="788">
          <cell r="A788">
            <v>57767</v>
          </cell>
        </row>
        <row r="789">
          <cell r="A789">
            <v>57812</v>
          </cell>
        </row>
        <row r="790">
          <cell r="A790">
            <v>57821</v>
          </cell>
        </row>
        <row r="791">
          <cell r="A791">
            <v>57831</v>
          </cell>
        </row>
        <row r="792">
          <cell r="A792">
            <v>57874</v>
          </cell>
        </row>
        <row r="793">
          <cell r="A793">
            <v>57960</v>
          </cell>
        </row>
        <row r="794">
          <cell r="A794">
            <v>57995</v>
          </cell>
        </row>
        <row r="795">
          <cell r="A795">
            <v>58016</v>
          </cell>
        </row>
        <row r="796">
          <cell r="A796">
            <v>58029</v>
          </cell>
        </row>
        <row r="797">
          <cell r="A797">
            <v>58069</v>
          </cell>
        </row>
        <row r="798">
          <cell r="A798">
            <v>58076</v>
          </cell>
        </row>
        <row r="799">
          <cell r="A799">
            <v>58116</v>
          </cell>
        </row>
        <row r="800">
          <cell r="A800">
            <v>58117</v>
          </cell>
        </row>
        <row r="801">
          <cell r="A801">
            <v>58162</v>
          </cell>
        </row>
        <row r="802">
          <cell r="A802">
            <v>58186</v>
          </cell>
        </row>
        <row r="803">
          <cell r="A803">
            <v>58196</v>
          </cell>
        </row>
        <row r="804">
          <cell r="A804">
            <v>58224</v>
          </cell>
        </row>
        <row r="805">
          <cell r="A805">
            <v>58325</v>
          </cell>
        </row>
        <row r="806">
          <cell r="A806">
            <v>58360</v>
          </cell>
        </row>
        <row r="807">
          <cell r="A807">
            <v>58381</v>
          </cell>
        </row>
        <row r="808">
          <cell r="A808">
            <v>58394</v>
          </cell>
        </row>
        <row r="809">
          <cell r="A809">
            <v>58434</v>
          </cell>
        </row>
        <row r="810">
          <cell r="A810">
            <v>58441</v>
          </cell>
        </row>
        <row r="811">
          <cell r="A811">
            <v>58501</v>
          </cell>
        </row>
        <row r="812">
          <cell r="A812">
            <v>58502</v>
          </cell>
        </row>
        <row r="813">
          <cell r="A813">
            <v>58547</v>
          </cell>
        </row>
        <row r="814">
          <cell r="A814">
            <v>58552</v>
          </cell>
        </row>
        <row r="815">
          <cell r="A815">
            <v>58562</v>
          </cell>
        </row>
        <row r="816">
          <cell r="A816">
            <v>58609</v>
          </cell>
        </row>
        <row r="817">
          <cell r="A817">
            <v>58691</v>
          </cell>
        </row>
        <row r="818">
          <cell r="A818">
            <v>58726</v>
          </cell>
        </row>
        <row r="819">
          <cell r="A819">
            <v>58747</v>
          </cell>
        </row>
        <row r="820">
          <cell r="A820">
            <v>58760</v>
          </cell>
        </row>
        <row r="821">
          <cell r="A821">
            <v>58800</v>
          </cell>
        </row>
        <row r="822">
          <cell r="A822">
            <v>58807</v>
          </cell>
        </row>
        <row r="823">
          <cell r="A823">
            <v>58858</v>
          </cell>
        </row>
        <row r="824">
          <cell r="A824">
            <v>58859</v>
          </cell>
        </row>
        <row r="825">
          <cell r="A825">
            <v>58904</v>
          </cell>
        </row>
        <row r="826">
          <cell r="A826">
            <v>58917</v>
          </cell>
        </row>
        <row r="827">
          <cell r="A827">
            <v>58927</v>
          </cell>
        </row>
        <row r="828">
          <cell r="A828">
            <v>58966</v>
          </cell>
        </row>
        <row r="829">
          <cell r="A829">
            <v>59056</v>
          </cell>
        </row>
        <row r="830">
          <cell r="A830">
            <v>59091</v>
          </cell>
        </row>
        <row r="831">
          <cell r="A831">
            <v>59112</v>
          </cell>
        </row>
        <row r="832">
          <cell r="A832">
            <v>59125</v>
          </cell>
        </row>
        <row r="833">
          <cell r="A833">
            <v>59165</v>
          </cell>
        </row>
        <row r="834">
          <cell r="A834">
            <v>59172</v>
          </cell>
        </row>
        <row r="835">
          <cell r="A835">
            <v>59208</v>
          </cell>
        </row>
        <row r="836">
          <cell r="A836">
            <v>59209</v>
          </cell>
        </row>
        <row r="837">
          <cell r="A837">
            <v>59254</v>
          </cell>
        </row>
        <row r="838">
          <cell r="A838">
            <v>59282</v>
          </cell>
        </row>
        <row r="839">
          <cell r="A839">
            <v>59292</v>
          </cell>
        </row>
        <row r="840">
          <cell r="A840">
            <v>59316</v>
          </cell>
        </row>
        <row r="841">
          <cell r="A841">
            <v>59421</v>
          </cell>
        </row>
        <row r="842">
          <cell r="A842">
            <v>59456</v>
          </cell>
        </row>
        <row r="843">
          <cell r="A843">
            <v>59477</v>
          </cell>
        </row>
        <row r="844">
          <cell r="A844">
            <v>59490</v>
          </cell>
        </row>
        <row r="845">
          <cell r="A845">
            <v>59530</v>
          </cell>
        </row>
        <row r="846">
          <cell r="A846">
            <v>59537</v>
          </cell>
        </row>
        <row r="847">
          <cell r="A847">
            <v>59593</v>
          </cell>
        </row>
        <row r="848">
          <cell r="A848">
            <v>59594</v>
          </cell>
        </row>
        <row r="849">
          <cell r="A849">
            <v>59639</v>
          </cell>
        </row>
        <row r="850">
          <cell r="A850">
            <v>59647</v>
          </cell>
        </row>
        <row r="851">
          <cell r="A851">
            <v>59657</v>
          </cell>
        </row>
        <row r="852">
          <cell r="A852">
            <v>59701</v>
          </cell>
        </row>
        <row r="853">
          <cell r="A853">
            <v>59786</v>
          </cell>
        </row>
        <row r="854">
          <cell r="A854">
            <v>59821</v>
          </cell>
        </row>
        <row r="855">
          <cell r="A855">
            <v>59842</v>
          </cell>
        </row>
        <row r="856">
          <cell r="A856">
            <v>59855</v>
          </cell>
        </row>
        <row r="857">
          <cell r="A857">
            <v>59895</v>
          </cell>
        </row>
        <row r="858">
          <cell r="A858">
            <v>59902</v>
          </cell>
        </row>
        <row r="859">
          <cell r="A859">
            <v>59950</v>
          </cell>
        </row>
        <row r="860">
          <cell r="A860">
            <v>59951</v>
          </cell>
        </row>
        <row r="861">
          <cell r="A861">
            <v>59996</v>
          </cell>
        </row>
        <row r="862">
          <cell r="A862">
            <v>60013</v>
          </cell>
        </row>
        <row r="863">
          <cell r="A863">
            <v>60023</v>
          </cell>
        </row>
        <row r="864">
          <cell r="A864">
            <v>60058</v>
          </cell>
        </row>
        <row r="865">
          <cell r="A865">
            <v>60152</v>
          </cell>
        </row>
        <row r="866">
          <cell r="A866">
            <v>60187</v>
          </cell>
        </row>
        <row r="867">
          <cell r="A867">
            <v>60208</v>
          </cell>
        </row>
        <row r="868">
          <cell r="A868">
            <v>60221</v>
          </cell>
        </row>
        <row r="869">
          <cell r="A869">
            <v>60261</v>
          </cell>
        </row>
        <row r="870">
          <cell r="A870">
            <v>60268</v>
          </cell>
        </row>
        <row r="871">
          <cell r="A871">
            <v>60307</v>
          </cell>
        </row>
        <row r="872">
          <cell r="A872">
            <v>60308</v>
          </cell>
        </row>
        <row r="873">
          <cell r="A873">
            <v>60353</v>
          </cell>
        </row>
        <row r="874">
          <cell r="A874">
            <v>60378</v>
          </cell>
        </row>
        <row r="875">
          <cell r="A875">
            <v>60388</v>
          </cell>
        </row>
        <row r="876">
          <cell r="A876">
            <v>60415</v>
          </cell>
        </row>
        <row r="877">
          <cell r="A877">
            <v>60517</v>
          </cell>
        </row>
        <row r="878">
          <cell r="A878">
            <v>60552</v>
          </cell>
        </row>
        <row r="879">
          <cell r="A879">
            <v>60573</v>
          </cell>
        </row>
        <row r="880">
          <cell r="A880">
            <v>60586</v>
          </cell>
        </row>
        <row r="881">
          <cell r="A881">
            <v>60626</v>
          </cell>
        </row>
        <row r="882">
          <cell r="A882">
            <v>60633</v>
          </cell>
        </row>
        <row r="883">
          <cell r="A883">
            <v>60685</v>
          </cell>
        </row>
        <row r="884">
          <cell r="A884">
            <v>60686</v>
          </cell>
        </row>
        <row r="885">
          <cell r="A885">
            <v>60731</v>
          </cell>
        </row>
        <row r="886">
          <cell r="A886">
            <v>60743</v>
          </cell>
        </row>
        <row r="887">
          <cell r="A887">
            <v>60753</v>
          </cell>
        </row>
        <row r="888">
          <cell r="A888">
            <v>60793</v>
          </cell>
        </row>
        <row r="889">
          <cell r="A889">
            <v>60882</v>
          </cell>
        </row>
        <row r="890">
          <cell r="A890">
            <v>60917</v>
          </cell>
        </row>
        <row r="891">
          <cell r="A891">
            <v>60938</v>
          </cell>
        </row>
        <row r="892">
          <cell r="A892">
            <v>60951</v>
          </cell>
        </row>
        <row r="893">
          <cell r="A893">
            <v>60991</v>
          </cell>
        </row>
        <row r="894">
          <cell r="A894">
            <v>60998</v>
          </cell>
        </row>
        <row r="895">
          <cell r="A895">
            <v>61042</v>
          </cell>
        </row>
        <row r="896">
          <cell r="A896">
            <v>61043</v>
          </cell>
        </row>
        <row r="897">
          <cell r="A897">
            <v>61088</v>
          </cell>
        </row>
        <row r="898">
          <cell r="A898">
            <v>61108</v>
          </cell>
        </row>
        <row r="899">
          <cell r="A899">
            <v>61118</v>
          </cell>
        </row>
        <row r="900">
          <cell r="A900">
            <v>61150</v>
          </cell>
        </row>
        <row r="901">
          <cell r="A901">
            <v>61247</v>
          </cell>
        </row>
        <row r="902">
          <cell r="A902">
            <v>61282</v>
          </cell>
        </row>
        <row r="903">
          <cell r="A903">
            <v>61303</v>
          </cell>
        </row>
        <row r="904">
          <cell r="A904">
            <v>61316</v>
          </cell>
        </row>
        <row r="905">
          <cell r="A905">
            <v>61356</v>
          </cell>
        </row>
        <row r="906">
          <cell r="A906">
            <v>61363</v>
          </cell>
        </row>
        <row r="907">
          <cell r="A907">
            <v>61427</v>
          </cell>
        </row>
        <row r="908">
          <cell r="A908">
            <v>61428</v>
          </cell>
        </row>
        <row r="909">
          <cell r="A909">
            <v>61473</v>
          </cell>
        </row>
        <row r="910">
          <cell r="A910">
            <v>61474</v>
          </cell>
        </row>
        <row r="911">
          <cell r="A911">
            <v>61484</v>
          </cell>
        </row>
        <row r="912">
          <cell r="A912">
            <v>61535</v>
          </cell>
        </row>
        <row r="913">
          <cell r="A913">
            <v>61613</v>
          </cell>
        </row>
        <row r="914">
          <cell r="A914">
            <v>61648</v>
          </cell>
        </row>
        <row r="915">
          <cell r="A915">
            <v>61669</v>
          </cell>
        </row>
        <row r="916">
          <cell r="A916">
            <v>61682</v>
          </cell>
        </row>
        <row r="917">
          <cell r="A917">
            <v>61722</v>
          </cell>
        </row>
        <row r="918">
          <cell r="A918">
            <v>61729</v>
          </cell>
        </row>
        <row r="919">
          <cell r="A919">
            <v>61784</v>
          </cell>
        </row>
        <row r="920">
          <cell r="A920">
            <v>61785</v>
          </cell>
        </row>
        <row r="921">
          <cell r="A921">
            <v>61830</v>
          </cell>
        </row>
        <row r="922">
          <cell r="A922">
            <v>61839</v>
          </cell>
        </row>
        <row r="923">
          <cell r="A923">
            <v>61849</v>
          </cell>
        </row>
        <row r="924">
          <cell r="A924">
            <v>61892</v>
          </cell>
        </row>
        <row r="925">
          <cell r="A925">
            <v>61978</v>
          </cell>
        </row>
        <row r="926">
          <cell r="A926">
            <v>62013</v>
          </cell>
        </row>
        <row r="927">
          <cell r="A927">
            <v>62034</v>
          </cell>
        </row>
        <row r="928">
          <cell r="A928">
            <v>62047</v>
          </cell>
        </row>
        <row r="929">
          <cell r="A929">
            <v>62087</v>
          </cell>
        </row>
        <row r="930">
          <cell r="A930">
            <v>62094</v>
          </cell>
        </row>
        <row r="931">
          <cell r="A931">
            <v>62134</v>
          </cell>
        </row>
        <row r="932">
          <cell r="A932">
            <v>62135</v>
          </cell>
        </row>
        <row r="933">
          <cell r="A933">
            <v>62180</v>
          </cell>
        </row>
        <row r="934">
          <cell r="A934">
            <v>62204</v>
          </cell>
        </row>
        <row r="935">
          <cell r="A935">
            <v>62214</v>
          </cell>
        </row>
        <row r="936">
          <cell r="A936">
            <v>62242</v>
          </cell>
        </row>
        <row r="937">
          <cell r="A937">
            <v>62343</v>
          </cell>
        </row>
        <row r="938">
          <cell r="A938">
            <v>62378</v>
          </cell>
        </row>
        <row r="939">
          <cell r="A939">
            <v>62399</v>
          </cell>
        </row>
        <row r="940">
          <cell r="A940">
            <v>62412</v>
          </cell>
        </row>
        <row r="941">
          <cell r="A941">
            <v>62452</v>
          </cell>
        </row>
        <row r="942">
          <cell r="A942">
            <v>62459</v>
          </cell>
        </row>
        <row r="943">
          <cell r="A943">
            <v>62519</v>
          </cell>
        </row>
        <row r="944">
          <cell r="A944">
            <v>62520</v>
          </cell>
        </row>
        <row r="945">
          <cell r="A945">
            <v>62565</v>
          </cell>
        </row>
        <row r="946">
          <cell r="A946">
            <v>62569</v>
          </cell>
        </row>
        <row r="947">
          <cell r="A947">
            <v>62579</v>
          </cell>
        </row>
        <row r="948">
          <cell r="A948">
            <v>62627</v>
          </cell>
        </row>
        <row r="949">
          <cell r="A949">
            <v>62708</v>
          </cell>
        </row>
        <row r="950">
          <cell r="A950">
            <v>62743</v>
          </cell>
        </row>
        <row r="951">
          <cell r="A951">
            <v>62764</v>
          </cell>
        </row>
        <row r="952">
          <cell r="A952">
            <v>62777</v>
          </cell>
        </row>
        <row r="953">
          <cell r="A953">
            <v>62817</v>
          </cell>
        </row>
        <row r="954">
          <cell r="A954">
            <v>62824</v>
          </cell>
        </row>
        <row r="955">
          <cell r="A955">
            <v>62876</v>
          </cell>
        </row>
        <row r="956">
          <cell r="A956">
            <v>62877</v>
          </cell>
        </row>
        <row r="957">
          <cell r="A957">
            <v>62922</v>
          </cell>
        </row>
        <row r="958">
          <cell r="A958">
            <v>62935</v>
          </cell>
        </row>
        <row r="959">
          <cell r="A959">
            <v>62945</v>
          </cell>
        </row>
        <row r="960">
          <cell r="A960">
            <v>62984</v>
          </cell>
        </row>
        <row r="961">
          <cell r="A961">
            <v>63074</v>
          </cell>
        </row>
        <row r="962">
          <cell r="A962">
            <v>63109</v>
          </cell>
        </row>
        <row r="963">
          <cell r="A963">
            <v>63130</v>
          </cell>
        </row>
        <row r="964">
          <cell r="A964">
            <v>63143</v>
          </cell>
        </row>
        <row r="965">
          <cell r="A965">
            <v>63183</v>
          </cell>
        </row>
        <row r="966">
          <cell r="A966">
            <v>63190</v>
          </cell>
        </row>
        <row r="967">
          <cell r="A967">
            <v>63226</v>
          </cell>
        </row>
        <row r="968">
          <cell r="A968">
            <v>63227</v>
          </cell>
        </row>
        <row r="969">
          <cell r="A969">
            <v>63272</v>
          </cell>
        </row>
        <row r="970">
          <cell r="A970">
            <v>63300</v>
          </cell>
        </row>
        <row r="971">
          <cell r="A971">
            <v>63310</v>
          </cell>
        </row>
        <row r="972">
          <cell r="A972">
            <v>63334</v>
          </cell>
        </row>
        <row r="973">
          <cell r="A973">
            <v>63439</v>
          </cell>
        </row>
        <row r="974">
          <cell r="A974">
            <v>63474</v>
          </cell>
        </row>
        <row r="975">
          <cell r="A975">
            <v>63495</v>
          </cell>
        </row>
        <row r="976">
          <cell r="A976">
            <v>63508</v>
          </cell>
        </row>
        <row r="977">
          <cell r="A977">
            <v>63548</v>
          </cell>
        </row>
        <row r="978">
          <cell r="A978">
            <v>63555</v>
          </cell>
        </row>
        <row r="979">
          <cell r="A979">
            <v>63611</v>
          </cell>
        </row>
        <row r="980">
          <cell r="A980">
            <v>63612</v>
          </cell>
        </row>
        <row r="981">
          <cell r="A981">
            <v>63657</v>
          </cell>
        </row>
        <row r="982">
          <cell r="A982">
            <v>63665</v>
          </cell>
        </row>
        <row r="983">
          <cell r="A983">
            <v>63675</v>
          </cell>
        </row>
        <row r="984">
          <cell r="A984">
            <v>63719</v>
          </cell>
        </row>
        <row r="985">
          <cell r="A985">
            <v>63804</v>
          </cell>
        </row>
        <row r="986">
          <cell r="A986">
            <v>63839</v>
          </cell>
        </row>
        <row r="987">
          <cell r="A987">
            <v>63860</v>
          </cell>
        </row>
        <row r="988">
          <cell r="A988">
            <v>63873</v>
          </cell>
        </row>
        <row r="989">
          <cell r="A989">
            <v>63913</v>
          </cell>
        </row>
        <row r="990">
          <cell r="A990">
            <v>63920</v>
          </cell>
        </row>
        <row r="991">
          <cell r="A991">
            <v>63968</v>
          </cell>
        </row>
        <row r="992">
          <cell r="A992">
            <v>63969</v>
          </cell>
        </row>
        <row r="993">
          <cell r="A993">
            <v>64014</v>
          </cell>
        </row>
        <row r="994">
          <cell r="A994">
            <v>64030</v>
          </cell>
        </row>
        <row r="995">
          <cell r="A995">
            <v>64040</v>
          </cell>
        </row>
        <row r="996">
          <cell r="A996">
            <v>64076</v>
          </cell>
        </row>
        <row r="997">
          <cell r="A997">
            <v>64169</v>
          </cell>
        </row>
        <row r="998">
          <cell r="A998">
            <v>64204</v>
          </cell>
        </row>
        <row r="999">
          <cell r="A999">
            <v>64225</v>
          </cell>
        </row>
        <row r="1000">
          <cell r="A1000">
            <v>64238</v>
          </cell>
        </row>
        <row r="1001">
          <cell r="A1001">
            <v>64278</v>
          </cell>
        </row>
        <row r="1002">
          <cell r="A1002">
            <v>64285</v>
          </cell>
        </row>
        <row r="1003">
          <cell r="A1003">
            <v>64346</v>
          </cell>
        </row>
        <row r="1004">
          <cell r="A1004">
            <v>64347</v>
          </cell>
        </row>
        <row r="1005">
          <cell r="A1005">
            <v>64392</v>
          </cell>
        </row>
        <row r="1006">
          <cell r="A1006">
            <v>64396</v>
          </cell>
        </row>
        <row r="1007">
          <cell r="A1007">
            <v>64406</v>
          </cell>
        </row>
        <row r="1008">
          <cell r="A1008">
            <v>64454</v>
          </cell>
        </row>
        <row r="1009">
          <cell r="A1009">
            <v>64535</v>
          </cell>
        </row>
        <row r="1010">
          <cell r="A1010">
            <v>64570</v>
          </cell>
        </row>
        <row r="1011">
          <cell r="A1011">
            <v>64591</v>
          </cell>
        </row>
        <row r="1012">
          <cell r="A1012">
            <v>64604</v>
          </cell>
        </row>
        <row r="1013">
          <cell r="A1013">
            <v>64644</v>
          </cell>
        </row>
        <row r="1014">
          <cell r="A1014">
            <v>64651</v>
          </cell>
        </row>
        <row r="1015">
          <cell r="A1015">
            <v>64703</v>
          </cell>
        </row>
        <row r="1016">
          <cell r="A1016">
            <v>64704</v>
          </cell>
        </row>
        <row r="1017">
          <cell r="A1017">
            <v>64749</v>
          </cell>
        </row>
        <row r="1018">
          <cell r="A1018">
            <v>64761</v>
          </cell>
        </row>
        <row r="1019">
          <cell r="A1019">
            <v>64771</v>
          </cell>
        </row>
        <row r="1020">
          <cell r="A1020">
            <v>64811</v>
          </cell>
        </row>
        <row r="1021">
          <cell r="A1021">
            <v>64900</v>
          </cell>
        </row>
        <row r="1022">
          <cell r="A1022">
            <v>64935</v>
          </cell>
        </row>
        <row r="1023">
          <cell r="A1023">
            <v>64956</v>
          </cell>
        </row>
        <row r="1024">
          <cell r="A1024">
            <v>64969</v>
          </cell>
        </row>
        <row r="1025">
          <cell r="A1025">
            <v>65009</v>
          </cell>
        </row>
        <row r="1026">
          <cell r="A1026">
            <v>65016</v>
          </cell>
        </row>
        <row r="1027">
          <cell r="A1027">
            <v>65060</v>
          </cell>
        </row>
        <row r="1028">
          <cell r="A1028">
            <v>65061</v>
          </cell>
        </row>
        <row r="1029">
          <cell r="A1029">
            <v>65106</v>
          </cell>
        </row>
        <row r="1030">
          <cell r="A1030">
            <v>65126</v>
          </cell>
        </row>
        <row r="1031">
          <cell r="A1031">
            <v>65136</v>
          </cell>
        </row>
        <row r="1032">
          <cell r="A1032">
            <v>65168</v>
          </cell>
        </row>
        <row r="1033">
          <cell r="A1033">
            <v>65265</v>
          </cell>
        </row>
        <row r="1034">
          <cell r="A1034">
            <v>65300</v>
          </cell>
        </row>
        <row r="1035">
          <cell r="A1035">
            <v>65321</v>
          </cell>
        </row>
        <row r="1036">
          <cell r="A1036">
            <v>65334</v>
          </cell>
        </row>
        <row r="1037">
          <cell r="A1037">
            <v>65374</v>
          </cell>
        </row>
      </sheetData>
      <sheetData sheetId="6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to Front Office"/>
      <sheetName val="Fluxo"/>
      <sheetName val="% OPCOM"/>
      <sheetName val="PREVISÃO FLUXO"/>
      <sheetName val="Boleta OPCOM"/>
      <sheetName val="OPCOM Efetuada"/>
      <sheetName val="RESG TOP AR"/>
      <sheetName val="RESG TOP AR 2 "/>
      <sheetName val="BOMBINHA"/>
      <sheetName val="Saldo BB"/>
      <sheetName val="CD"/>
      <sheetName val="PRZ MD"/>
      <sheetName val="Boleta OPCOM Manual"/>
      <sheetName val="NORMA GESTAO"/>
      <sheetName val="NET GFI"/>
      <sheetName val="OPCOM"/>
      <sheetName val="Private"/>
      <sheetName val="Feriados"/>
      <sheetName val="CETIPADOS"/>
      <sheetName val="Bol. Opcom Front"/>
      <sheetName val="Boleta definitiva Front"/>
      <sheetName val="Plan1"/>
      <sheetName val="Fluxo RF1RF2"/>
      <sheetName val="RESG "/>
      <sheetName val="Preços"/>
      <sheetName val="NET HISTORICO"/>
      <sheetName val="Captação e Resgate"/>
      <sheetName val="SIMULADOR"/>
      <sheetName val="Curva"/>
      <sheetName val="DI"/>
      <sheetName val="RF"/>
      <sheetName val="Historico"/>
      <sheetName val="Pré RF2"/>
      <sheetName val="Boleta OPCOM AVULSA"/>
      <sheetName val="Caixa D-1"/>
      <sheetName val="Pré RF1"/>
      <sheetName val="Operaçõ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N2" t="str">
            <v>BB TOP RF MODERADO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3.com.br/pt_br/market-data-e-indices/servicos-de-dados/market-data/consultas/mercado-de-derivativos/precos-referenciais/taxas-referenciais-bm-fbovespa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showGridLines="0" zoomScaleNormal="100" workbookViewId="0">
      <selection activeCell="D1" sqref="D1"/>
    </sheetView>
  </sheetViews>
  <sheetFormatPr defaultColWidth="9.109375" defaultRowHeight="14.4" x14ac:dyDescent="0.3"/>
  <cols>
    <col min="1" max="1" width="39" style="9" bestFit="1" customWidth="1"/>
    <col min="2" max="2" width="19.5546875" style="4" customWidth="1"/>
    <col min="3" max="3" width="10.33203125" style="4" bestFit="1" customWidth="1"/>
    <col min="4" max="4" width="39" bestFit="1" customWidth="1"/>
    <col min="5" max="5" width="17.109375" bestFit="1" customWidth="1"/>
    <col min="6" max="16384" width="9.109375" style="4"/>
  </cols>
  <sheetData>
    <row r="1" spans="1:9" x14ac:dyDescent="0.3">
      <c r="A1" s="1" t="s">
        <v>0</v>
      </c>
      <c r="B1" s="2">
        <v>44607</v>
      </c>
      <c r="C1" s="3"/>
    </row>
    <row r="2" spans="1:9" ht="8.4" customHeight="1" x14ac:dyDescent="0.3">
      <c r="A2" s="5"/>
      <c r="B2" s="6"/>
    </row>
    <row r="3" spans="1:9" ht="20.100000000000001" customHeight="1" x14ac:dyDescent="0.3">
      <c r="A3" s="7" t="s">
        <v>1</v>
      </c>
      <c r="B3" s="8">
        <v>44298</v>
      </c>
    </row>
    <row r="4" spans="1:9" ht="20.100000000000001" customHeight="1" x14ac:dyDescent="0.3">
      <c r="A4" s="7" t="s">
        <v>2</v>
      </c>
      <c r="B4" s="8">
        <v>45702</v>
      </c>
    </row>
    <row r="5" spans="1:9" ht="8.4" customHeight="1" x14ac:dyDescent="0.3">
      <c r="B5" s="10"/>
    </row>
    <row r="6" spans="1:9" ht="20.100000000000001" customHeight="1" x14ac:dyDescent="0.3">
      <c r="A6" s="7" t="s">
        <v>3</v>
      </c>
      <c r="B6" s="11">
        <f>NETWORKDAYS(B3,B1-1,Feriados!$A$1:$A$1036)</f>
        <v>215</v>
      </c>
      <c r="H6" s="12"/>
      <c r="I6" s="13"/>
    </row>
    <row r="7" spans="1:9" ht="20.100000000000001" customHeight="1" x14ac:dyDescent="0.3">
      <c r="A7" s="7" t="s">
        <v>4</v>
      </c>
      <c r="B7" s="11">
        <f>NETWORKDAYS(B1,B4-1,Feriados!$A$1:$A$1036)</f>
        <v>754</v>
      </c>
      <c r="H7" s="14"/>
    </row>
    <row r="8" spans="1:9" ht="20.100000000000001" customHeight="1" x14ac:dyDescent="0.3">
      <c r="A8" s="15" t="s">
        <v>5</v>
      </c>
      <c r="B8" s="11">
        <f>NETWORKDAYS(B3,B4-1,Feriados!$A$1:$A$1036)</f>
        <v>969</v>
      </c>
    </row>
    <row r="9" spans="1:9" ht="8.4" customHeight="1" x14ac:dyDescent="0.3">
      <c r="B9" s="10"/>
    </row>
    <row r="10" spans="1:9" ht="20.100000000000001" customHeight="1" x14ac:dyDescent="0.3">
      <c r="A10" s="16" t="s">
        <v>6</v>
      </c>
      <c r="B10" s="17">
        <v>1000</v>
      </c>
    </row>
    <row r="11" spans="1:9" ht="20.100000000000001" customHeight="1" x14ac:dyDescent="0.3">
      <c r="A11" s="16" t="s">
        <v>7</v>
      </c>
      <c r="B11" s="18">
        <v>0.12</v>
      </c>
    </row>
    <row r="12" spans="1:9" ht="20.100000000000001" customHeight="1" x14ac:dyDescent="0.3">
      <c r="A12" s="7" t="s">
        <v>8</v>
      </c>
      <c r="B12" s="19">
        <f>((1+B11)^(B6/252)-1)</f>
        <v>0.10151792028937856</v>
      </c>
      <c r="H12" s="20"/>
    </row>
    <row r="13" spans="1:9" ht="20.100000000000001" customHeight="1" x14ac:dyDescent="0.3">
      <c r="A13" s="7" t="s">
        <v>9</v>
      </c>
      <c r="B13" s="19">
        <f>((B12+1)^(252/B6))-1</f>
        <v>0.12000000000000011</v>
      </c>
    </row>
    <row r="14" spans="1:9" ht="20.100000000000001" customHeight="1" x14ac:dyDescent="0.3">
      <c r="A14" s="7" t="str">
        <f>"Fator Fut da Taxa a "&amp;TEXT(B11,"0,00%")</f>
        <v>Fator Fut da Taxa a 12,00%</v>
      </c>
      <c r="B14" s="21">
        <f>(1+B11)^(B7/252)</f>
        <v>1.4036649280847442</v>
      </c>
      <c r="H14" s="22"/>
    </row>
    <row r="15" spans="1:9" ht="20.100000000000001" customHeight="1" x14ac:dyDescent="0.3">
      <c r="A15" s="7" t="s">
        <v>10</v>
      </c>
      <c r="B15" s="23">
        <f>+B10*(1+B12)</f>
        <v>1101.5179202893785</v>
      </c>
    </row>
    <row r="16" spans="1:9" ht="20.100000000000001" customHeight="1" x14ac:dyDescent="0.3">
      <c r="A16" s="7" t="s">
        <v>11</v>
      </c>
      <c r="B16" s="23">
        <f>B14*B15</f>
        <v>1546.1620723670474</v>
      </c>
    </row>
    <row r="17" spans="1:2" ht="8.4" customHeight="1" x14ac:dyDescent="0.3">
      <c r="B17" s="10"/>
    </row>
    <row r="18" spans="1:2" ht="20.100000000000001" customHeight="1" x14ac:dyDescent="0.3">
      <c r="A18" s="7" t="s">
        <v>12</v>
      </c>
      <c r="B18" s="18">
        <v>0.14000000000000001</v>
      </c>
    </row>
    <row r="19" spans="1:2" ht="20.100000000000001" customHeight="1" x14ac:dyDescent="0.3">
      <c r="A19" s="7" t="str">
        <f>"Fator Fut da Taxa a "&amp;TEXT(B18,"0,00%")</f>
        <v>Fator Fut da Taxa a 14,00%</v>
      </c>
      <c r="B19" s="21">
        <f>(1+B18)^(B7/252)</f>
        <v>1.4800041330518374</v>
      </c>
    </row>
    <row r="20" spans="1:2" ht="20.100000000000001" customHeight="1" x14ac:dyDescent="0.3">
      <c r="A20" s="7" t="s">
        <v>11</v>
      </c>
      <c r="B20" s="23">
        <f>B19*B15</f>
        <v>1630.2510746589446</v>
      </c>
    </row>
    <row r="21" spans="1:2" ht="8.4" customHeight="1" x14ac:dyDescent="0.3">
      <c r="B21" s="10"/>
    </row>
    <row r="22" spans="1:2" ht="20.100000000000001" customHeight="1" x14ac:dyDescent="0.3">
      <c r="A22" s="7" t="s">
        <v>13</v>
      </c>
      <c r="B22" s="23">
        <f>+B16/((1+B18)^(B7/252))</f>
        <v>1044.7011855154683</v>
      </c>
    </row>
    <row r="23" spans="1:2" ht="20.100000000000001" customHeight="1" x14ac:dyDescent="0.3">
      <c r="A23" s="15" t="s">
        <v>14</v>
      </c>
      <c r="B23" s="24">
        <f>+B22-B15</f>
        <v>-56.816734773910184</v>
      </c>
    </row>
    <row r="24" spans="1:2" ht="20.100000000000001" customHeight="1" x14ac:dyDescent="0.3">
      <c r="A24" s="7" t="s">
        <v>8</v>
      </c>
      <c r="B24" s="19">
        <f>+(B22/B10)-1</f>
        <v>4.47011855154682E-2</v>
      </c>
    </row>
    <row r="25" spans="1:2" ht="20.100000000000001" customHeight="1" x14ac:dyDescent="0.3">
      <c r="A25" s="7" t="s">
        <v>9</v>
      </c>
      <c r="B25" s="19">
        <f>((B24+1)^(252/B6))-1</f>
        <v>5.2593038231813383E-2</v>
      </c>
    </row>
    <row r="26" spans="1:2" ht="8.4" customHeight="1" x14ac:dyDescent="0.3">
      <c r="B26" s="10"/>
    </row>
    <row r="27" spans="1:2" ht="20.100000000000001" customHeight="1" x14ac:dyDescent="0.3">
      <c r="A27" s="7" t="s">
        <v>15</v>
      </c>
      <c r="B27" s="23">
        <f>+B22*((1+B18)^(B7/252))</f>
        <v>1546.1620723670474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&amp;R&amp;"Calibri"&amp;10&amp;K000000#interna&amp;1#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499"/>
  <sheetViews>
    <sheetView topLeftCell="A5473" workbookViewId="0">
      <selection activeCell="A5473" sqref="A1:F1048576"/>
    </sheetView>
  </sheetViews>
  <sheetFormatPr defaultRowHeight="14.4" x14ac:dyDescent="0.3"/>
  <cols>
    <col min="1" max="1" width="7" bestFit="1" customWidth="1"/>
    <col min="2" max="2" width="10.6640625" bestFit="1" customWidth="1"/>
    <col min="3" max="3" width="12.109375" bestFit="1" customWidth="1"/>
    <col min="4" max="4" width="5" bestFit="1" customWidth="1"/>
    <col min="5" max="5" width="3.6640625" bestFit="1" customWidth="1"/>
    <col min="6" max="6" width="10.44140625" bestFit="1" customWidth="1"/>
  </cols>
  <sheetData>
    <row r="1" spans="1:6" ht="27.6" x14ac:dyDescent="0.3">
      <c r="A1" s="43" t="s">
        <v>48</v>
      </c>
      <c r="B1" s="43" t="s">
        <v>49</v>
      </c>
      <c r="C1" s="43" t="s">
        <v>50</v>
      </c>
      <c r="D1" s="44" t="s">
        <v>51</v>
      </c>
      <c r="E1" s="44" t="s">
        <v>52</v>
      </c>
      <c r="F1" s="43" t="s">
        <v>53</v>
      </c>
    </row>
    <row r="2" spans="1:6" x14ac:dyDescent="0.3">
      <c r="A2" s="46">
        <v>760199</v>
      </c>
      <c r="B2" s="47">
        <v>36724</v>
      </c>
      <c r="C2" s="48">
        <v>1000.0000000000001</v>
      </c>
      <c r="D2" s="45"/>
      <c r="E2" s="45"/>
      <c r="F2" s="45"/>
    </row>
    <row r="3" spans="1:6" x14ac:dyDescent="0.3">
      <c r="A3" s="46">
        <v>760199</v>
      </c>
      <c r="B3" s="47">
        <v>36725</v>
      </c>
      <c r="C3" s="48">
        <v>1000.7609838920596</v>
      </c>
      <c r="D3" s="45"/>
      <c r="E3" s="45"/>
      <c r="F3" s="45"/>
    </row>
    <row r="4" spans="1:6" x14ac:dyDescent="0.3">
      <c r="A4" s="46">
        <v>760199</v>
      </c>
      <c r="B4" s="47">
        <v>36726</v>
      </c>
      <c r="C4" s="48">
        <v>1001.5225468806032</v>
      </c>
      <c r="D4" s="45"/>
      <c r="E4" s="45"/>
      <c r="F4" s="45"/>
    </row>
    <row r="5" spans="1:6" x14ac:dyDescent="0.3">
      <c r="A5" s="46">
        <v>760199</v>
      </c>
      <c r="B5" s="47">
        <v>36727</v>
      </c>
      <c r="C5" s="48">
        <v>1002.2846894063136</v>
      </c>
      <c r="D5" s="45"/>
      <c r="E5" s="45"/>
      <c r="F5" s="45"/>
    </row>
    <row r="6" spans="1:6" x14ac:dyDescent="0.3">
      <c r="A6" s="46">
        <v>760199</v>
      </c>
      <c r="B6" s="47">
        <v>36728</v>
      </c>
      <c r="C6" s="48">
        <v>1003.0474119102098</v>
      </c>
      <c r="D6" s="45"/>
      <c r="E6" s="45"/>
      <c r="F6" s="45"/>
    </row>
    <row r="7" spans="1:6" x14ac:dyDescent="0.3">
      <c r="A7" s="46">
        <v>760199</v>
      </c>
      <c r="B7" s="47">
        <v>36731</v>
      </c>
      <c r="C7" s="48">
        <v>1003.8107148336456</v>
      </c>
      <c r="D7" s="45"/>
      <c r="E7" s="45"/>
      <c r="F7" s="45"/>
    </row>
    <row r="8" spans="1:6" x14ac:dyDescent="0.3">
      <c r="A8" s="46">
        <v>760199</v>
      </c>
      <c r="B8" s="47">
        <v>36732</v>
      </c>
      <c r="C8" s="48">
        <v>1004.5745986183107</v>
      </c>
      <c r="D8" s="45"/>
      <c r="E8" s="45"/>
      <c r="F8" s="45"/>
    </row>
    <row r="9" spans="1:6" x14ac:dyDescent="0.3">
      <c r="A9" s="46">
        <v>760199</v>
      </c>
      <c r="B9" s="47">
        <v>36733</v>
      </c>
      <c r="C9" s="48">
        <v>1005.3390637062315</v>
      </c>
      <c r="D9" s="45"/>
      <c r="E9" s="45"/>
      <c r="F9" s="45"/>
    </row>
    <row r="10" spans="1:6" x14ac:dyDescent="0.3">
      <c r="A10" s="46">
        <v>760199</v>
      </c>
      <c r="B10" s="47">
        <v>36734</v>
      </c>
      <c r="C10" s="48">
        <v>1006.1041105397702</v>
      </c>
      <c r="D10" s="45"/>
      <c r="E10" s="45"/>
      <c r="F10" s="45"/>
    </row>
    <row r="11" spans="1:6" x14ac:dyDescent="0.3">
      <c r="A11" s="46">
        <v>760199</v>
      </c>
      <c r="B11" s="47">
        <v>36735</v>
      </c>
      <c r="C11" s="48">
        <v>1006.8697395616258</v>
      </c>
      <c r="D11" s="45"/>
      <c r="E11" s="45"/>
      <c r="F11" s="45"/>
    </row>
    <row r="12" spans="1:6" x14ac:dyDescent="0.3">
      <c r="A12" s="46">
        <v>760199</v>
      </c>
      <c r="B12" s="47">
        <v>36738</v>
      </c>
      <c r="C12" s="48">
        <v>1007.6359512148344</v>
      </c>
      <c r="D12" s="45"/>
      <c r="E12" s="45"/>
      <c r="F12" s="45"/>
    </row>
    <row r="13" spans="1:6" x14ac:dyDescent="0.3">
      <c r="A13" s="46">
        <v>760199</v>
      </c>
      <c r="B13" s="47">
        <v>36739</v>
      </c>
      <c r="C13" s="48">
        <v>1008.402745942769</v>
      </c>
      <c r="D13" s="45"/>
      <c r="E13" s="45"/>
      <c r="F13" s="45"/>
    </row>
    <row r="14" spans="1:6" x14ac:dyDescent="0.3">
      <c r="A14" s="46">
        <v>760199</v>
      </c>
      <c r="B14" s="47">
        <v>36740</v>
      </c>
      <c r="C14" s="48">
        <v>1009.1701241891401</v>
      </c>
      <c r="D14" s="45"/>
      <c r="E14" s="45"/>
      <c r="F14" s="45"/>
    </row>
    <row r="15" spans="1:6" x14ac:dyDescent="0.3">
      <c r="A15" s="46">
        <v>760199</v>
      </c>
      <c r="B15" s="47">
        <v>36741</v>
      </c>
      <c r="C15" s="48">
        <v>1009.9380863979958</v>
      </c>
      <c r="D15" s="45"/>
      <c r="E15" s="45"/>
      <c r="F15" s="45"/>
    </row>
    <row r="16" spans="1:6" x14ac:dyDescent="0.3">
      <c r="A16" s="46">
        <v>760199</v>
      </c>
      <c r="B16" s="47">
        <v>36742</v>
      </c>
      <c r="C16" s="48">
        <v>1010.7066330137221</v>
      </c>
      <c r="D16" s="45"/>
      <c r="E16" s="45"/>
      <c r="F16" s="45"/>
    </row>
    <row r="17" spans="1:6" x14ac:dyDescent="0.3">
      <c r="A17" s="46">
        <v>760199</v>
      </c>
      <c r="B17" s="47">
        <v>36745</v>
      </c>
      <c r="C17" s="48">
        <v>1011.4757644810431</v>
      </c>
      <c r="D17" s="45"/>
      <c r="E17" s="45"/>
      <c r="F17" s="45"/>
    </row>
    <row r="18" spans="1:6" x14ac:dyDescent="0.3">
      <c r="A18" s="46">
        <v>760199</v>
      </c>
      <c r="B18" s="47">
        <v>36746</v>
      </c>
      <c r="C18" s="48">
        <v>1012.2454812450218</v>
      </c>
      <c r="D18" s="45"/>
      <c r="E18" s="45"/>
      <c r="F18" s="45"/>
    </row>
    <row r="19" spans="1:6" x14ac:dyDescent="0.3">
      <c r="A19" s="46">
        <v>760199</v>
      </c>
      <c r="B19" s="47">
        <v>36747</v>
      </c>
      <c r="C19" s="48">
        <v>1013.0157837510595</v>
      </c>
      <c r="D19" s="45"/>
      <c r="E19" s="45"/>
      <c r="F19" s="45"/>
    </row>
    <row r="20" spans="1:6" x14ac:dyDescent="0.3">
      <c r="A20" s="46">
        <v>760199</v>
      </c>
      <c r="B20" s="47">
        <v>36748</v>
      </c>
      <c r="C20" s="48">
        <v>1013.786672444896</v>
      </c>
      <c r="D20" s="45"/>
      <c r="E20" s="45"/>
      <c r="F20" s="45"/>
    </row>
    <row r="21" spans="1:6" x14ac:dyDescent="0.3">
      <c r="A21" s="46">
        <v>760199</v>
      </c>
      <c r="B21" s="47">
        <v>36749</v>
      </c>
      <c r="C21" s="48">
        <v>1014.5581477726113</v>
      </c>
      <c r="D21" s="45"/>
      <c r="E21" s="45"/>
      <c r="F21" s="45"/>
    </row>
    <row r="22" spans="1:6" x14ac:dyDescent="0.3">
      <c r="A22" s="46">
        <v>760199</v>
      </c>
      <c r="B22" s="47">
        <v>36752</v>
      </c>
      <c r="C22" s="48">
        <v>1015.330210180624</v>
      </c>
      <c r="D22" s="45"/>
      <c r="E22" s="45"/>
      <c r="F22" s="45"/>
    </row>
    <row r="23" spans="1:6" x14ac:dyDescent="0.3">
      <c r="A23" s="46">
        <v>760199</v>
      </c>
      <c r="B23" s="47">
        <v>36753</v>
      </c>
      <c r="C23" s="48">
        <v>1016.1028601156929</v>
      </c>
      <c r="D23" s="45"/>
      <c r="E23" s="45"/>
      <c r="F23" s="45"/>
    </row>
    <row r="24" spans="1:6" x14ac:dyDescent="0.3">
      <c r="A24" s="46">
        <v>760199</v>
      </c>
      <c r="B24" s="47">
        <v>36754</v>
      </c>
      <c r="C24" s="48">
        <v>1016.7040932646463</v>
      </c>
      <c r="D24" s="45"/>
      <c r="E24" s="45"/>
      <c r="F24" s="45"/>
    </row>
    <row r="25" spans="1:6" x14ac:dyDescent="0.3">
      <c r="A25" s="46">
        <v>760199</v>
      </c>
      <c r="B25" s="47">
        <v>36755</v>
      </c>
      <c r="C25" s="48">
        <v>1017.3056821662635</v>
      </c>
      <c r="D25" s="45"/>
      <c r="E25" s="45"/>
      <c r="F25" s="45"/>
    </row>
    <row r="26" spans="1:6" x14ac:dyDescent="0.3">
      <c r="A26" s="46">
        <v>760199</v>
      </c>
      <c r="B26" s="47">
        <v>36756</v>
      </c>
      <c r="C26" s="48">
        <v>1017.9076270310456</v>
      </c>
      <c r="D26" s="45"/>
      <c r="E26" s="45"/>
      <c r="F26" s="45"/>
    </row>
    <row r="27" spans="1:6" x14ac:dyDescent="0.3">
      <c r="A27" s="46">
        <v>760199</v>
      </c>
      <c r="B27" s="47">
        <v>36759</v>
      </c>
      <c r="C27" s="48">
        <v>1018.5099280696174</v>
      </c>
      <c r="D27" s="45"/>
      <c r="E27" s="45"/>
      <c r="F27" s="45"/>
    </row>
    <row r="28" spans="1:6" x14ac:dyDescent="0.3">
      <c r="A28" s="46">
        <v>760199</v>
      </c>
      <c r="B28" s="47">
        <v>36760</v>
      </c>
      <c r="C28" s="48">
        <v>1019.112585492729</v>
      </c>
      <c r="D28" s="45"/>
      <c r="E28" s="45"/>
      <c r="F28" s="45"/>
    </row>
    <row r="29" spans="1:6" x14ac:dyDescent="0.3">
      <c r="A29" s="46">
        <v>760199</v>
      </c>
      <c r="B29" s="47">
        <v>36761</v>
      </c>
      <c r="C29" s="48">
        <v>1019.7155995112546</v>
      </c>
      <c r="D29" s="45"/>
      <c r="E29" s="45"/>
      <c r="F29" s="45"/>
    </row>
    <row r="30" spans="1:6" x14ac:dyDescent="0.3">
      <c r="A30" s="46">
        <v>760199</v>
      </c>
      <c r="B30" s="47">
        <v>36762</v>
      </c>
      <c r="C30" s="48">
        <v>1020.3189703361937</v>
      </c>
      <c r="D30" s="45"/>
      <c r="E30" s="45"/>
      <c r="F30" s="45"/>
    </row>
    <row r="31" spans="1:6" x14ac:dyDescent="0.3">
      <c r="A31" s="46">
        <v>760199</v>
      </c>
      <c r="B31" s="47">
        <v>36763</v>
      </c>
      <c r="C31" s="48">
        <v>1020.9226981786705</v>
      </c>
      <c r="D31" s="45"/>
      <c r="E31" s="45"/>
      <c r="F31" s="45"/>
    </row>
    <row r="32" spans="1:6" x14ac:dyDescent="0.3">
      <c r="A32" s="46">
        <v>760199</v>
      </c>
      <c r="B32" s="47">
        <v>36766</v>
      </c>
      <c r="C32" s="48">
        <v>1021.5267832499341</v>
      </c>
      <c r="D32" s="45"/>
      <c r="E32" s="45"/>
      <c r="F32" s="45"/>
    </row>
    <row r="33" spans="1:6" x14ac:dyDescent="0.3">
      <c r="A33" s="46">
        <v>760199</v>
      </c>
      <c r="B33" s="47">
        <v>36767</v>
      </c>
      <c r="C33" s="48">
        <v>1022.131225761358</v>
      </c>
      <c r="D33" s="45"/>
      <c r="E33" s="45"/>
      <c r="F33" s="45"/>
    </row>
    <row r="34" spans="1:6" x14ac:dyDescent="0.3">
      <c r="A34" s="46">
        <v>760199</v>
      </c>
      <c r="B34" s="47">
        <v>36768</v>
      </c>
      <c r="C34" s="48">
        <v>1022.7360259244419</v>
      </c>
      <c r="D34" s="45"/>
      <c r="E34" s="45"/>
      <c r="F34" s="45"/>
    </row>
    <row r="35" spans="1:6" x14ac:dyDescent="0.3">
      <c r="A35" s="46">
        <v>760199</v>
      </c>
      <c r="B35" s="47">
        <v>36769</v>
      </c>
      <c r="C35" s="48">
        <v>1023.3411839508101</v>
      </c>
      <c r="D35" s="45"/>
      <c r="E35" s="45"/>
      <c r="F35" s="45"/>
    </row>
    <row r="36" spans="1:6" x14ac:dyDescent="0.3">
      <c r="A36" s="46">
        <v>760199</v>
      </c>
      <c r="B36" s="47">
        <v>36770</v>
      </c>
      <c r="C36" s="48">
        <v>1023.9467000522118</v>
      </c>
      <c r="D36" s="45"/>
      <c r="E36" s="45"/>
      <c r="F36" s="45"/>
    </row>
    <row r="37" spans="1:6" x14ac:dyDescent="0.3">
      <c r="A37" s="46">
        <v>760199</v>
      </c>
      <c r="B37" s="47">
        <v>36773</v>
      </c>
      <c r="C37" s="48">
        <v>1024.552574440522</v>
      </c>
      <c r="D37" s="45"/>
      <c r="E37" s="45"/>
      <c r="F37" s="45"/>
    </row>
    <row r="38" spans="1:6" x14ac:dyDescent="0.3">
      <c r="A38" s="46">
        <v>760199</v>
      </c>
      <c r="B38" s="47">
        <v>36774</v>
      </c>
      <c r="C38" s="48">
        <v>1025.1588073277405</v>
      </c>
      <c r="D38" s="45"/>
      <c r="E38" s="45"/>
      <c r="F38" s="45"/>
    </row>
    <row r="39" spans="1:6" x14ac:dyDescent="0.3">
      <c r="A39" s="46">
        <v>760199</v>
      </c>
      <c r="B39" s="47">
        <v>36775</v>
      </c>
      <c r="C39" s="48">
        <v>1025.7653989259936</v>
      </c>
      <c r="D39" s="45"/>
      <c r="E39" s="45"/>
      <c r="F39" s="45"/>
    </row>
    <row r="40" spans="1:6" x14ac:dyDescent="0.3">
      <c r="A40" s="46">
        <v>760199</v>
      </c>
      <c r="B40" s="47">
        <v>36777</v>
      </c>
      <c r="C40" s="48">
        <v>1026.3723494475319</v>
      </c>
      <c r="D40" s="45"/>
      <c r="E40" s="45"/>
      <c r="F40" s="45"/>
    </row>
    <row r="41" spans="1:6" x14ac:dyDescent="0.3">
      <c r="A41" s="46">
        <v>760199</v>
      </c>
      <c r="B41" s="47">
        <v>36780</v>
      </c>
      <c r="C41" s="48">
        <v>1026.979659104732</v>
      </c>
      <c r="D41" s="45"/>
      <c r="E41" s="45"/>
      <c r="F41" s="45"/>
    </row>
    <row r="42" spans="1:6" x14ac:dyDescent="0.3">
      <c r="A42" s="46">
        <v>760199</v>
      </c>
      <c r="B42" s="47">
        <v>36781</v>
      </c>
      <c r="C42" s="48">
        <v>1027.5873281100965</v>
      </c>
      <c r="D42" s="45"/>
      <c r="E42" s="45"/>
      <c r="F42" s="45"/>
    </row>
    <row r="43" spans="1:6" x14ac:dyDescent="0.3">
      <c r="A43" s="46">
        <v>760199</v>
      </c>
      <c r="B43" s="47">
        <v>36782</v>
      </c>
      <c r="C43" s="48">
        <v>1028.1953566762536</v>
      </c>
      <c r="D43" s="45"/>
      <c r="E43" s="45"/>
      <c r="F43" s="45"/>
    </row>
    <row r="44" spans="1:6" x14ac:dyDescent="0.3">
      <c r="A44" s="46">
        <v>760199</v>
      </c>
      <c r="B44" s="47">
        <v>36783</v>
      </c>
      <c r="C44" s="48">
        <v>1028.803745015957</v>
      </c>
      <c r="D44" s="45"/>
      <c r="E44" s="45"/>
      <c r="F44" s="45"/>
    </row>
    <row r="45" spans="1:6" x14ac:dyDescent="0.3">
      <c r="A45" s="46">
        <v>760199</v>
      </c>
      <c r="B45" s="47">
        <v>36784</v>
      </c>
      <c r="C45" s="48">
        <v>1029.4124933420867</v>
      </c>
      <c r="D45" s="45"/>
      <c r="E45" s="45"/>
      <c r="F45" s="45"/>
    </row>
    <row r="46" spans="1:6" x14ac:dyDescent="0.3">
      <c r="A46" s="46">
        <v>760199</v>
      </c>
      <c r="B46" s="47">
        <v>36787</v>
      </c>
      <c r="C46" s="48">
        <v>1029.5306584826117</v>
      </c>
      <c r="D46" s="45"/>
      <c r="E46" s="45"/>
      <c r="F46" s="45"/>
    </row>
    <row r="47" spans="1:6" x14ac:dyDescent="0.3">
      <c r="A47" s="46">
        <v>760199</v>
      </c>
      <c r="B47" s="47">
        <v>36788</v>
      </c>
      <c r="C47" s="48">
        <v>1029.6488371871844</v>
      </c>
      <c r="D47" s="45"/>
      <c r="E47" s="45"/>
      <c r="F47" s="45"/>
    </row>
    <row r="48" spans="1:6" x14ac:dyDescent="0.3">
      <c r="A48" s="46">
        <v>760199</v>
      </c>
      <c r="B48" s="47">
        <v>36789</v>
      </c>
      <c r="C48" s="48">
        <v>1029.7670294573622</v>
      </c>
      <c r="D48" s="45"/>
      <c r="E48" s="45"/>
      <c r="F48" s="45"/>
    </row>
    <row r="49" spans="1:6" x14ac:dyDescent="0.3">
      <c r="A49" s="46">
        <v>760199</v>
      </c>
      <c r="B49" s="47">
        <v>36790</v>
      </c>
      <c r="C49" s="48">
        <v>1029.8852352947022</v>
      </c>
      <c r="D49" s="45"/>
      <c r="E49" s="45"/>
      <c r="F49" s="45"/>
    </row>
    <row r="50" spans="1:6" x14ac:dyDescent="0.3">
      <c r="A50" s="46">
        <v>760199</v>
      </c>
      <c r="B50" s="47">
        <v>36791</v>
      </c>
      <c r="C50" s="48">
        <v>1030.0034547007615</v>
      </c>
      <c r="D50" s="45"/>
      <c r="E50" s="45"/>
      <c r="F50" s="45"/>
    </row>
    <row r="51" spans="1:6" x14ac:dyDescent="0.3">
      <c r="A51" s="46">
        <v>760199</v>
      </c>
      <c r="B51" s="47">
        <v>36794</v>
      </c>
      <c r="C51" s="48">
        <v>1030.1216876770982</v>
      </c>
      <c r="D51" s="45"/>
      <c r="E51" s="45"/>
      <c r="F51" s="45"/>
    </row>
    <row r="52" spans="1:6" x14ac:dyDescent="0.3">
      <c r="A52" s="46">
        <v>760199</v>
      </c>
      <c r="B52" s="47">
        <v>36795</v>
      </c>
      <c r="C52" s="48">
        <v>1030.2399342252695</v>
      </c>
      <c r="D52" s="45"/>
      <c r="E52" s="45"/>
      <c r="F52" s="45"/>
    </row>
    <row r="53" spans="1:6" x14ac:dyDescent="0.3">
      <c r="A53" s="46">
        <v>760199</v>
      </c>
      <c r="B53" s="47">
        <v>36796</v>
      </c>
      <c r="C53" s="48">
        <v>1030.3581943468332</v>
      </c>
      <c r="D53" s="45"/>
      <c r="E53" s="45"/>
      <c r="F53" s="45"/>
    </row>
    <row r="54" spans="1:6" x14ac:dyDescent="0.3">
      <c r="A54" s="46">
        <v>760199</v>
      </c>
      <c r="B54" s="47">
        <v>36797</v>
      </c>
      <c r="C54" s="48">
        <v>1030.4764680433479</v>
      </c>
      <c r="D54" s="45"/>
      <c r="E54" s="45"/>
      <c r="F54" s="45"/>
    </row>
    <row r="55" spans="1:6" x14ac:dyDescent="0.3">
      <c r="A55" s="46">
        <v>760199</v>
      </c>
      <c r="B55" s="47">
        <v>36798</v>
      </c>
      <c r="C55" s="48">
        <v>1030.5947553163717</v>
      </c>
      <c r="D55" s="45"/>
      <c r="E55" s="45"/>
      <c r="F55" s="45"/>
    </row>
    <row r="56" spans="1:6" x14ac:dyDescent="0.3">
      <c r="A56" s="46">
        <v>760199</v>
      </c>
      <c r="B56" s="47">
        <v>36802</v>
      </c>
      <c r="C56" s="48">
        <v>1030.8313705981798</v>
      </c>
      <c r="D56" s="45"/>
      <c r="E56" s="45"/>
      <c r="F56" s="45"/>
    </row>
    <row r="57" spans="1:6" x14ac:dyDescent="0.3">
      <c r="A57" s="46">
        <v>760199</v>
      </c>
      <c r="B57" s="47">
        <v>36801</v>
      </c>
      <c r="C57" s="48">
        <v>1030.7130561674628</v>
      </c>
      <c r="D57" s="45"/>
      <c r="E57" s="45"/>
      <c r="F57" s="45"/>
    </row>
    <row r="58" spans="1:6" x14ac:dyDescent="0.3">
      <c r="A58" s="46">
        <v>760199</v>
      </c>
      <c r="B58" s="47">
        <v>36803</v>
      </c>
      <c r="C58" s="48">
        <v>1030.9496986100817</v>
      </c>
      <c r="D58" s="45"/>
      <c r="E58" s="45"/>
      <c r="F58" s="45"/>
    </row>
    <row r="59" spans="1:6" x14ac:dyDescent="0.3">
      <c r="A59" s="46">
        <v>760199</v>
      </c>
      <c r="B59" s="47">
        <v>36804</v>
      </c>
      <c r="C59" s="48">
        <v>1031.0680402047274</v>
      </c>
      <c r="D59" s="45"/>
      <c r="E59" s="45"/>
      <c r="F59" s="45"/>
    </row>
    <row r="60" spans="1:6" x14ac:dyDescent="0.3">
      <c r="A60" s="46">
        <v>760199</v>
      </c>
      <c r="B60" s="47">
        <v>36805</v>
      </c>
      <c r="C60" s="48">
        <v>1031.1863953836762</v>
      </c>
      <c r="D60" s="45"/>
      <c r="E60" s="45"/>
      <c r="F60" s="45"/>
    </row>
    <row r="61" spans="1:6" x14ac:dyDescent="0.3">
      <c r="A61" s="46">
        <v>760199</v>
      </c>
      <c r="B61" s="47">
        <v>36808</v>
      </c>
      <c r="C61" s="48">
        <v>1031.304764148487</v>
      </c>
      <c r="D61" s="45"/>
      <c r="E61" s="45"/>
      <c r="F61" s="45"/>
    </row>
    <row r="62" spans="1:6" x14ac:dyDescent="0.3">
      <c r="A62" s="46">
        <v>760199</v>
      </c>
      <c r="B62" s="47">
        <v>36809</v>
      </c>
      <c r="C62" s="48">
        <v>1031.4231465007199</v>
      </c>
      <c r="D62" s="45"/>
      <c r="E62" s="45"/>
      <c r="F62" s="45"/>
    </row>
    <row r="63" spans="1:6" x14ac:dyDescent="0.3">
      <c r="A63" s="46">
        <v>760199</v>
      </c>
      <c r="B63" s="47">
        <v>36810</v>
      </c>
      <c r="C63" s="48">
        <v>1031.5415424419341</v>
      </c>
      <c r="D63" s="45"/>
      <c r="E63" s="45"/>
      <c r="F63" s="45"/>
    </row>
    <row r="64" spans="1:6" x14ac:dyDescent="0.3">
      <c r="A64" s="46">
        <v>760199</v>
      </c>
      <c r="B64" s="47">
        <v>36812</v>
      </c>
      <c r="C64" s="48">
        <v>1031.6599519736897</v>
      </c>
      <c r="D64" s="45"/>
      <c r="E64" s="45"/>
      <c r="F64" s="45"/>
    </row>
    <row r="65" spans="1:6" x14ac:dyDescent="0.3">
      <c r="A65" s="46">
        <v>760199</v>
      </c>
      <c r="B65" s="47">
        <v>36815</v>
      </c>
      <c r="C65" s="48">
        <v>1031.7783750975464</v>
      </c>
      <c r="D65" s="45"/>
      <c r="E65" s="45"/>
      <c r="F65" s="45"/>
    </row>
    <row r="66" spans="1:6" x14ac:dyDescent="0.3">
      <c r="A66" s="46">
        <v>760199</v>
      </c>
      <c r="B66" s="47">
        <v>36816</v>
      </c>
      <c r="C66" s="48">
        <v>1031.8470467062818</v>
      </c>
      <c r="D66" s="45"/>
      <c r="E66" s="45"/>
      <c r="F66" s="45"/>
    </row>
    <row r="67" spans="1:6" x14ac:dyDescent="0.3">
      <c r="A67" s="46">
        <v>760199</v>
      </c>
      <c r="B67" s="47">
        <v>36817</v>
      </c>
      <c r="C67" s="48">
        <v>1031.9157228855629</v>
      </c>
      <c r="D67" s="45"/>
      <c r="E67" s="45"/>
      <c r="F67" s="45"/>
    </row>
    <row r="68" spans="1:6" x14ac:dyDescent="0.3">
      <c r="A68" s="46">
        <v>760199</v>
      </c>
      <c r="B68" s="47">
        <v>36818</v>
      </c>
      <c r="C68" s="48">
        <v>1031.9844036356933</v>
      </c>
      <c r="D68" s="45"/>
      <c r="E68" s="45"/>
      <c r="F68" s="45"/>
    </row>
    <row r="69" spans="1:6" x14ac:dyDescent="0.3">
      <c r="A69" s="46">
        <v>760199</v>
      </c>
      <c r="B69" s="47">
        <v>36819</v>
      </c>
      <c r="C69" s="48">
        <v>1032.0530889569773</v>
      </c>
      <c r="D69" s="45"/>
      <c r="E69" s="45"/>
      <c r="F69" s="45"/>
    </row>
    <row r="70" spans="1:6" x14ac:dyDescent="0.3">
      <c r="A70" s="46">
        <v>760199</v>
      </c>
      <c r="B70" s="47">
        <v>36822</v>
      </c>
      <c r="C70" s="48">
        <v>1032.1217788497197</v>
      </c>
      <c r="D70" s="45"/>
      <c r="E70" s="45"/>
      <c r="F70" s="45"/>
    </row>
    <row r="71" spans="1:6" x14ac:dyDescent="0.3">
      <c r="A71" s="46">
        <v>760199</v>
      </c>
      <c r="B71" s="47">
        <v>36823</v>
      </c>
      <c r="C71" s="48">
        <v>1032.1904733142242</v>
      </c>
      <c r="D71" s="45"/>
      <c r="E71" s="45"/>
      <c r="F71" s="45"/>
    </row>
    <row r="72" spans="1:6" x14ac:dyDescent="0.3">
      <c r="A72" s="46">
        <v>760199</v>
      </c>
      <c r="B72" s="47">
        <v>36824</v>
      </c>
      <c r="C72" s="48">
        <v>1032.2591723507953</v>
      </c>
      <c r="D72" s="45"/>
      <c r="E72" s="45"/>
      <c r="F72" s="45"/>
    </row>
    <row r="73" spans="1:6" x14ac:dyDescent="0.3">
      <c r="A73" s="46">
        <v>760199</v>
      </c>
      <c r="B73" s="47">
        <v>36825</v>
      </c>
      <c r="C73" s="48">
        <v>1032.327875959737</v>
      </c>
      <c r="D73" s="45"/>
      <c r="E73" s="45"/>
      <c r="F73" s="45"/>
    </row>
    <row r="74" spans="1:6" x14ac:dyDescent="0.3">
      <c r="A74" s="46">
        <v>760199</v>
      </c>
      <c r="B74" s="47">
        <v>36826</v>
      </c>
      <c r="C74" s="48">
        <v>1032.3965841413542</v>
      </c>
      <c r="D74" s="45"/>
      <c r="E74" s="45"/>
      <c r="F74" s="45"/>
    </row>
    <row r="75" spans="1:6" x14ac:dyDescent="0.3">
      <c r="A75" s="46">
        <v>760199</v>
      </c>
      <c r="B75" s="47">
        <v>36829</v>
      </c>
      <c r="C75" s="48">
        <v>1032.4652968959506</v>
      </c>
      <c r="D75" s="45"/>
      <c r="E75" s="45"/>
      <c r="F75" s="45"/>
    </row>
    <row r="76" spans="1:6" x14ac:dyDescent="0.3">
      <c r="A76" s="46">
        <v>760199</v>
      </c>
      <c r="B76" s="47">
        <v>36830</v>
      </c>
      <c r="C76" s="48">
        <v>1032.534014223831</v>
      </c>
      <c r="D76" s="45"/>
      <c r="E76" s="45"/>
      <c r="F76" s="45"/>
    </row>
    <row r="77" spans="1:6" x14ac:dyDescent="0.3">
      <c r="A77" s="46">
        <v>760199</v>
      </c>
      <c r="B77" s="47">
        <v>36831</v>
      </c>
      <c r="C77" s="48">
        <v>1032.6027361252995</v>
      </c>
      <c r="D77" s="45"/>
      <c r="E77" s="45"/>
      <c r="F77" s="45"/>
    </row>
    <row r="78" spans="1:6" x14ac:dyDescent="0.3">
      <c r="A78" s="46">
        <v>760199</v>
      </c>
      <c r="B78" s="47">
        <v>36833</v>
      </c>
      <c r="C78" s="48">
        <v>1032.671462600661</v>
      </c>
      <c r="D78" s="45"/>
      <c r="E78" s="45"/>
      <c r="F78" s="45"/>
    </row>
    <row r="79" spans="1:6" x14ac:dyDescent="0.3">
      <c r="A79" s="46">
        <v>760199</v>
      </c>
      <c r="B79" s="47">
        <v>36836</v>
      </c>
      <c r="C79" s="48">
        <v>1032.7401936502192</v>
      </c>
      <c r="D79" s="45"/>
      <c r="E79" s="45"/>
      <c r="F79" s="45"/>
    </row>
    <row r="80" spans="1:6" x14ac:dyDescent="0.3">
      <c r="A80" s="46">
        <v>760199</v>
      </c>
      <c r="B80" s="47">
        <v>36837</v>
      </c>
      <c r="C80" s="48">
        <v>1032.8089292742793</v>
      </c>
      <c r="D80" s="45"/>
      <c r="E80" s="45"/>
      <c r="F80" s="45"/>
    </row>
    <row r="81" spans="1:6" x14ac:dyDescent="0.3">
      <c r="A81" s="46">
        <v>760199</v>
      </c>
      <c r="B81" s="47">
        <v>36838</v>
      </c>
      <c r="C81" s="48">
        <v>1032.877669473145</v>
      </c>
      <c r="D81" s="45"/>
      <c r="E81" s="45"/>
      <c r="F81" s="45"/>
    </row>
    <row r="82" spans="1:6" x14ac:dyDescent="0.3">
      <c r="A82" s="46">
        <v>760199</v>
      </c>
      <c r="B82" s="47">
        <v>36839</v>
      </c>
      <c r="C82" s="48">
        <v>1032.9464142471215</v>
      </c>
      <c r="D82" s="45"/>
      <c r="E82" s="45"/>
      <c r="F82" s="45"/>
    </row>
    <row r="83" spans="1:6" x14ac:dyDescent="0.3">
      <c r="A83" s="46">
        <v>760199</v>
      </c>
      <c r="B83" s="47">
        <v>36840</v>
      </c>
      <c r="C83" s="48">
        <v>1033.0151635965128</v>
      </c>
      <c r="D83" s="45"/>
      <c r="E83" s="45"/>
      <c r="F83" s="45"/>
    </row>
    <row r="84" spans="1:6" x14ac:dyDescent="0.3">
      <c r="A84" s="46">
        <v>760199</v>
      </c>
      <c r="B84" s="47">
        <v>36843</v>
      </c>
      <c r="C84" s="48">
        <v>1033.0839175216236</v>
      </c>
      <c r="D84" s="45"/>
      <c r="E84" s="45"/>
      <c r="F84" s="45"/>
    </row>
    <row r="85" spans="1:6" x14ac:dyDescent="0.3">
      <c r="A85" s="46">
        <v>760199</v>
      </c>
      <c r="B85" s="47">
        <v>36844</v>
      </c>
      <c r="C85" s="48">
        <v>1033.1526760227584</v>
      </c>
      <c r="D85" s="45"/>
      <c r="E85" s="45"/>
      <c r="F85" s="45"/>
    </row>
    <row r="86" spans="1:6" x14ac:dyDescent="0.3">
      <c r="A86" s="46">
        <v>760199</v>
      </c>
      <c r="B86" s="47">
        <v>36846</v>
      </c>
      <c r="C86" s="48">
        <v>1033.2214391002219</v>
      </c>
      <c r="D86" s="45"/>
      <c r="E86" s="45"/>
      <c r="F86" s="45"/>
    </row>
    <row r="87" spans="1:6" x14ac:dyDescent="0.3">
      <c r="A87" s="46">
        <v>760199</v>
      </c>
      <c r="B87" s="47">
        <v>36847</v>
      </c>
      <c r="C87" s="48">
        <v>1033.37868905563</v>
      </c>
      <c r="D87" s="45"/>
      <c r="E87" s="45"/>
      <c r="F87" s="45"/>
    </row>
    <row r="88" spans="1:6" x14ac:dyDescent="0.3">
      <c r="A88" s="46">
        <v>760199</v>
      </c>
      <c r="B88" s="47">
        <v>36850</v>
      </c>
      <c r="C88" s="48">
        <v>1033.5359629435156</v>
      </c>
      <c r="D88" s="45"/>
      <c r="E88" s="45"/>
      <c r="F88" s="45"/>
    </row>
    <row r="89" spans="1:6" x14ac:dyDescent="0.3">
      <c r="A89" s="46">
        <v>760199</v>
      </c>
      <c r="B89" s="47">
        <v>36851</v>
      </c>
      <c r="C89" s="48">
        <v>1033.6932607675205</v>
      </c>
      <c r="D89" s="45"/>
      <c r="E89" s="45"/>
      <c r="F89" s="45"/>
    </row>
    <row r="90" spans="1:6" x14ac:dyDescent="0.3">
      <c r="A90" s="46">
        <v>760199</v>
      </c>
      <c r="B90" s="47">
        <v>36852</v>
      </c>
      <c r="C90" s="48">
        <v>1033.850582531288</v>
      </c>
      <c r="D90" s="45"/>
      <c r="E90" s="45"/>
      <c r="F90" s="45"/>
    </row>
    <row r="91" spans="1:6" x14ac:dyDescent="0.3">
      <c r="A91" s="46">
        <v>760199</v>
      </c>
      <c r="B91" s="47">
        <v>36853</v>
      </c>
      <c r="C91" s="48">
        <v>1034.0079282384613</v>
      </c>
      <c r="D91" s="45"/>
      <c r="E91" s="45"/>
      <c r="F91" s="45"/>
    </row>
    <row r="92" spans="1:6" x14ac:dyDescent="0.3">
      <c r="A92" s="46">
        <v>760199</v>
      </c>
      <c r="B92" s="47">
        <v>36854</v>
      </c>
      <c r="C92" s="48">
        <v>1034.1652978926845</v>
      </c>
      <c r="D92" s="45"/>
      <c r="E92" s="45"/>
      <c r="F92" s="45"/>
    </row>
    <row r="93" spans="1:6" x14ac:dyDescent="0.3">
      <c r="A93" s="46">
        <v>760199</v>
      </c>
      <c r="B93" s="47">
        <v>36857</v>
      </c>
      <c r="C93" s="48">
        <v>1034.3226914976026</v>
      </c>
      <c r="D93" s="45"/>
      <c r="E93" s="45"/>
      <c r="F93" s="45"/>
    </row>
    <row r="94" spans="1:6" x14ac:dyDescent="0.3">
      <c r="A94" s="46">
        <v>760199</v>
      </c>
      <c r="B94" s="47">
        <v>36858</v>
      </c>
      <c r="C94" s="48">
        <v>1034.4801090568601</v>
      </c>
      <c r="D94" s="45"/>
      <c r="E94" s="45"/>
      <c r="F94" s="45"/>
    </row>
    <row r="95" spans="1:6" x14ac:dyDescent="0.3">
      <c r="A95" s="46">
        <v>760199</v>
      </c>
      <c r="B95" s="47">
        <v>36859</v>
      </c>
      <c r="C95" s="48">
        <v>1034.6375505741032</v>
      </c>
      <c r="D95" s="45"/>
      <c r="E95" s="45"/>
      <c r="F95" s="45"/>
    </row>
    <row r="96" spans="1:6" x14ac:dyDescent="0.3">
      <c r="A96" s="46">
        <v>760199</v>
      </c>
      <c r="B96" s="47">
        <v>36860</v>
      </c>
      <c r="C96" s="48">
        <v>1034.7950160529779</v>
      </c>
      <c r="D96" s="45"/>
      <c r="E96" s="45"/>
      <c r="F96" s="45"/>
    </row>
    <row r="97" spans="1:6" x14ac:dyDescent="0.3">
      <c r="A97" s="46">
        <v>760199</v>
      </c>
      <c r="B97" s="47">
        <v>36861</v>
      </c>
      <c r="C97" s="48">
        <v>1034.9525054971309</v>
      </c>
      <c r="D97" s="45"/>
      <c r="E97" s="45"/>
      <c r="F97" s="45"/>
    </row>
    <row r="98" spans="1:6" x14ac:dyDescent="0.3">
      <c r="A98" s="46">
        <v>760199</v>
      </c>
      <c r="B98" s="47">
        <v>36864</v>
      </c>
      <c r="C98" s="48">
        <v>1035.1100189102101</v>
      </c>
      <c r="D98" s="45"/>
      <c r="E98" s="45"/>
      <c r="F98" s="45"/>
    </row>
    <row r="99" spans="1:6" x14ac:dyDescent="0.3">
      <c r="A99" s="46">
        <v>760199</v>
      </c>
      <c r="B99" s="47">
        <v>36865</v>
      </c>
      <c r="C99" s="48">
        <v>1035.2675562958627</v>
      </c>
      <c r="D99" s="45"/>
      <c r="E99" s="45"/>
      <c r="F99" s="45"/>
    </row>
    <row r="100" spans="1:6" x14ac:dyDescent="0.3">
      <c r="A100" s="46">
        <v>760199</v>
      </c>
      <c r="B100" s="47">
        <v>36866</v>
      </c>
      <c r="C100" s="48">
        <v>1035.4251176577379</v>
      </c>
      <c r="D100" s="45"/>
      <c r="E100" s="45"/>
      <c r="F100" s="45"/>
    </row>
    <row r="101" spans="1:6" x14ac:dyDescent="0.3">
      <c r="A101" s="46">
        <v>760199</v>
      </c>
      <c r="B101" s="47">
        <v>36867</v>
      </c>
      <c r="C101" s="48">
        <v>1035.5827029994844</v>
      </c>
      <c r="D101" s="45"/>
      <c r="E101" s="45"/>
      <c r="F101" s="45"/>
    </row>
    <row r="102" spans="1:6" x14ac:dyDescent="0.3">
      <c r="A102" s="46">
        <v>760199</v>
      </c>
      <c r="B102" s="47">
        <v>36868</v>
      </c>
      <c r="C102" s="48">
        <v>1035.7403123247516</v>
      </c>
      <c r="D102" s="45"/>
      <c r="E102" s="45"/>
      <c r="F102" s="45"/>
    </row>
    <row r="103" spans="1:6" x14ac:dyDescent="0.3">
      <c r="A103" s="46">
        <v>760199</v>
      </c>
      <c r="B103" s="47">
        <v>36871</v>
      </c>
      <c r="C103" s="48">
        <v>1035.8979456371897</v>
      </c>
      <c r="D103" s="45"/>
      <c r="E103" s="45"/>
      <c r="F103" s="45"/>
    </row>
    <row r="104" spans="1:6" x14ac:dyDescent="0.3">
      <c r="A104" s="46">
        <v>760199</v>
      </c>
      <c r="B104" s="47">
        <v>36872</v>
      </c>
      <c r="C104" s="48">
        <v>1036.0556029404499</v>
      </c>
      <c r="D104" s="45"/>
      <c r="E104" s="45"/>
      <c r="F104" s="45"/>
    </row>
    <row r="105" spans="1:6" x14ac:dyDescent="0.3">
      <c r="A105" s="46">
        <v>760199</v>
      </c>
      <c r="B105" s="47">
        <v>36873</v>
      </c>
      <c r="C105" s="48">
        <v>1036.213284238183</v>
      </c>
      <c r="D105" s="45"/>
      <c r="E105" s="45"/>
      <c r="F105" s="45"/>
    </row>
    <row r="106" spans="1:6" x14ac:dyDescent="0.3">
      <c r="A106" s="46">
        <v>760199</v>
      </c>
      <c r="B106" s="47">
        <v>36874</v>
      </c>
      <c r="C106" s="48">
        <v>1036.3709895340407</v>
      </c>
      <c r="D106" s="45"/>
      <c r="E106" s="45"/>
      <c r="F106" s="45"/>
    </row>
    <row r="107" spans="1:6" x14ac:dyDescent="0.3">
      <c r="A107" s="46">
        <v>760199</v>
      </c>
      <c r="B107" s="47">
        <v>36875</v>
      </c>
      <c r="C107" s="48">
        <v>1036.5287188316756</v>
      </c>
      <c r="D107" s="45"/>
      <c r="E107" s="45"/>
      <c r="F107" s="45"/>
    </row>
    <row r="108" spans="1:6" x14ac:dyDescent="0.3">
      <c r="A108" s="46">
        <v>760199</v>
      </c>
      <c r="B108" s="47">
        <v>36878</v>
      </c>
      <c r="C108" s="48">
        <v>1036.8495547228904</v>
      </c>
      <c r="D108" s="45"/>
      <c r="E108" s="45"/>
      <c r="F108" s="45"/>
    </row>
    <row r="109" spans="1:6" x14ac:dyDescent="0.3">
      <c r="A109" s="46">
        <v>760199</v>
      </c>
      <c r="B109" s="47">
        <v>36879</v>
      </c>
      <c r="C109" s="48">
        <v>1037.1704899221777</v>
      </c>
      <c r="D109" s="45"/>
      <c r="E109" s="45"/>
      <c r="F109" s="45"/>
    </row>
    <row r="110" spans="1:6" x14ac:dyDescent="0.3">
      <c r="A110" s="46">
        <v>760199</v>
      </c>
      <c r="B110" s="47">
        <v>36880</v>
      </c>
      <c r="C110" s="48">
        <v>1037.4915244602762</v>
      </c>
      <c r="D110" s="45"/>
      <c r="E110" s="45"/>
      <c r="F110" s="45"/>
    </row>
    <row r="111" spans="1:6" x14ac:dyDescent="0.3">
      <c r="A111" s="46">
        <v>760199</v>
      </c>
      <c r="B111" s="47">
        <v>36881</v>
      </c>
      <c r="C111" s="48">
        <v>1037.8126583679341</v>
      </c>
      <c r="D111" s="45"/>
      <c r="E111" s="45"/>
      <c r="F111" s="45"/>
    </row>
    <row r="112" spans="1:6" x14ac:dyDescent="0.3">
      <c r="A112" s="46">
        <v>760199</v>
      </c>
      <c r="B112" s="47">
        <v>36882</v>
      </c>
      <c r="C112" s="48">
        <v>1038.1338916759091</v>
      </c>
      <c r="D112" s="45"/>
      <c r="E112" s="45"/>
      <c r="F112" s="45"/>
    </row>
    <row r="113" spans="1:6" x14ac:dyDescent="0.3">
      <c r="A113" s="46">
        <v>760199</v>
      </c>
      <c r="B113" s="47">
        <v>36886</v>
      </c>
      <c r="C113" s="48">
        <v>1038.4552244149688</v>
      </c>
      <c r="D113" s="45"/>
      <c r="E113" s="45"/>
      <c r="F113" s="45"/>
    </row>
    <row r="114" spans="1:6" x14ac:dyDescent="0.3">
      <c r="A114" s="46">
        <v>760199</v>
      </c>
      <c r="B114" s="47">
        <v>36887</v>
      </c>
      <c r="C114" s="48">
        <v>1038.7766566158898</v>
      </c>
      <c r="D114" s="45"/>
      <c r="E114" s="45"/>
      <c r="F114" s="45"/>
    </row>
    <row r="115" spans="1:6" x14ac:dyDescent="0.3">
      <c r="A115" s="46">
        <v>760199</v>
      </c>
      <c r="B115" s="47">
        <v>36888</v>
      </c>
      <c r="C115" s="48">
        <v>1039.0981883094585</v>
      </c>
      <c r="D115" s="45"/>
      <c r="E115" s="45"/>
      <c r="F115" s="45"/>
    </row>
    <row r="116" spans="1:6" x14ac:dyDescent="0.3">
      <c r="A116" s="46">
        <v>760199</v>
      </c>
      <c r="B116" s="47">
        <v>36889</v>
      </c>
      <c r="C116" s="48">
        <v>1039.4198195264707</v>
      </c>
      <c r="D116" s="45"/>
      <c r="E116" s="45"/>
      <c r="F116" s="45"/>
    </row>
    <row r="117" spans="1:6" x14ac:dyDescent="0.3">
      <c r="A117" s="46">
        <v>760199</v>
      </c>
      <c r="B117" s="47">
        <v>36893</v>
      </c>
      <c r="C117" s="48">
        <v>1039.7415502977319</v>
      </c>
      <c r="D117" s="45"/>
      <c r="E117" s="45"/>
      <c r="F117" s="45"/>
    </row>
    <row r="118" spans="1:6" x14ac:dyDescent="0.3">
      <c r="A118" s="46">
        <v>760199</v>
      </c>
      <c r="B118" s="47">
        <v>36894</v>
      </c>
      <c r="C118" s="48">
        <v>1040.063380654057</v>
      </c>
      <c r="D118" s="45"/>
      <c r="E118" s="45"/>
      <c r="F118" s="45"/>
    </row>
    <row r="119" spans="1:6" x14ac:dyDescent="0.3">
      <c r="A119" s="46">
        <v>760199</v>
      </c>
      <c r="B119" s="47">
        <v>36895</v>
      </c>
      <c r="C119" s="48">
        <v>1040.3853106262707</v>
      </c>
      <c r="D119" s="45"/>
      <c r="E119" s="45"/>
      <c r="F119" s="45"/>
    </row>
    <row r="120" spans="1:6" x14ac:dyDescent="0.3">
      <c r="A120" s="46">
        <v>760199</v>
      </c>
      <c r="B120" s="47">
        <v>36896</v>
      </c>
      <c r="C120" s="48">
        <v>1040.7073402452068</v>
      </c>
      <c r="D120" s="45"/>
      <c r="E120" s="45"/>
      <c r="F120" s="45"/>
    </row>
    <row r="121" spans="1:6" x14ac:dyDescent="0.3">
      <c r="A121" s="46">
        <v>760199</v>
      </c>
      <c r="B121" s="47">
        <v>36899</v>
      </c>
      <c r="C121" s="48">
        <v>1041.0294695417087</v>
      </c>
      <c r="D121" s="45"/>
      <c r="E121" s="45"/>
      <c r="F121" s="45"/>
    </row>
    <row r="122" spans="1:6" x14ac:dyDescent="0.3">
      <c r="A122" s="46">
        <v>760199</v>
      </c>
      <c r="B122" s="47">
        <v>36900</v>
      </c>
      <c r="C122" s="48">
        <v>1041.3516985466299</v>
      </c>
      <c r="D122" s="45"/>
      <c r="E122" s="45"/>
      <c r="F122" s="45"/>
    </row>
    <row r="123" spans="1:6" x14ac:dyDescent="0.3">
      <c r="A123" s="46">
        <v>760199</v>
      </c>
      <c r="B123" s="47">
        <v>36901</v>
      </c>
      <c r="C123" s="48">
        <v>1041.6740272908328</v>
      </c>
      <c r="D123" s="45"/>
      <c r="E123" s="45"/>
      <c r="F123" s="45"/>
    </row>
    <row r="124" spans="1:6" x14ac:dyDescent="0.3">
      <c r="A124" s="46">
        <v>760199</v>
      </c>
      <c r="B124" s="47">
        <v>36902</v>
      </c>
      <c r="C124" s="48">
        <v>1041.9964558051897</v>
      </c>
      <c r="D124" s="45"/>
      <c r="E124" s="45"/>
      <c r="F124" s="45"/>
    </row>
    <row r="125" spans="1:6" x14ac:dyDescent="0.3">
      <c r="A125" s="46">
        <v>760199</v>
      </c>
      <c r="B125" s="47">
        <v>36903</v>
      </c>
      <c r="C125" s="48">
        <v>1042.3189841205824</v>
      </c>
      <c r="D125" s="45"/>
      <c r="E125" s="45"/>
      <c r="F125" s="45"/>
    </row>
    <row r="126" spans="1:6" x14ac:dyDescent="0.3">
      <c r="A126" s="46">
        <v>760199</v>
      </c>
      <c r="B126" s="47">
        <v>36906</v>
      </c>
      <c r="C126" s="48">
        <v>1042.6416122679022</v>
      </c>
      <c r="D126" s="45"/>
      <c r="E126" s="45"/>
      <c r="F126" s="45"/>
    </row>
    <row r="127" spans="1:6" x14ac:dyDescent="0.3">
      <c r="A127" s="46">
        <v>760199</v>
      </c>
      <c r="B127" s="47">
        <v>36907</v>
      </c>
      <c r="C127" s="48">
        <v>1042.899417308478</v>
      </c>
      <c r="D127" s="45"/>
      <c r="E127" s="45"/>
      <c r="F127" s="45"/>
    </row>
    <row r="128" spans="1:6" x14ac:dyDescent="0.3">
      <c r="A128" s="46">
        <v>760199</v>
      </c>
      <c r="B128" s="47">
        <v>36908</v>
      </c>
      <c r="C128" s="48">
        <v>1043.1572860942927</v>
      </c>
      <c r="D128" s="45"/>
      <c r="E128" s="45"/>
      <c r="F128" s="45"/>
    </row>
    <row r="129" spans="1:6" x14ac:dyDescent="0.3">
      <c r="A129" s="46">
        <v>760199</v>
      </c>
      <c r="B129" s="47">
        <v>36909</v>
      </c>
      <c r="C129" s="48">
        <v>1043.4152186411086</v>
      </c>
      <c r="D129" s="45"/>
      <c r="E129" s="45"/>
      <c r="F129" s="45"/>
    </row>
    <row r="130" spans="1:6" x14ac:dyDescent="0.3">
      <c r="A130" s="46">
        <v>760199</v>
      </c>
      <c r="B130" s="47">
        <v>36910</v>
      </c>
      <c r="C130" s="48">
        <v>1043.6732149646907</v>
      </c>
      <c r="D130" s="45"/>
      <c r="E130" s="45"/>
      <c r="F130" s="45"/>
    </row>
    <row r="131" spans="1:6" x14ac:dyDescent="0.3">
      <c r="A131" s="46">
        <v>760199</v>
      </c>
      <c r="B131" s="47">
        <v>36913</v>
      </c>
      <c r="C131" s="48">
        <v>1043.9312750808092</v>
      </c>
      <c r="D131" s="45"/>
      <c r="E131" s="45"/>
      <c r="F131" s="45"/>
    </row>
    <row r="132" spans="1:6" x14ac:dyDescent="0.3">
      <c r="A132" s="46">
        <v>760199</v>
      </c>
      <c r="B132" s="47">
        <v>36914</v>
      </c>
      <c r="C132" s="48">
        <v>1044.1893990052374</v>
      </c>
      <c r="D132" s="45"/>
      <c r="E132" s="45"/>
      <c r="F132" s="45"/>
    </row>
    <row r="133" spans="1:6" x14ac:dyDescent="0.3">
      <c r="A133" s="46">
        <v>760199</v>
      </c>
      <c r="B133" s="47">
        <v>36915</v>
      </c>
      <c r="C133" s="48">
        <v>1044.4475867537521</v>
      </c>
      <c r="D133" s="45"/>
      <c r="E133" s="45"/>
      <c r="F133" s="45"/>
    </row>
    <row r="134" spans="1:6" x14ac:dyDescent="0.3">
      <c r="A134" s="46">
        <v>760199</v>
      </c>
      <c r="B134" s="47">
        <v>36916</v>
      </c>
      <c r="C134" s="48">
        <v>1044.7058383421347</v>
      </c>
      <c r="D134" s="45"/>
      <c r="E134" s="45"/>
      <c r="F134" s="45"/>
    </row>
    <row r="135" spans="1:6" x14ac:dyDescent="0.3">
      <c r="A135" s="46">
        <v>760199</v>
      </c>
      <c r="B135" s="47">
        <v>36917</v>
      </c>
      <c r="C135" s="48">
        <v>1044.964153786171</v>
      </c>
      <c r="D135" s="45"/>
      <c r="E135" s="45"/>
      <c r="F135" s="45"/>
    </row>
    <row r="136" spans="1:6" x14ac:dyDescent="0.3">
      <c r="A136" s="46">
        <v>760199</v>
      </c>
      <c r="B136" s="47">
        <v>36920</v>
      </c>
      <c r="C136" s="48">
        <v>1045.2225331016491</v>
      </c>
      <c r="D136" s="45"/>
      <c r="E136" s="45"/>
      <c r="F136" s="45"/>
    </row>
    <row r="137" spans="1:6" x14ac:dyDescent="0.3">
      <c r="A137" s="46">
        <v>760199</v>
      </c>
      <c r="B137" s="47">
        <v>36921</v>
      </c>
      <c r="C137" s="48">
        <v>1045.4809763043627</v>
      </c>
      <c r="D137" s="45"/>
      <c r="E137" s="45"/>
      <c r="F137" s="45"/>
    </row>
    <row r="138" spans="1:6" x14ac:dyDescent="0.3">
      <c r="A138" s="46">
        <v>760199</v>
      </c>
      <c r="B138" s="47">
        <v>36922</v>
      </c>
      <c r="C138" s="48">
        <v>1045.7394834101081</v>
      </c>
      <c r="D138" s="45"/>
      <c r="E138" s="45"/>
      <c r="F138" s="45"/>
    </row>
    <row r="139" spans="1:6" x14ac:dyDescent="0.3">
      <c r="A139" s="46">
        <v>760199</v>
      </c>
      <c r="B139" s="47">
        <v>36923</v>
      </c>
      <c r="C139" s="48">
        <v>1045.9980544346868</v>
      </c>
      <c r="D139" s="45"/>
      <c r="E139" s="45"/>
      <c r="F139" s="45"/>
    </row>
    <row r="140" spans="1:6" x14ac:dyDescent="0.3">
      <c r="A140" s="46">
        <v>760199</v>
      </c>
      <c r="B140" s="47">
        <v>36924</v>
      </c>
      <c r="C140" s="48">
        <v>1046.2566893939024</v>
      </c>
      <c r="D140" s="45"/>
      <c r="E140" s="45"/>
      <c r="F140" s="45"/>
    </row>
    <row r="141" spans="1:6" x14ac:dyDescent="0.3">
      <c r="A141" s="46">
        <v>760199</v>
      </c>
      <c r="B141" s="47">
        <v>36927</v>
      </c>
      <c r="C141" s="48">
        <v>1046.5153883035641</v>
      </c>
      <c r="D141" s="45"/>
      <c r="E141" s="45"/>
      <c r="F141" s="45"/>
    </row>
    <row r="142" spans="1:6" x14ac:dyDescent="0.3">
      <c r="A142" s="46">
        <v>760199</v>
      </c>
      <c r="B142" s="47">
        <v>36928</v>
      </c>
      <c r="C142" s="48">
        <v>1046.7741511794848</v>
      </c>
      <c r="D142" s="45"/>
      <c r="E142" s="45"/>
      <c r="F142" s="45"/>
    </row>
    <row r="143" spans="1:6" x14ac:dyDescent="0.3">
      <c r="A143" s="46">
        <v>760199</v>
      </c>
      <c r="B143" s="47">
        <v>36929</v>
      </c>
      <c r="C143" s="48">
        <v>1047.0329780374798</v>
      </c>
      <c r="D143" s="45"/>
      <c r="E143" s="45"/>
      <c r="F143" s="45"/>
    </row>
    <row r="144" spans="1:6" x14ac:dyDescent="0.3">
      <c r="A144" s="46">
        <v>760199</v>
      </c>
      <c r="B144" s="47">
        <v>36930</v>
      </c>
      <c r="C144" s="48">
        <v>1047.2918688933703</v>
      </c>
      <c r="D144" s="45"/>
      <c r="E144" s="45"/>
      <c r="F144" s="45"/>
    </row>
    <row r="145" spans="1:6" x14ac:dyDescent="0.3">
      <c r="A145" s="46">
        <v>760199</v>
      </c>
      <c r="B145" s="47">
        <v>36931</v>
      </c>
      <c r="C145" s="48">
        <v>1047.5508237629801</v>
      </c>
      <c r="D145" s="45"/>
      <c r="E145" s="45"/>
      <c r="F145" s="45"/>
    </row>
    <row r="146" spans="1:6" x14ac:dyDescent="0.3">
      <c r="A146" s="46">
        <v>760199</v>
      </c>
      <c r="B146" s="47">
        <v>36934</v>
      </c>
      <c r="C146" s="48">
        <v>1047.8098426621377</v>
      </c>
      <c r="D146" s="45"/>
      <c r="E146" s="45"/>
      <c r="F146" s="45"/>
    </row>
    <row r="147" spans="1:6" x14ac:dyDescent="0.3">
      <c r="A147" s="46">
        <v>760199</v>
      </c>
      <c r="B147" s="47">
        <v>36935</v>
      </c>
      <c r="C147" s="48">
        <v>1048.0689256066746</v>
      </c>
      <c r="D147" s="45"/>
      <c r="E147" s="45"/>
      <c r="F147" s="45"/>
    </row>
    <row r="148" spans="1:6" x14ac:dyDescent="0.3">
      <c r="A148" s="46">
        <v>760199</v>
      </c>
      <c r="B148" s="47">
        <v>36936</v>
      </c>
      <c r="C148" s="48">
        <v>1048.3280726124269</v>
      </c>
      <c r="D148" s="45"/>
      <c r="E148" s="45"/>
      <c r="F148" s="45"/>
    </row>
    <row r="149" spans="1:6" x14ac:dyDescent="0.3">
      <c r="A149" s="46">
        <v>760199</v>
      </c>
      <c r="B149" s="47">
        <v>36937</v>
      </c>
      <c r="C149" s="48">
        <v>1048.5872836952349</v>
      </c>
      <c r="D149" s="45"/>
      <c r="E149" s="45"/>
      <c r="F149" s="45"/>
    </row>
    <row r="150" spans="1:6" x14ac:dyDescent="0.3">
      <c r="A150" s="46">
        <v>760199</v>
      </c>
      <c r="B150" s="47">
        <v>36938</v>
      </c>
      <c r="C150" s="48">
        <v>1048.8547399736965</v>
      </c>
      <c r="D150" s="45"/>
      <c r="E150" s="45"/>
      <c r="F150" s="45"/>
    </row>
    <row r="151" spans="1:6" x14ac:dyDescent="0.3">
      <c r="A151" s="46">
        <v>760199</v>
      </c>
      <c r="B151" s="47">
        <v>36941</v>
      </c>
      <c r="C151" s="48">
        <v>1049.1222644704762</v>
      </c>
      <c r="D151" s="45"/>
      <c r="E151" s="45"/>
      <c r="F151" s="45"/>
    </row>
    <row r="152" spans="1:6" x14ac:dyDescent="0.3">
      <c r="A152" s="46">
        <v>760199</v>
      </c>
      <c r="B152" s="47">
        <v>36942</v>
      </c>
      <c r="C152" s="48">
        <v>1049.3898572029743</v>
      </c>
      <c r="D152" s="45"/>
      <c r="E152" s="45"/>
      <c r="F152" s="45"/>
    </row>
    <row r="153" spans="1:6" x14ac:dyDescent="0.3">
      <c r="A153" s="46">
        <v>760199</v>
      </c>
      <c r="B153" s="47">
        <v>36943</v>
      </c>
      <c r="C153" s="48">
        <v>1049.6575181885946</v>
      </c>
      <c r="D153" s="45"/>
      <c r="E153" s="45"/>
      <c r="F153" s="45"/>
    </row>
    <row r="154" spans="1:6" x14ac:dyDescent="0.3">
      <c r="A154" s="46">
        <v>760199</v>
      </c>
      <c r="B154" s="47">
        <v>36944</v>
      </c>
      <c r="C154" s="48">
        <v>1049.9252474447464</v>
      </c>
      <c r="D154" s="45"/>
      <c r="E154" s="45"/>
      <c r="F154" s="45"/>
    </row>
    <row r="155" spans="1:6" x14ac:dyDescent="0.3">
      <c r="A155" s="46">
        <v>760199</v>
      </c>
      <c r="B155" s="47">
        <v>36945</v>
      </c>
      <c r="C155" s="48">
        <v>1050.1930449888434</v>
      </c>
      <c r="D155" s="45"/>
      <c r="E155" s="45"/>
      <c r="F155" s="45"/>
    </row>
    <row r="156" spans="1:6" x14ac:dyDescent="0.3">
      <c r="A156" s="46">
        <v>760199</v>
      </c>
      <c r="B156" s="47">
        <v>36950</v>
      </c>
      <c r="C156" s="48">
        <v>1050.4609108383024</v>
      </c>
      <c r="D156" s="45"/>
      <c r="E156" s="45"/>
      <c r="F156" s="45"/>
    </row>
    <row r="157" spans="1:6" x14ac:dyDescent="0.3">
      <c r="A157" s="46">
        <v>760199</v>
      </c>
      <c r="B157" s="47">
        <v>36951</v>
      </c>
      <c r="C157" s="48">
        <v>1050.7288450105464</v>
      </c>
      <c r="D157" s="45"/>
      <c r="E157" s="45"/>
      <c r="F157" s="45"/>
    </row>
    <row r="158" spans="1:6" x14ac:dyDescent="0.3">
      <c r="A158" s="46">
        <v>760199</v>
      </c>
      <c r="B158" s="47">
        <v>36952</v>
      </c>
      <c r="C158" s="48">
        <v>1050.9968475230014</v>
      </c>
      <c r="D158" s="45"/>
      <c r="E158" s="45"/>
      <c r="F158" s="45"/>
    </row>
    <row r="159" spans="1:6" x14ac:dyDescent="0.3">
      <c r="A159" s="46">
        <v>760199</v>
      </c>
      <c r="B159" s="47">
        <v>36955</v>
      </c>
      <c r="C159" s="48">
        <v>1051.2649183930992</v>
      </c>
      <c r="D159" s="45"/>
      <c r="E159" s="45"/>
      <c r="F159" s="45"/>
    </row>
    <row r="160" spans="1:6" x14ac:dyDescent="0.3">
      <c r="A160" s="46">
        <v>760199</v>
      </c>
      <c r="B160" s="47">
        <v>36956</v>
      </c>
      <c r="C160" s="48">
        <v>1051.5330576382746</v>
      </c>
      <c r="D160" s="45"/>
      <c r="E160" s="45"/>
      <c r="F160" s="45"/>
    </row>
    <row r="161" spans="1:6" x14ac:dyDescent="0.3">
      <c r="A161" s="46">
        <v>760199</v>
      </c>
      <c r="B161" s="47">
        <v>36957</v>
      </c>
      <c r="C161" s="48">
        <v>1051.801265275968</v>
      </c>
      <c r="D161" s="45"/>
      <c r="E161" s="45"/>
      <c r="F161" s="45"/>
    </row>
    <row r="162" spans="1:6" x14ac:dyDescent="0.3">
      <c r="A162" s="46">
        <v>760199</v>
      </c>
      <c r="B162" s="47">
        <v>36958</v>
      </c>
      <c r="C162" s="48">
        <v>1052.069541323624</v>
      </c>
      <c r="D162" s="45"/>
      <c r="E162" s="45"/>
      <c r="F162" s="45"/>
    </row>
    <row r="163" spans="1:6" x14ac:dyDescent="0.3">
      <c r="A163" s="46">
        <v>760199</v>
      </c>
      <c r="B163" s="47">
        <v>36959</v>
      </c>
      <c r="C163" s="48">
        <v>1052.3378857986911</v>
      </c>
      <c r="D163" s="45"/>
      <c r="E163" s="45"/>
      <c r="F163" s="45"/>
    </row>
    <row r="164" spans="1:6" x14ac:dyDescent="0.3">
      <c r="A164" s="46">
        <v>760199</v>
      </c>
      <c r="B164" s="47">
        <v>36962</v>
      </c>
      <c r="C164" s="48">
        <v>1052.6062987186231</v>
      </c>
      <c r="D164" s="45"/>
      <c r="E164" s="45"/>
      <c r="F164" s="45"/>
    </row>
    <row r="165" spans="1:6" x14ac:dyDescent="0.3">
      <c r="A165" s="46">
        <v>760199</v>
      </c>
      <c r="B165" s="47">
        <v>36963</v>
      </c>
      <c r="C165" s="48">
        <v>1052.8747801008772</v>
      </c>
      <c r="D165" s="45"/>
      <c r="E165" s="45"/>
      <c r="F165" s="45"/>
    </row>
    <row r="166" spans="1:6" x14ac:dyDescent="0.3">
      <c r="A166" s="46">
        <v>760199</v>
      </c>
      <c r="B166" s="47">
        <v>36964</v>
      </c>
      <c r="C166" s="48">
        <v>1053.1433299629159</v>
      </c>
      <c r="D166" s="45"/>
      <c r="E166" s="45"/>
      <c r="F166" s="45"/>
    </row>
    <row r="167" spans="1:6" x14ac:dyDescent="0.3">
      <c r="A167" s="46">
        <v>760199</v>
      </c>
      <c r="B167" s="47">
        <v>36965</v>
      </c>
      <c r="C167" s="48">
        <v>1053.4119483222059</v>
      </c>
      <c r="D167" s="45"/>
      <c r="E167" s="45"/>
      <c r="F167" s="45"/>
    </row>
    <row r="168" spans="1:6" x14ac:dyDescent="0.3">
      <c r="A168" s="46">
        <v>760199</v>
      </c>
      <c r="B168" s="47">
        <v>36966</v>
      </c>
      <c r="C168" s="48">
        <v>1053.6021256124884</v>
      </c>
      <c r="D168" s="45"/>
      <c r="E168" s="45"/>
      <c r="F168" s="45"/>
    </row>
    <row r="169" spans="1:6" x14ac:dyDescent="0.3">
      <c r="A169" s="46">
        <v>760199</v>
      </c>
      <c r="B169" s="47">
        <v>36969</v>
      </c>
      <c r="C169" s="48">
        <v>1053.7923372363496</v>
      </c>
      <c r="D169" s="45"/>
      <c r="E169" s="45"/>
      <c r="F169" s="45"/>
    </row>
    <row r="170" spans="1:6" x14ac:dyDescent="0.3">
      <c r="A170" s="46">
        <v>760199</v>
      </c>
      <c r="B170" s="47">
        <v>36970</v>
      </c>
      <c r="C170" s="48">
        <v>1053.9825831999876</v>
      </c>
      <c r="D170" s="45"/>
      <c r="E170" s="45"/>
      <c r="F170" s="45"/>
    </row>
    <row r="171" spans="1:6" x14ac:dyDescent="0.3">
      <c r="A171" s="46">
        <v>760199</v>
      </c>
      <c r="B171" s="47">
        <v>36971</v>
      </c>
      <c r="C171" s="48">
        <v>1054.1728635096017</v>
      </c>
      <c r="D171" s="45"/>
      <c r="E171" s="45"/>
      <c r="F171" s="45"/>
    </row>
    <row r="172" spans="1:6" x14ac:dyDescent="0.3">
      <c r="A172" s="46">
        <v>760199</v>
      </c>
      <c r="B172" s="47">
        <v>36972</v>
      </c>
      <c r="C172" s="48">
        <v>1054.363178171393</v>
      </c>
      <c r="D172" s="45"/>
      <c r="E172" s="45"/>
      <c r="F172" s="45"/>
    </row>
    <row r="173" spans="1:6" x14ac:dyDescent="0.3">
      <c r="A173" s="46">
        <v>760199</v>
      </c>
      <c r="B173" s="47">
        <v>36973</v>
      </c>
      <c r="C173" s="48">
        <v>1054.553527191563</v>
      </c>
      <c r="D173" s="45"/>
      <c r="E173" s="45"/>
      <c r="F173" s="45"/>
    </row>
    <row r="174" spans="1:6" x14ac:dyDescent="0.3">
      <c r="A174" s="46">
        <v>760199</v>
      </c>
      <c r="B174" s="47">
        <v>36976</v>
      </c>
      <c r="C174" s="48">
        <v>1054.7439105763146</v>
      </c>
      <c r="D174" s="45"/>
      <c r="E174" s="45"/>
      <c r="F174" s="45"/>
    </row>
    <row r="175" spans="1:6" x14ac:dyDescent="0.3">
      <c r="A175" s="46">
        <v>760199</v>
      </c>
      <c r="B175" s="47">
        <v>36977</v>
      </c>
      <c r="C175" s="48">
        <v>1054.9343283318517</v>
      </c>
      <c r="D175" s="45"/>
      <c r="E175" s="45"/>
      <c r="F175" s="45"/>
    </row>
    <row r="176" spans="1:6" x14ac:dyDescent="0.3">
      <c r="A176" s="46">
        <v>760199</v>
      </c>
      <c r="B176" s="47">
        <v>36978</v>
      </c>
      <c r="C176" s="48">
        <v>1055.1247804643795</v>
      </c>
      <c r="D176" s="45"/>
      <c r="E176" s="45"/>
      <c r="F176" s="45"/>
    </row>
    <row r="177" spans="1:6" x14ac:dyDescent="0.3">
      <c r="A177" s="46">
        <v>760199</v>
      </c>
      <c r="B177" s="47">
        <v>36979</v>
      </c>
      <c r="C177" s="48">
        <v>1055.3152669801045</v>
      </c>
      <c r="D177" s="45"/>
      <c r="E177" s="45"/>
      <c r="F177" s="45"/>
    </row>
    <row r="178" spans="1:6" x14ac:dyDescent="0.3">
      <c r="A178" s="46">
        <v>760199</v>
      </c>
      <c r="B178" s="47">
        <v>36980</v>
      </c>
      <c r="C178" s="48">
        <v>1055.5057878852335</v>
      </c>
      <c r="D178" s="45"/>
      <c r="E178" s="45"/>
      <c r="F178" s="45"/>
    </row>
    <row r="179" spans="1:6" x14ac:dyDescent="0.3">
      <c r="A179" s="46">
        <v>760199</v>
      </c>
      <c r="B179" s="47">
        <v>36983</v>
      </c>
      <c r="C179" s="48">
        <v>1055.6963431859756</v>
      </c>
      <c r="D179" s="45"/>
      <c r="E179" s="45"/>
      <c r="F179" s="45"/>
    </row>
    <row r="180" spans="1:6" x14ac:dyDescent="0.3">
      <c r="A180" s="46">
        <v>760199</v>
      </c>
      <c r="B180" s="47">
        <v>36984</v>
      </c>
      <c r="C180" s="48">
        <v>1055.8869328885398</v>
      </c>
      <c r="D180" s="45"/>
      <c r="E180" s="45"/>
      <c r="F180" s="45"/>
    </row>
    <row r="181" spans="1:6" x14ac:dyDescent="0.3">
      <c r="A181" s="46">
        <v>760199</v>
      </c>
      <c r="B181" s="47">
        <v>36985</v>
      </c>
      <c r="C181" s="48">
        <v>1056.0775569991372</v>
      </c>
      <c r="D181" s="45"/>
      <c r="E181" s="45"/>
      <c r="F181" s="45"/>
    </row>
    <row r="182" spans="1:6" x14ac:dyDescent="0.3">
      <c r="A182" s="46">
        <v>760199</v>
      </c>
      <c r="B182" s="47">
        <v>36986</v>
      </c>
      <c r="C182" s="48">
        <v>1056.2682155239795</v>
      </c>
      <c r="D182" s="45"/>
      <c r="E182" s="45"/>
      <c r="F182" s="45"/>
    </row>
    <row r="183" spans="1:6" x14ac:dyDescent="0.3">
      <c r="A183" s="46">
        <v>760199</v>
      </c>
      <c r="B183" s="47">
        <v>36987</v>
      </c>
      <c r="C183" s="48">
        <v>1056.4589084692798</v>
      </c>
      <c r="D183" s="45"/>
      <c r="E183" s="45"/>
      <c r="F183" s="45"/>
    </row>
    <row r="184" spans="1:6" x14ac:dyDescent="0.3">
      <c r="A184" s="46">
        <v>760199</v>
      </c>
      <c r="B184" s="47">
        <v>36990</v>
      </c>
      <c r="C184" s="48">
        <v>1056.6496358412521</v>
      </c>
      <c r="D184" s="45"/>
      <c r="E184" s="45"/>
      <c r="F184" s="45"/>
    </row>
    <row r="185" spans="1:6" x14ac:dyDescent="0.3">
      <c r="A185" s="46">
        <v>760199</v>
      </c>
      <c r="B185" s="47">
        <v>36991</v>
      </c>
      <c r="C185" s="48">
        <v>1056.8403976461116</v>
      </c>
      <c r="D185" s="45"/>
      <c r="E185" s="45"/>
      <c r="F185" s="45"/>
    </row>
    <row r="186" spans="1:6" x14ac:dyDescent="0.3">
      <c r="A186" s="46">
        <v>760199</v>
      </c>
      <c r="B186" s="47">
        <v>36992</v>
      </c>
      <c r="C186" s="48">
        <v>1057.0311938900745</v>
      </c>
      <c r="D186" s="45"/>
      <c r="E186" s="45"/>
      <c r="F186" s="45"/>
    </row>
    <row r="187" spans="1:6" x14ac:dyDescent="0.3">
      <c r="A187" s="46">
        <v>760199</v>
      </c>
      <c r="B187" s="47">
        <v>36993</v>
      </c>
      <c r="C187" s="48">
        <v>1057.2220245793583</v>
      </c>
      <c r="D187" s="45"/>
      <c r="E187" s="45"/>
      <c r="F187" s="45"/>
    </row>
    <row r="188" spans="1:6" x14ac:dyDescent="0.3">
      <c r="A188" s="46">
        <v>760199</v>
      </c>
      <c r="B188" s="47">
        <v>36997</v>
      </c>
      <c r="C188" s="48">
        <v>1057.412889720182</v>
      </c>
      <c r="D188" s="45"/>
      <c r="E188" s="45"/>
      <c r="F188" s="45"/>
    </row>
    <row r="189" spans="1:6" x14ac:dyDescent="0.3">
      <c r="A189" s="46">
        <v>760199</v>
      </c>
      <c r="B189" s="47">
        <v>36998</v>
      </c>
      <c r="C189" s="48">
        <v>1057.7186221711909</v>
      </c>
      <c r="D189" s="45"/>
      <c r="E189" s="45"/>
      <c r="F189" s="45"/>
    </row>
    <row r="190" spans="1:6" x14ac:dyDescent="0.3">
      <c r="A190" s="46">
        <v>760199</v>
      </c>
      <c r="B190" s="47">
        <v>36999</v>
      </c>
      <c r="C190" s="48">
        <v>1058.0244430193934</v>
      </c>
      <c r="D190" s="45"/>
      <c r="E190" s="45"/>
      <c r="F190" s="45"/>
    </row>
    <row r="191" spans="1:6" x14ac:dyDescent="0.3">
      <c r="A191" s="46">
        <v>760199</v>
      </c>
      <c r="B191" s="47">
        <v>37000</v>
      </c>
      <c r="C191" s="48">
        <v>1058.3303522903477</v>
      </c>
      <c r="D191" s="45"/>
      <c r="E191" s="45"/>
      <c r="F191" s="45"/>
    </row>
    <row r="192" spans="1:6" x14ac:dyDescent="0.3">
      <c r="A192" s="46">
        <v>760199</v>
      </c>
      <c r="B192" s="47">
        <v>37001</v>
      </c>
      <c r="C192" s="48">
        <v>1058.6363500096195</v>
      </c>
      <c r="D192" s="45"/>
      <c r="E192" s="45"/>
      <c r="F192" s="45"/>
    </row>
    <row r="193" spans="1:6" x14ac:dyDescent="0.3">
      <c r="A193" s="46">
        <v>760199</v>
      </c>
      <c r="B193" s="47">
        <v>37004</v>
      </c>
      <c r="C193" s="48">
        <v>1058.9424362027823</v>
      </c>
      <c r="D193" s="45"/>
      <c r="E193" s="45"/>
      <c r="F193" s="45"/>
    </row>
    <row r="194" spans="1:6" x14ac:dyDescent="0.3">
      <c r="A194" s="46">
        <v>760199</v>
      </c>
      <c r="B194" s="47">
        <v>37005</v>
      </c>
      <c r="C194" s="48">
        <v>1059.2486108954167</v>
      </c>
      <c r="D194" s="45"/>
      <c r="E194" s="45"/>
      <c r="F194" s="45"/>
    </row>
    <row r="195" spans="1:6" x14ac:dyDescent="0.3">
      <c r="A195" s="46">
        <v>760199</v>
      </c>
      <c r="B195" s="47">
        <v>37006</v>
      </c>
      <c r="C195" s="48">
        <v>1059.5548741131111</v>
      </c>
      <c r="D195" s="45"/>
      <c r="E195" s="45"/>
      <c r="F195" s="45"/>
    </row>
    <row r="196" spans="1:6" x14ac:dyDescent="0.3">
      <c r="A196" s="46">
        <v>760199</v>
      </c>
      <c r="B196" s="47">
        <v>37007</v>
      </c>
      <c r="C196" s="48">
        <v>1059.8612258814603</v>
      </c>
      <c r="D196" s="45"/>
      <c r="E196" s="45"/>
      <c r="F196" s="45"/>
    </row>
    <row r="197" spans="1:6" x14ac:dyDescent="0.3">
      <c r="A197" s="46">
        <v>760199</v>
      </c>
      <c r="B197" s="47">
        <v>37008</v>
      </c>
      <c r="C197" s="48">
        <v>1060.1676662260677</v>
      </c>
      <c r="D197" s="45"/>
      <c r="E197" s="45"/>
      <c r="F197" s="45"/>
    </row>
    <row r="198" spans="1:6" x14ac:dyDescent="0.3">
      <c r="A198" s="46">
        <v>760199</v>
      </c>
      <c r="B198" s="47">
        <v>37011</v>
      </c>
      <c r="C198" s="48">
        <v>1060.4741951725437</v>
      </c>
      <c r="D198" s="45"/>
      <c r="E198" s="45"/>
      <c r="F198" s="45"/>
    </row>
    <row r="199" spans="1:6" x14ac:dyDescent="0.3">
      <c r="A199" s="46">
        <v>760199</v>
      </c>
      <c r="B199" s="47">
        <v>37013</v>
      </c>
      <c r="C199" s="48">
        <v>1060.7808127465055</v>
      </c>
      <c r="D199" s="45"/>
      <c r="E199" s="45"/>
      <c r="F199" s="45"/>
    </row>
    <row r="200" spans="1:6" x14ac:dyDescent="0.3">
      <c r="A200" s="46">
        <v>760199</v>
      </c>
      <c r="B200" s="47">
        <v>37014</v>
      </c>
      <c r="C200" s="48">
        <v>1061.0875189735784</v>
      </c>
      <c r="D200" s="45"/>
      <c r="E200" s="45"/>
      <c r="F200" s="45"/>
    </row>
    <row r="201" spans="1:6" x14ac:dyDescent="0.3">
      <c r="A201" s="46">
        <v>760199</v>
      </c>
      <c r="B201" s="47">
        <v>37015</v>
      </c>
      <c r="C201" s="48">
        <v>1061.394313879395</v>
      </c>
      <c r="D201" s="45"/>
      <c r="E201" s="45"/>
      <c r="F201" s="45"/>
    </row>
    <row r="202" spans="1:6" x14ac:dyDescent="0.3">
      <c r="A202" s="46">
        <v>760199</v>
      </c>
      <c r="B202" s="47">
        <v>37018</v>
      </c>
      <c r="C202" s="48">
        <v>1061.7011974895952</v>
      </c>
      <c r="D202" s="45"/>
      <c r="E202" s="45"/>
      <c r="F202" s="45"/>
    </row>
    <row r="203" spans="1:6" x14ac:dyDescent="0.3">
      <c r="A203" s="46">
        <v>760199</v>
      </c>
      <c r="B203" s="47">
        <v>37019</v>
      </c>
      <c r="C203" s="48">
        <v>1062.0081698298261</v>
      </c>
      <c r="D203" s="45"/>
      <c r="E203" s="45"/>
      <c r="F203" s="45"/>
    </row>
    <row r="204" spans="1:6" x14ac:dyDescent="0.3">
      <c r="A204" s="46">
        <v>760199</v>
      </c>
      <c r="B204" s="47">
        <v>37020</v>
      </c>
      <c r="C204" s="48">
        <v>1062.3152309257425</v>
      </c>
      <c r="D204" s="45"/>
      <c r="E204" s="45"/>
      <c r="F204" s="45"/>
    </row>
    <row r="205" spans="1:6" x14ac:dyDescent="0.3">
      <c r="A205" s="46">
        <v>760199</v>
      </c>
      <c r="B205" s="47">
        <v>37021</v>
      </c>
      <c r="C205" s="48">
        <v>1062.622380803007</v>
      </c>
      <c r="D205" s="45"/>
      <c r="E205" s="45"/>
      <c r="F205" s="45"/>
    </row>
    <row r="206" spans="1:6" x14ac:dyDescent="0.3">
      <c r="A206" s="46">
        <v>760199</v>
      </c>
      <c r="B206" s="47">
        <v>37022</v>
      </c>
      <c r="C206" s="48">
        <v>1062.9296194872884</v>
      </c>
      <c r="D206" s="45"/>
      <c r="E206" s="45"/>
      <c r="F206" s="45"/>
    </row>
    <row r="207" spans="1:6" x14ac:dyDescent="0.3">
      <c r="A207" s="46">
        <v>760199</v>
      </c>
      <c r="B207" s="47">
        <v>37025</v>
      </c>
      <c r="C207" s="48">
        <v>1063.2369470042643</v>
      </c>
      <c r="D207" s="45"/>
      <c r="E207" s="45"/>
      <c r="F207" s="45"/>
    </row>
    <row r="208" spans="1:6" x14ac:dyDescent="0.3">
      <c r="A208" s="46">
        <v>760199</v>
      </c>
      <c r="B208" s="47">
        <v>37026</v>
      </c>
      <c r="C208" s="48">
        <v>1063.544363379619</v>
      </c>
      <c r="D208" s="45"/>
      <c r="E208" s="45"/>
      <c r="F208" s="45"/>
    </row>
    <row r="209" spans="1:6" x14ac:dyDescent="0.3">
      <c r="A209" s="46">
        <v>760199</v>
      </c>
      <c r="B209" s="47">
        <v>37027</v>
      </c>
      <c r="C209" s="48">
        <v>1063.742165673071</v>
      </c>
      <c r="D209" s="45"/>
      <c r="E209" s="45"/>
      <c r="F209" s="45"/>
    </row>
    <row r="210" spans="1:6" x14ac:dyDescent="0.3">
      <c r="A210" s="46">
        <v>760199</v>
      </c>
      <c r="B210" s="47">
        <v>37028</v>
      </c>
      <c r="C210" s="48">
        <v>1063.9400047545955</v>
      </c>
      <c r="D210" s="45"/>
      <c r="E210" s="45"/>
      <c r="F210" s="45"/>
    </row>
    <row r="211" spans="1:6" x14ac:dyDescent="0.3">
      <c r="A211" s="46">
        <v>760199</v>
      </c>
      <c r="B211" s="47">
        <v>37029</v>
      </c>
      <c r="C211" s="48">
        <v>1064.1378806310349</v>
      </c>
      <c r="D211" s="45"/>
      <c r="E211" s="45"/>
      <c r="F211" s="45"/>
    </row>
    <row r="212" spans="1:6" x14ac:dyDescent="0.3">
      <c r="A212" s="46">
        <v>760199</v>
      </c>
      <c r="B212" s="47">
        <v>37032</v>
      </c>
      <c r="C212" s="48">
        <v>1064.335793309232</v>
      </c>
      <c r="D212" s="45"/>
      <c r="E212" s="45"/>
      <c r="F212" s="45"/>
    </row>
    <row r="213" spans="1:6" x14ac:dyDescent="0.3">
      <c r="A213" s="46">
        <v>760199</v>
      </c>
      <c r="B213" s="47">
        <v>37033</v>
      </c>
      <c r="C213" s="48">
        <v>1064.5337427960317</v>
      </c>
      <c r="D213" s="45"/>
      <c r="E213" s="45"/>
      <c r="F213" s="45"/>
    </row>
    <row r="214" spans="1:6" x14ac:dyDescent="0.3">
      <c r="A214" s="46">
        <v>760199</v>
      </c>
      <c r="B214" s="47">
        <v>37034</v>
      </c>
      <c r="C214" s="48">
        <v>1064.7317290982794</v>
      </c>
      <c r="D214" s="45"/>
      <c r="E214" s="45"/>
      <c r="F214" s="45"/>
    </row>
    <row r="215" spans="1:6" x14ac:dyDescent="0.3">
      <c r="A215" s="46">
        <v>760199</v>
      </c>
      <c r="B215" s="47">
        <v>37035</v>
      </c>
      <c r="C215" s="48">
        <v>1064.9297522228228</v>
      </c>
      <c r="D215" s="45"/>
      <c r="E215" s="45"/>
      <c r="F215" s="45"/>
    </row>
    <row r="216" spans="1:6" x14ac:dyDescent="0.3">
      <c r="A216" s="46">
        <v>760199</v>
      </c>
      <c r="B216" s="47">
        <v>37036</v>
      </c>
      <c r="C216" s="48">
        <v>1065.1278121765099</v>
      </c>
      <c r="D216" s="45"/>
      <c r="E216" s="45"/>
      <c r="F216" s="45"/>
    </row>
    <row r="217" spans="1:6" x14ac:dyDescent="0.3">
      <c r="A217" s="46">
        <v>760199</v>
      </c>
      <c r="B217" s="47">
        <v>37039</v>
      </c>
      <c r="C217" s="48">
        <v>1065.3259089661899</v>
      </c>
      <c r="D217" s="45"/>
      <c r="E217" s="45"/>
      <c r="F217" s="45"/>
    </row>
    <row r="218" spans="1:6" x14ac:dyDescent="0.3">
      <c r="A218" s="46">
        <v>760199</v>
      </c>
      <c r="B218" s="47">
        <v>37040</v>
      </c>
      <c r="C218" s="48">
        <v>1065.5240425987145</v>
      </c>
      <c r="D218" s="45"/>
      <c r="E218" s="45"/>
      <c r="F218" s="45"/>
    </row>
    <row r="219" spans="1:6" x14ac:dyDescent="0.3">
      <c r="A219" s="46">
        <v>760199</v>
      </c>
      <c r="B219" s="47">
        <v>37041</v>
      </c>
      <c r="C219" s="48">
        <v>1065.7222130809355</v>
      </c>
      <c r="D219" s="45"/>
      <c r="E219" s="45"/>
      <c r="F219" s="45"/>
    </row>
    <row r="220" spans="1:6" x14ac:dyDescent="0.3">
      <c r="A220" s="46">
        <v>760199</v>
      </c>
      <c r="B220" s="47">
        <v>37042</v>
      </c>
      <c r="C220" s="48">
        <v>1065.9204204197063</v>
      </c>
      <c r="D220" s="45"/>
      <c r="E220" s="45"/>
      <c r="F220" s="45"/>
    </row>
    <row r="221" spans="1:6" x14ac:dyDescent="0.3">
      <c r="A221" s="46">
        <v>760199</v>
      </c>
      <c r="B221" s="47">
        <v>37043</v>
      </c>
      <c r="C221" s="48">
        <v>1066.1186646218816</v>
      </c>
      <c r="D221" s="45"/>
      <c r="E221" s="45"/>
      <c r="F221" s="45"/>
    </row>
    <row r="222" spans="1:6" x14ac:dyDescent="0.3">
      <c r="A222" s="46">
        <v>760199</v>
      </c>
      <c r="B222" s="47">
        <v>37046</v>
      </c>
      <c r="C222" s="48">
        <v>1066.3169456943176</v>
      </c>
      <c r="D222" s="45"/>
      <c r="E222" s="45"/>
      <c r="F222" s="45"/>
    </row>
    <row r="223" spans="1:6" x14ac:dyDescent="0.3">
      <c r="A223" s="46">
        <v>760199</v>
      </c>
      <c r="B223" s="47">
        <v>37047</v>
      </c>
      <c r="C223" s="48">
        <v>1066.5152636438715</v>
      </c>
      <c r="D223" s="45"/>
      <c r="E223" s="45"/>
      <c r="F223" s="45"/>
    </row>
    <row r="224" spans="1:6" x14ac:dyDescent="0.3">
      <c r="A224" s="46">
        <v>760199</v>
      </c>
      <c r="B224" s="47">
        <v>37048</v>
      </c>
      <c r="C224" s="48">
        <v>1066.713618477402</v>
      </c>
      <c r="D224" s="45"/>
      <c r="E224" s="45"/>
      <c r="F224" s="45"/>
    </row>
    <row r="225" spans="1:6" x14ac:dyDescent="0.3">
      <c r="A225" s="46">
        <v>760199</v>
      </c>
      <c r="B225" s="47">
        <v>37049</v>
      </c>
      <c r="C225" s="48">
        <v>1066.9120102017687</v>
      </c>
      <c r="D225" s="45"/>
      <c r="E225" s="45"/>
      <c r="F225" s="45"/>
    </row>
    <row r="226" spans="1:6" x14ac:dyDescent="0.3">
      <c r="A226" s="46">
        <v>760199</v>
      </c>
      <c r="B226" s="47">
        <v>37050</v>
      </c>
      <c r="C226" s="48">
        <v>1067.1104388238325</v>
      </c>
      <c r="D226" s="45"/>
      <c r="E226" s="45"/>
      <c r="F226" s="45"/>
    </row>
    <row r="227" spans="1:6" x14ac:dyDescent="0.3">
      <c r="A227" s="46">
        <v>760199</v>
      </c>
      <c r="B227" s="47">
        <v>37053</v>
      </c>
      <c r="C227" s="48">
        <v>1067.3089043504565</v>
      </c>
      <c r="D227" s="45"/>
      <c r="E227" s="45"/>
      <c r="F227" s="45"/>
    </row>
    <row r="228" spans="1:6" x14ac:dyDescent="0.3">
      <c r="A228" s="46">
        <v>760199</v>
      </c>
      <c r="B228" s="47">
        <v>37054</v>
      </c>
      <c r="C228" s="48">
        <v>1067.5074067885037</v>
      </c>
      <c r="D228" s="45"/>
      <c r="E228" s="45"/>
      <c r="F228" s="45"/>
    </row>
    <row r="229" spans="1:6" x14ac:dyDescent="0.3">
      <c r="A229" s="46">
        <v>760199</v>
      </c>
      <c r="B229" s="47">
        <v>37055</v>
      </c>
      <c r="C229" s="48">
        <v>1067.7059461448393</v>
      </c>
      <c r="D229" s="45"/>
      <c r="E229" s="45"/>
      <c r="F229" s="45"/>
    </row>
    <row r="230" spans="1:6" x14ac:dyDescent="0.3">
      <c r="A230" s="46">
        <v>760199</v>
      </c>
      <c r="B230" s="47">
        <v>37057</v>
      </c>
      <c r="C230" s="48">
        <v>1067.9045224263295</v>
      </c>
      <c r="D230" s="45"/>
      <c r="E230" s="45"/>
      <c r="F230" s="45"/>
    </row>
    <row r="231" spans="1:6" x14ac:dyDescent="0.3">
      <c r="A231" s="46">
        <v>760199</v>
      </c>
      <c r="B231" s="47">
        <v>37060</v>
      </c>
      <c r="C231" s="48">
        <v>1068.168416274332</v>
      </c>
      <c r="D231" s="45"/>
      <c r="E231" s="45"/>
      <c r="F231" s="45"/>
    </row>
    <row r="232" spans="1:6" x14ac:dyDescent="0.3">
      <c r="A232" s="46">
        <v>760199</v>
      </c>
      <c r="B232" s="47">
        <v>37061</v>
      </c>
      <c r="C232" s="48">
        <v>1068.4323753341223</v>
      </c>
      <c r="D232" s="45"/>
      <c r="E232" s="45"/>
      <c r="F232" s="45"/>
    </row>
    <row r="233" spans="1:6" x14ac:dyDescent="0.3">
      <c r="A233" s="46">
        <v>760199</v>
      </c>
      <c r="B233" s="47">
        <v>37062</v>
      </c>
      <c r="C233" s="48">
        <v>1068.6963996218151</v>
      </c>
      <c r="D233" s="45"/>
      <c r="E233" s="45"/>
      <c r="F233" s="45"/>
    </row>
    <row r="234" spans="1:6" x14ac:dyDescent="0.3">
      <c r="A234" s="46">
        <v>760199</v>
      </c>
      <c r="B234" s="47">
        <v>37063</v>
      </c>
      <c r="C234" s="48">
        <v>1068.9604891535291</v>
      </c>
      <c r="D234" s="45"/>
      <c r="E234" s="45"/>
      <c r="F234" s="45"/>
    </row>
    <row r="235" spans="1:6" x14ac:dyDescent="0.3">
      <c r="A235" s="46">
        <v>760199</v>
      </c>
      <c r="B235" s="47">
        <v>37064</v>
      </c>
      <c r="C235" s="48">
        <v>1069.2246439453868</v>
      </c>
      <c r="D235" s="45"/>
      <c r="E235" s="45"/>
      <c r="F235" s="45"/>
    </row>
    <row r="236" spans="1:6" x14ac:dyDescent="0.3">
      <c r="A236" s="46">
        <v>760199</v>
      </c>
      <c r="B236" s="47">
        <v>37067</v>
      </c>
      <c r="C236" s="48">
        <v>1069.488864013515</v>
      </c>
      <c r="D236" s="45"/>
      <c r="E236" s="45"/>
      <c r="F236" s="45"/>
    </row>
    <row r="237" spans="1:6" x14ac:dyDescent="0.3">
      <c r="A237" s="46">
        <v>760199</v>
      </c>
      <c r="B237" s="47">
        <v>37068</v>
      </c>
      <c r="C237" s="48">
        <v>1069.7531493740446</v>
      </c>
      <c r="D237" s="45"/>
      <c r="E237" s="45"/>
      <c r="F237" s="45"/>
    </row>
    <row r="238" spans="1:6" x14ac:dyDescent="0.3">
      <c r="A238" s="46">
        <v>760199</v>
      </c>
      <c r="B238" s="47">
        <v>37069</v>
      </c>
      <c r="C238" s="48">
        <v>1070.01750004311</v>
      </c>
      <c r="D238" s="45"/>
      <c r="E238" s="45"/>
      <c r="F238" s="45"/>
    </row>
    <row r="239" spans="1:6" x14ac:dyDescent="0.3">
      <c r="A239" s="46">
        <v>760199</v>
      </c>
      <c r="B239" s="47">
        <v>37070</v>
      </c>
      <c r="C239" s="48">
        <v>1070.2819160368495</v>
      </c>
      <c r="D239" s="45"/>
      <c r="E239" s="45"/>
      <c r="F239" s="45"/>
    </row>
    <row r="240" spans="1:6" x14ac:dyDescent="0.3">
      <c r="A240" s="46">
        <v>760199</v>
      </c>
      <c r="B240" s="47">
        <v>37071</v>
      </c>
      <c r="C240" s="48">
        <v>1070.5463973714066</v>
      </c>
      <c r="D240" s="45"/>
      <c r="E240" s="45"/>
      <c r="F240" s="45"/>
    </row>
    <row r="241" spans="1:6" x14ac:dyDescent="0.3">
      <c r="A241" s="46">
        <v>760199</v>
      </c>
      <c r="B241" s="47">
        <v>37074</v>
      </c>
      <c r="C241" s="48">
        <v>1070.8109440629269</v>
      </c>
      <c r="D241" s="45"/>
      <c r="E241" s="45"/>
      <c r="F241" s="45"/>
    </row>
    <row r="242" spans="1:6" x14ac:dyDescent="0.3">
      <c r="A242" s="46">
        <v>760199</v>
      </c>
      <c r="B242" s="47">
        <v>37075</v>
      </c>
      <c r="C242" s="48">
        <v>1071.0755561275616</v>
      </c>
      <c r="D242" s="45"/>
      <c r="E242" s="45"/>
      <c r="F242" s="45"/>
    </row>
    <row r="243" spans="1:6" x14ac:dyDescent="0.3">
      <c r="A243" s="46">
        <v>760199</v>
      </c>
      <c r="B243" s="47">
        <v>37076</v>
      </c>
      <c r="C243" s="48">
        <v>1071.3402335814653</v>
      </c>
      <c r="D243" s="45"/>
      <c r="E243" s="45"/>
      <c r="F243" s="45"/>
    </row>
    <row r="244" spans="1:6" x14ac:dyDescent="0.3">
      <c r="A244" s="46">
        <v>760199</v>
      </c>
      <c r="B244" s="47">
        <v>37077</v>
      </c>
      <c r="C244" s="48">
        <v>1071.6049764407965</v>
      </c>
      <c r="D244" s="45"/>
      <c r="E244" s="45"/>
      <c r="F244" s="45"/>
    </row>
    <row r="245" spans="1:6" x14ac:dyDescent="0.3">
      <c r="A245" s="46">
        <v>760199</v>
      </c>
      <c r="B245" s="47">
        <v>37078</v>
      </c>
      <c r="C245" s="48">
        <v>1071.8697847217177</v>
      </c>
      <c r="D245" s="45"/>
      <c r="E245" s="45"/>
      <c r="F245" s="45"/>
    </row>
    <row r="246" spans="1:6" x14ac:dyDescent="0.3">
      <c r="A246" s="46">
        <v>760199</v>
      </c>
      <c r="B246" s="47">
        <v>37081</v>
      </c>
      <c r="C246" s="48">
        <v>1072.1346584403957</v>
      </c>
      <c r="D246" s="45"/>
      <c r="E246" s="45"/>
      <c r="F246" s="45"/>
    </row>
    <row r="247" spans="1:6" x14ac:dyDescent="0.3">
      <c r="A247" s="46">
        <v>760199</v>
      </c>
      <c r="B247" s="47">
        <v>37082</v>
      </c>
      <c r="C247" s="48">
        <v>1072.3995976130007</v>
      </c>
      <c r="D247" s="45"/>
      <c r="E247" s="45"/>
      <c r="F247" s="45"/>
    </row>
    <row r="248" spans="1:6" x14ac:dyDescent="0.3">
      <c r="A248" s="46">
        <v>760199</v>
      </c>
      <c r="B248" s="47">
        <v>37083</v>
      </c>
      <c r="C248" s="48">
        <v>1072.6646022557075</v>
      </c>
      <c r="D248" s="45"/>
      <c r="E248" s="45"/>
      <c r="F248" s="45"/>
    </row>
    <row r="249" spans="1:6" x14ac:dyDescent="0.3">
      <c r="A249" s="46">
        <v>760199</v>
      </c>
      <c r="B249" s="47">
        <v>37084</v>
      </c>
      <c r="C249" s="48">
        <v>1072.9296723846944</v>
      </c>
      <c r="D249" s="45"/>
      <c r="E249" s="45"/>
      <c r="F249" s="45"/>
    </row>
    <row r="250" spans="1:6" x14ac:dyDescent="0.3">
      <c r="A250" s="46">
        <v>760199</v>
      </c>
      <c r="B250" s="47">
        <v>37085</v>
      </c>
      <c r="C250" s="48">
        <v>1073.1948080161444</v>
      </c>
      <c r="D250" s="45"/>
      <c r="E250" s="45"/>
      <c r="F250" s="45"/>
    </row>
    <row r="251" spans="1:6" x14ac:dyDescent="0.3">
      <c r="A251" s="46">
        <v>760199</v>
      </c>
      <c r="B251" s="47">
        <v>37088</v>
      </c>
      <c r="C251" s="48">
        <v>1073.4600091662437</v>
      </c>
      <c r="D251" s="45"/>
      <c r="E251" s="45"/>
      <c r="F251" s="45"/>
    </row>
    <row r="252" spans="1:6" x14ac:dyDescent="0.3">
      <c r="A252" s="46">
        <v>760199</v>
      </c>
      <c r="B252" s="47">
        <v>37089</v>
      </c>
      <c r="C252" s="48">
        <v>1074.1048260335185</v>
      </c>
      <c r="D252" s="45"/>
      <c r="E252" s="45"/>
      <c r="F252" s="45"/>
    </row>
    <row r="253" spans="1:6" x14ac:dyDescent="0.3">
      <c r="A253" s="46">
        <v>760199</v>
      </c>
      <c r="B253" s="47">
        <v>37090</v>
      </c>
      <c r="C253" s="48">
        <v>1074.7500302359422</v>
      </c>
      <c r="D253" s="45"/>
      <c r="E253" s="45"/>
      <c r="F253" s="45"/>
    </row>
    <row r="254" spans="1:6" x14ac:dyDescent="0.3">
      <c r="A254" s="46">
        <v>760199</v>
      </c>
      <c r="B254" s="47">
        <v>37091</v>
      </c>
      <c r="C254" s="48">
        <v>1075.395622006183</v>
      </c>
      <c r="D254" s="45"/>
      <c r="E254" s="45"/>
      <c r="F254" s="45"/>
    </row>
    <row r="255" spans="1:6" x14ac:dyDescent="0.3">
      <c r="A255" s="46">
        <v>760199</v>
      </c>
      <c r="B255" s="47">
        <v>37092</v>
      </c>
      <c r="C255" s="48">
        <v>1076.0416015770493</v>
      </c>
      <c r="D255" s="45"/>
      <c r="E255" s="45"/>
      <c r="F255" s="45"/>
    </row>
    <row r="256" spans="1:6" x14ac:dyDescent="0.3">
      <c r="A256" s="46">
        <v>760199</v>
      </c>
      <c r="B256" s="47">
        <v>37095</v>
      </c>
      <c r="C256" s="48">
        <v>1076.6879691814888</v>
      </c>
      <c r="D256" s="45"/>
      <c r="E256" s="45"/>
      <c r="F256" s="45"/>
    </row>
    <row r="257" spans="1:6" x14ac:dyDescent="0.3">
      <c r="A257" s="46">
        <v>760199</v>
      </c>
      <c r="B257" s="47">
        <v>37096</v>
      </c>
      <c r="C257" s="48">
        <v>1077.3347250525894</v>
      </c>
      <c r="D257" s="45"/>
      <c r="E257" s="45"/>
      <c r="F257" s="45"/>
    </row>
    <row r="258" spans="1:6" x14ac:dyDescent="0.3">
      <c r="A258" s="46">
        <v>760199</v>
      </c>
      <c r="B258" s="47">
        <v>37097</v>
      </c>
      <c r="C258" s="48">
        <v>1077.9818694235796</v>
      </c>
      <c r="D258" s="45"/>
      <c r="E258" s="45"/>
      <c r="F258" s="45"/>
    </row>
    <row r="259" spans="1:6" x14ac:dyDescent="0.3">
      <c r="A259" s="46">
        <v>760199</v>
      </c>
      <c r="B259" s="47">
        <v>37098</v>
      </c>
      <c r="C259" s="48">
        <v>1078.6294025278269</v>
      </c>
      <c r="D259" s="45"/>
      <c r="E259" s="45"/>
      <c r="F259" s="45"/>
    </row>
    <row r="260" spans="1:6" x14ac:dyDescent="0.3">
      <c r="A260" s="46">
        <v>760199</v>
      </c>
      <c r="B260" s="47">
        <v>37099</v>
      </c>
      <c r="C260" s="48">
        <v>1079.2773245988399</v>
      </c>
      <c r="D260" s="45"/>
      <c r="E260" s="45"/>
      <c r="F260" s="45"/>
    </row>
    <row r="261" spans="1:6" x14ac:dyDescent="0.3">
      <c r="A261" s="46">
        <v>760199</v>
      </c>
      <c r="B261" s="47">
        <v>37102</v>
      </c>
      <c r="C261" s="48">
        <v>1079.9256358702669</v>
      </c>
      <c r="D261" s="45"/>
      <c r="E261" s="45"/>
      <c r="F261" s="45"/>
    </row>
    <row r="262" spans="1:6" x14ac:dyDescent="0.3">
      <c r="A262" s="46">
        <v>760199</v>
      </c>
      <c r="B262" s="47">
        <v>37103</v>
      </c>
      <c r="C262" s="48">
        <v>1080.574336575897</v>
      </c>
      <c r="D262" s="45"/>
      <c r="E262" s="45"/>
      <c r="F262" s="45"/>
    </row>
    <row r="263" spans="1:6" x14ac:dyDescent="0.3">
      <c r="A263" s="46">
        <v>760199</v>
      </c>
      <c r="B263" s="47">
        <v>37104</v>
      </c>
      <c r="C263" s="48">
        <v>1081.2234269496591</v>
      </c>
      <c r="D263" s="45"/>
      <c r="E263" s="45"/>
      <c r="F263" s="45"/>
    </row>
    <row r="264" spans="1:6" x14ac:dyDescent="0.3">
      <c r="A264" s="46">
        <v>760199</v>
      </c>
      <c r="B264" s="47">
        <v>37105</v>
      </c>
      <c r="C264" s="48">
        <v>1081.8729072256233</v>
      </c>
      <c r="D264" s="45"/>
      <c r="E264" s="45"/>
      <c r="F264" s="45"/>
    </row>
    <row r="265" spans="1:6" x14ac:dyDescent="0.3">
      <c r="A265" s="46">
        <v>760199</v>
      </c>
      <c r="B265" s="47">
        <v>37106</v>
      </c>
      <c r="C265" s="48">
        <v>1082.522777638</v>
      </c>
      <c r="D265" s="45"/>
      <c r="E265" s="45"/>
      <c r="F265" s="45"/>
    </row>
    <row r="266" spans="1:6" x14ac:dyDescent="0.3">
      <c r="A266" s="46">
        <v>760199</v>
      </c>
      <c r="B266" s="47">
        <v>37109</v>
      </c>
      <c r="C266" s="48">
        <v>1083.1730384211405</v>
      </c>
      <c r="D266" s="45"/>
      <c r="E266" s="45"/>
      <c r="F266" s="45"/>
    </row>
    <row r="267" spans="1:6" x14ac:dyDescent="0.3">
      <c r="A267" s="46">
        <v>760199</v>
      </c>
      <c r="B267" s="47">
        <v>37110</v>
      </c>
      <c r="C267" s="48">
        <v>1083.8236898095363</v>
      </c>
      <c r="D267" s="45"/>
      <c r="E267" s="45"/>
      <c r="F267" s="45"/>
    </row>
    <row r="268" spans="1:6" x14ac:dyDescent="0.3">
      <c r="A268" s="46">
        <v>760199</v>
      </c>
      <c r="B268" s="47">
        <v>37111</v>
      </c>
      <c r="C268" s="48">
        <v>1084.4747320378201</v>
      </c>
      <c r="D268" s="45"/>
      <c r="E268" s="45"/>
      <c r="F268" s="45"/>
    </row>
    <row r="269" spans="1:6" x14ac:dyDescent="0.3">
      <c r="A269" s="46">
        <v>760199</v>
      </c>
      <c r="B269" s="47">
        <v>37112</v>
      </c>
      <c r="C269" s="48">
        <v>1085.126165340766</v>
      </c>
      <c r="D269" s="45"/>
      <c r="E269" s="45"/>
      <c r="F269" s="45"/>
    </row>
    <row r="270" spans="1:6" x14ac:dyDescent="0.3">
      <c r="A270" s="46">
        <v>760199</v>
      </c>
      <c r="B270" s="47">
        <v>37113</v>
      </c>
      <c r="C270" s="48">
        <v>1085.7779899532884</v>
      </c>
      <c r="D270" s="45"/>
      <c r="E270" s="45"/>
      <c r="F270" s="45"/>
    </row>
    <row r="271" spans="1:6" x14ac:dyDescent="0.3">
      <c r="A271" s="46">
        <v>760199</v>
      </c>
      <c r="B271" s="47">
        <v>37116</v>
      </c>
      <c r="C271" s="48">
        <v>1086.4302061104431</v>
      </c>
      <c r="D271" s="45"/>
      <c r="E271" s="45"/>
      <c r="F271" s="45"/>
    </row>
    <row r="272" spans="1:6" x14ac:dyDescent="0.3">
      <c r="A272" s="46">
        <v>760199</v>
      </c>
      <c r="B272" s="47">
        <v>37117</v>
      </c>
      <c r="C272" s="48">
        <v>1087.0828140474273</v>
      </c>
      <c r="D272" s="45"/>
      <c r="E272" s="45"/>
      <c r="F272" s="45"/>
    </row>
    <row r="273" spans="1:6" x14ac:dyDescent="0.3">
      <c r="A273" s="46">
        <v>760199</v>
      </c>
      <c r="B273" s="47">
        <v>37118</v>
      </c>
      <c r="C273" s="48">
        <v>1087.735813999579</v>
      </c>
      <c r="D273" s="45"/>
      <c r="E273" s="45"/>
      <c r="F273" s="45"/>
    </row>
    <row r="274" spans="1:6" x14ac:dyDescent="0.3">
      <c r="A274" s="46">
        <v>760199</v>
      </c>
      <c r="B274" s="47">
        <v>37119</v>
      </c>
      <c r="C274" s="48">
        <v>1088.0806499820364</v>
      </c>
      <c r="D274" s="45"/>
      <c r="E274" s="45"/>
      <c r="F274" s="45"/>
    </row>
    <row r="275" spans="1:6" x14ac:dyDescent="0.3">
      <c r="A275" s="46">
        <v>760199</v>
      </c>
      <c r="B275" s="47">
        <v>37120</v>
      </c>
      <c r="C275" s="48">
        <v>1088.4255952850228</v>
      </c>
      <c r="D275" s="45"/>
      <c r="E275" s="45"/>
      <c r="F275" s="45"/>
    </row>
    <row r="276" spans="1:6" x14ac:dyDescent="0.3">
      <c r="A276" s="46">
        <v>760199</v>
      </c>
      <c r="B276" s="47">
        <v>37123</v>
      </c>
      <c r="C276" s="48">
        <v>1088.7706499431956</v>
      </c>
      <c r="D276" s="45"/>
      <c r="E276" s="45"/>
      <c r="F276" s="45"/>
    </row>
    <row r="277" spans="1:6" x14ac:dyDescent="0.3">
      <c r="A277" s="46">
        <v>760199</v>
      </c>
      <c r="B277" s="47">
        <v>37124</v>
      </c>
      <c r="C277" s="48">
        <v>1089.1158139912225</v>
      </c>
      <c r="D277" s="45"/>
      <c r="E277" s="45"/>
      <c r="F277" s="45"/>
    </row>
    <row r="278" spans="1:6" x14ac:dyDescent="0.3">
      <c r="A278" s="46">
        <v>760199</v>
      </c>
      <c r="B278" s="47">
        <v>37125</v>
      </c>
      <c r="C278" s="48">
        <v>1089.4610874637824</v>
      </c>
      <c r="D278" s="45"/>
      <c r="E278" s="45"/>
      <c r="F278" s="45"/>
    </row>
    <row r="279" spans="1:6" x14ac:dyDescent="0.3">
      <c r="A279" s="46">
        <v>760199</v>
      </c>
      <c r="B279" s="47">
        <v>37126</v>
      </c>
      <c r="C279" s="48">
        <v>1089.8064703955656</v>
      </c>
      <c r="D279" s="45"/>
      <c r="E279" s="45"/>
      <c r="F279" s="45"/>
    </row>
    <row r="280" spans="1:6" x14ac:dyDescent="0.3">
      <c r="A280" s="46">
        <v>760199</v>
      </c>
      <c r="B280" s="47">
        <v>37127</v>
      </c>
      <c r="C280" s="48">
        <v>1090.1519628212725</v>
      </c>
      <c r="D280" s="45"/>
      <c r="E280" s="45"/>
      <c r="F280" s="45"/>
    </row>
    <row r="281" spans="1:6" x14ac:dyDescent="0.3">
      <c r="A281" s="46">
        <v>760199</v>
      </c>
      <c r="B281" s="47">
        <v>37130</v>
      </c>
      <c r="C281" s="48">
        <v>1090.4975647756157</v>
      </c>
      <c r="D281" s="45"/>
      <c r="E281" s="45"/>
      <c r="F281" s="45"/>
    </row>
    <row r="282" spans="1:6" x14ac:dyDescent="0.3">
      <c r="A282" s="46">
        <v>760199</v>
      </c>
      <c r="B282" s="47">
        <v>37131</v>
      </c>
      <c r="C282" s="48">
        <v>1090.8432762933178</v>
      </c>
      <c r="D282" s="45"/>
      <c r="E282" s="45"/>
      <c r="F282" s="45"/>
    </row>
    <row r="283" spans="1:6" x14ac:dyDescent="0.3">
      <c r="A283" s="46">
        <v>760199</v>
      </c>
      <c r="B283" s="47">
        <v>37132</v>
      </c>
      <c r="C283" s="48">
        <v>1091.1890974091127</v>
      </c>
      <c r="D283" s="45"/>
      <c r="E283" s="45"/>
      <c r="F283" s="45"/>
    </row>
    <row r="284" spans="1:6" x14ac:dyDescent="0.3">
      <c r="A284" s="46">
        <v>760199</v>
      </c>
      <c r="B284" s="47">
        <v>37133</v>
      </c>
      <c r="C284" s="48">
        <v>1091.535028157746</v>
      </c>
      <c r="D284" s="45"/>
      <c r="E284" s="45"/>
      <c r="F284" s="45"/>
    </row>
    <row r="285" spans="1:6" x14ac:dyDescent="0.3">
      <c r="A285" s="46">
        <v>760199</v>
      </c>
      <c r="B285" s="47">
        <v>37134</v>
      </c>
      <c r="C285" s="48">
        <v>1091.8810685739727</v>
      </c>
      <c r="D285" s="45"/>
      <c r="E285" s="45"/>
      <c r="F285" s="45"/>
    </row>
    <row r="286" spans="1:6" x14ac:dyDescent="0.3">
      <c r="A286" s="46">
        <v>760199</v>
      </c>
      <c r="B286" s="47">
        <v>37137</v>
      </c>
      <c r="C286" s="48">
        <v>1092.2272186925607</v>
      </c>
      <c r="D286" s="45"/>
      <c r="E286" s="45"/>
      <c r="F286" s="45"/>
    </row>
    <row r="287" spans="1:6" x14ac:dyDescent="0.3">
      <c r="A287" s="46">
        <v>760199</v>
      </c>
      <c r="B287" s="47">
        <v>37138</v>
      </c>
      <c r="C287" s="48">
        <v>1092.5734785482878</v>
      </c>
      <c r="D287" s="45"/>
      <c r="E287" s="45"/>
      <c r="F287" s="45"/>
    </row>
    <row r="288" spans="1:6" x14ac:dyDescent="0.3">
      <c r="A288" s="46">
        <v>760199</v>
      </c>
      <c r="B288" s="47">
        <v>37139</v>
      </c>
      <c r="C288" s="48">
        <v>1092.9198481759424</v>
      </c>
      <c r="D288" s="45"/>
      <c r="E288" s="45"/>
      <c r="F288" s="45"/>
    </row>
    <row r="289" spans="1:6" x14ac:dyDescent="0.3">
      <c r="A289" s="46">
        <v>760199</v>
      </c>
      <c r="B289" s="47">
        <v>37140</v>
      </c>
      <c r="C289" s="48">
        <v>1093.2663276103258</v>
      </c>
      <c r="D289" s="45"/>
      <c r="E289" s="45"/>
      <c r="F289" s="45"/>
    </row>
    <row r="290" spans="1:6" x14ac:dyDescent="0.3">
      <c r="A290" s="46">
        <v>760199</v>
      </c>
      <c r="B290" s="47">
        <v>37144</v>
      </c>
      <c r="C290" s="48">
        <v>1093.6129168862483</v>
      </c>
      <c r="D290" s="45"/>
      <c r="E290" s="45"/>
      <c r="F290" s="45"/>
    </row>
    <row r="291" spans="1:6" x14ac:dyDescent="0.3">
      <c r="A291" s="46">
        <v>760199</v>
      </c>
      <c r="B291" s="47">
        <v>37145</v>
      </c>
      <c r="C291" s="48">
        <v>1093.9596160385322</v>
      </c>
      <c r="D291" s="45"/>
      <c r="E291" s="45"/>
      <c r="F291" s="45"/>
    </row>
    <row r="292" spans="1:6" x14ac:dyDescent="0.3">
      <c r="A292" s="46">
        <v>760199</v>
      </c>
      <c r="B292" s="47">
        <v>37146</v>
      </c>
      <c r="C292" s="48">
        <v>1094.3064251020105</v>
      </c>
      <c r="D292" s="45"/>
      <c r="E292" s="45"/>
      <c r="F292" s="45"/>
    </row>
    <row r="293" spans="1:6" x14ac:dyDescent="0.3">
      <c r="A293" s="46">
        <v>760199</v>
      </c>
      <c r="B293" s="47">
        <v>37147</v>
      </c>
      <c r="C293" s="48">
        <v>1094.6533441115282</v>
      </c>
      <c r="D293" s="45"/>
      <c r="E293" s="45"/>
      <c r="F293" s="45"/>
    </row>
    <row r="294" spans="1:6" x14ac:dyDescent="0.3">
      <c r="A294" s="46">
        <v>760199</v>
      </c>
      <c r="B294" s="47">
        <v>37148</v>
      </c>
      <c r="C294" s="48">
        <v>1095.0003731019399</v>
      </c>
      <c r="D294" s="45"/>
      <c r="E294" s="45"/>
      <c r="F294" s="45"/>
    </row>
    <row r="295" spans="1:6" x14ac:dyDescent="0.3">
      <c r="A295" s="46">
        <v>760199</v>
      </c>
      <c r="B295" s="47">
        <v>37151</v>
      </c>
      <c r="C295" s="48">
        <v>1095.3475121081121</v>
      </c>
      <c r="D295" s="45"/>
      <c r="E295" s="45"/>
      <c r="F295" s="45"/>
    </row>
    <row r="296" spans="1:6" x14ac:dyDescent="0.3">
      <c r="A296" s="46">
        <v>760199</v>
      </c>
      <c r="B296" s="47">
        <v>37152</v>
      </c>
      <c r="C296" s="48">
        <v>1095.5086531450972</v>
      </c>
      <c r="D296" s="45"/>
      <c r="E296" s="45"/>
      <c r="F296" s="45"/>
    </row>
    <row r="297" spans="1:6" x14ac:dyDescent="0.3">
      <c r="A297" s="46">
        <v>760199</v>
      </c>
      <c r="B297" s="47">
        <v>37153</v>
      </c>
      <c r="C297" s="48">
        <v>1095.6698178881973</v>
      </c>
      <c r="D297" s="45"/>
      <c r="E297" s="45"/>
      <c r="F297" s="45"/>
    </row>
    <row r="298" spans="1:6" x14ac:dyDescent="0.3">
      <c r="A298" s="46">
        <v>760199</v>
      </c>
      <c r="B298" s="47">
        <v>37154</v>
      </c>
      <c r="C298" s="48">
        <v>1095.8310063408994</v>
      </c>
      <c r="D298" s="45"/>
      <c r="E298" s="45"/>
      <c r="F298" s="45"/>
    </row>
    <row r="299" spans="1:6" x14ac:dyDescent="0.3">
      <c r="A299" s="46">
        <v>760199</v>
      </c>
      <c r="B299" s="47">
        <v>37155</v>
      </c>
      <c r="C299" s="48">
        <v>1095.9922185066919</v>
      </c>
      <c r="D299" s="45"/>
      <c r="E299" s="45"/>
      <c r="F299" s="45"/>
    </row>
    <row r="300" spans="1:6" x14ac:dyDescent="0.3">
      <c r="A300" s="46">
        <v>760199</v>
      </c>
      <c r="B300" s="47">
        <v>37158</v>
      </c>
      <c r="C300" s="48">
        <v>1096.153454389063</v>
      </c>
      <c r="D300" s="45"/>
      <c r="E300" s="45"/>
      <c r="F300" s="45"/>
    </row>
    <row r="301" spans="1:6" x14ac:dyDescent="0.3">
      <c r="A301" s="46">
        <v>760199</v>
      </c>
      <c r="B301" s="47">
        <v>37159</v>
      </c>
      <c r="C301" s="48">
        <v>1096.314713991502</v>
      </c>
      <c r="D301" s="45"/>
      <c r="E301" s="45"/>
      <c r="F301" s="45"/>
    </row>
    <row r="302" spans="1:6" x14ac:dyDescent="0.3">
      <c r="A302" s="46">
        <v>760199</v>
      </c>
      <c r="B302" s="47">
        <v>37160</v>
      </c>
      <c r="C302" s="48">
        <v>1096.4759973174982</v>
      </c>
      <c r="D302" s="45"/>
      <c r="E302" s="45"/>
      <c r="F302" s="45"/>
    </row>
    <row r="303" spans="1:6" x14ac:dyDescent="0.3">
      <c r="A303" s="46">
        <v>760199</v>
      </c>
      <c r="B303" s="47">
        <v>37161</v>
      </c>
      <c r="C303" s="48">
        <v>1096.6373043705423</v>
      </c>
      <c r="D303" s="45"/>
      <c r="E303" s="45"/>
      <c r="F303" s="45"/>
    </row>
    <row r="304" spans="1:6" x14ac:dyDescent="0.3">
      <c r="A304" s="46">
        <v>760199</v>
      </c>
      <c r="B304" s="47">
        <v>37162</v>
      </c>
      <c r="C304" s="48">
        <v>1096.798635154124</v>
      </c>
      <c r="D304" s="45"/>
      <c r="E304" s="45"/>
      <c r="F304" s="45"/>
    </row>
    <row r="305" spans="1:6" x14ac:dyDescent="0.3">
      <c r="A305" s="46">
        <v>760199</v>
      </c>
      <c r="B305" s="47">
        <v>37165</v>
      </c>
      <c r="C305" s="48">
        <v>1096.9599896717352</v>
      </c>
      <c r="D305" s="45"/>
      <c r="E305" s="45"/>
      <c r="F305" s="45"/>
    </row>
    <row r="306" spans="1:6" x14ac:dyDescent="0.3">
      <c r="A306" s="46">
        <v>760199</v>
      </c>
      <c r="B306" s="47">
        <v>37166</v>
      </c>
      <c r="C306" s="48">
        <v>1097.1213679268669</v>
      </c>
      <c r="D306" s="45"/>
      <c r="E306" s="45"/>
      <c r="F306" s="45"/>
    </row>
    <row r="307" spans="1:6" x14ac:dyDescent="0.3">
      <c r="A307" s="46">
        <v>760199</v>
      </c>
      <c r="B307" s="47">
        <v>37167</v>
      </c>
      <c r="C307" s="48">
        <v>1097.2827699230115</v>
      </c>
      <c r="D307" s="45"/>
      <c r="E307" s="45"/>
      <c r="F307" s="45"/>
    </row>
    <row r="308" spans="1:6" x14ac:dyDescent="0.3">
      <c r="A308" s="46">
        <v>760199</v>
      </c>
      <c r="B308" s="47">
        <v>37168</v>
      </c>
      <c r="C308" s="48">
        <v>1097.444195663662</v>
      </c>
      <c r="D308" s="45"/>
      <c r="E308" s="45"/>
      <c r="F308" s="45"/>
    </row>
    <row r="309" spans="1:6" x14ac:dyDescent="0.3">
      <c r="A309" s="46">
        <v>760199</v>
      </c>
      <c r="B309" s="47">
        <v>37169</v>
      </c>
      <c r="C309" s="48">
        <v>1097.6056451523107</v>
      </c>
      <c r="D309" s="45"/>
      <c r="E309" s="45"/>
      <c r="F309" s="45"/>
    </row>
    <row r="310" spans="1:6" x14ac:dyDescent="0.3">
      <c r="A310" s="46">
        <v>760199</v>
      </c>
      <c r="B310" s="47">
        <v>37172</v>
      </c>
      <c r="C310" s="48">
        <v>1097.7671183924517</v>
      </c>
      <c r="D310" s="45"/>
      <c r="E310" s="45"/>
      <c r="F310" s="45"/>
    </row>
    <row r="311" spans="1:6" x14ac:dyDescent="0.3">
      <c r="A311" s="46">
        <v>760199</v>
      </c>
      <c r="B311" s="47">
        <v>37173</v>
      </c>
      <c r="C311" s="48">
        <v>1097.9286153875792</v>
      </c>
      <c r="D311" s="45"/>
      <c r="E311" s="45"/>
      <c r="F311" s="45"/>
    </row>
    <row r="312" spans="1:6" x14ac:dyDescent="0.3">
      <c r="A312" s="46">
        <v>760199</v>
      </c>
      <c r="B312" s="47">
        <v>37174</v>
      </c>
      <c r="C312" s="48">
        <v>1098.0901361411882</v>
      </c>
      <c r="D312" s="45"/>
      <c r="E312" s="45"/>
      <c r="F312" s="45"/>
    </row>
    <row r="313" spans="1:6" x14ac:dyDescent="0.3">
      <c r="A313" s="46">
        <v>760199</v>
      </c>
      <c r="B313" s="47">
        <v>37175</v>
      </c>
      <c r="C313" s="48">
        <v>1098.2516806567735</v>
      </c>
      <c r="D313" s="45"/>
      <c r="E313" s="45"/>
      <c r="F313" s="45"/>
    </row>
    <row r="314" spans="1:6" x14ac:dyDescent="0.3">
      <c r="A314" s="46">
        <v>760199</v>
      </c>
      <c r="B314" s="47">
        <v>37179</v>
      </c>
      <c r="C314" s="48">
        <v>1098.4132489378308</v>
      </c>
      <c r="D314" s="45"/>
      <c r="E314" s="45"/>
      <c r="F314" s="45"/>
    </row>
    <row r="315" spans="1:6" x14ac:dyDescent="0.3">
      <c r="A315" s="46">
        <v>760199</v>
      </c>
      <c r="B315" s="47">
        <v>37180</v>
      </c>
      <c r="C315" s="48">
        <v>1098.8260114954107</v>
      </c>
      <c r="D315" s="45"/>
      <c r="E315" s="45"/>
      <c r="F315" s="45"/>
    </row>
    <row r="316" spans="1:6" x14ac:dyDescent="0.3">
      <c r="A316" s="46">
        <v>760199</v>
      </c>
      <c r="B316" s="47">
        <v>37181</v>
      </c>
      <c r="C316" s="48">
        <v>1099.2389291612151</v>
      </c>
      <c r="D316" s="45"/>
      <c r="E316" s="45"/>
      <c r="F316" s="45"/>
    </row>
    <row r="317" spans="1:6" x14ac:dyDescent="0.3">
      <c r="A317" s="46">
        <v>760199</v>
      </c>
      <c r="B317" s="47">
        <v>37182</v>
      </c>
      <c r="C317" s="48">
        <v>1099.6520019935308</v>
      </c>
      <c r="D317" s="45"/>
      <c r="E317" s="45"/>
      <c r="F317" s="45"/>
    </row>
    <row r="318" spans="1:6" x14ac:dyDescent="0.3">
      <c r="A318" s="46">
        <v>760199</v>
      </c>
      <c r="B318" s="47">
        <v>37183</v>
      </c>
      <c r="C318" s="48">
        <v>1100.0652300506665</v>
      </c>
      <c r="D318" s="45"/>
      <c r="E318" s="45"/>
      <c r="F318" s="45"/>
    </row>
    <row r="319" spans="1:6" x14ac:dyDescent="0.3">
      <c r="A319" s="46">
        <v>760199</v>
      </c>
      <c r="B319" s="47">
        <v>37186</v>
      </c>
      <c r="C319" s="48">
        <v>1100.4786133909527</v>
      </c>
      <c r="D319" s="45"/>
      <c r="E319" s="45"/>
      <c r="F319" s="45"/>
    </row>
    <row r="320" spans="1:6" x14ac:dyDescent="0.3">
      <c r="A320" s="46">
        <v>760199</v>
      </c>
      <c r="B320" s="47">
        <v>37187</v>
      </c>
      <c r="C320" s="48">
        <v>1100.8921520727417</v>
      </c>
      <c r="D320" s="45"/>
      <c r="E320" s="45"/>
      <c r="F320" s="45"/>
    </row>
    <row r="321" spans="1:6" x14ac:dyDescent="0.3">
      <c r="A321" s="46">
        <v>760199</v>
      </c>
      <c r="B321" s="47">
        <v>37188</v>
      </c>
      <c r="C321" s="48">
        <v>1101.3058461544076</v>
      </c>
      <c r="D321" s="45"/>
      <c r="E321" s="45"/>
      <c r="F321" s="45"/>
    </row>
    <row r="322" spans="1:6" x14ac:dyDescent="0.3">
      <c r="A322" s="46">
        <v>760199</v>
      </c>
      <c r="B322" s="47">
        <v>37189</v>
      </c>
      <c r="C322" s="48">
        <v>1101.7196956943471</v>
      </c>
      <c r="D322" s="45"/>
      <c r="E322" s="45"/>
      <c r="F322" s="45"/>
    </row>
    <row r="323" spans="1:6" x14ac:dyDescent="0.3">
      <c r="A323" s="46">
        <v>760199</v>
      </c>
      <c r="B323" s="47">
        <v>37190</v>
      </c>
      <c r="C323" s="48">
        <v>1102.1337007509783</v>
      </c>
      <c r="D323" s="45"/>
      <c r="E323" s="45"/>
      <c r="F323" s="45"/>
    </row>
    <row r="324" spans="1:6" x14ac:dyDescent="0.3">
      <c r="A324" s="46">
        <v>760199</v>
      </c>
      <c r="B324" s="47">
        <v>37193</v>
      </c>
      <c r="C324" s="48">
        <v>1102.5478613827411</v>
      </c>
      <c r="D324" s="45"/>
      <c r="E324" s="45"/>
      <c r="F324" s="45"/>
    </row>
    <row r="325" spans="1:6" x14ac:dyDescent="0.3">
      <c r="A325" s="46">
        <v>760199</v>
      </c>
      <c r="B325" s="47">
        <v>37194</v>
      </c>
      <c r="C325" s="48">
        <v>1102.9621776480983</v>
      </c>
      <c r="D325" s="45"/>
      <c r="E325" s="45"/>
      <c r="F325" s="45"/>
    </row>
    <row r="326" spans="1:6" x14ac:dyDescent="0.3">
      <c r="A326" s="46">
        <v>760199</v>
      </c>
      <c r="B326" s="47">
        <v>37195</v>
      </c>
      <c r="C326" s="48">
        <v>1103.3766496055332</v>
      </c>
      <c r="D326" s="45"/>
      <c r="E326" s="45"/>
      <c r="F326" s="45"/>
    </row>
    <row r="327" spans="1:6" x14ac:dyDescent="0.3">
      <c r="A327" s="46">
        <v>760199</v>
      </c>
      <c r="B327" s="47">
        <v>37196</v>
      </c>
      <c r="C327" s="48">
        <v>1103.7912773135527</v>
      </c>
      <c r="D327" s="45"/>
      <c r="E327" s="45"/>
      <c r="F327" s="45"/>
    </row>
    <row r="328" spans="1:6" x14ac:dyDescent="0.3">
      <c r="A328" s="46">
        <v>760199</v>
      </c>
      <c r="B328" s="47">
        <v>37200</v>
      </c>
      <c r="C328" s="48">
        <v>1104.2060608306842</v>
      </c>
      <c r="D328" s="45"/>
      <c r="E328" s="45"/>
      <c r="F328" s="45"/>
    </row>
    <row r="329" spans="1:6" x14ac:dyDescent="0.3">
      <c r="A329" s="46">
        <v>760199</v>
      </c>
      <c r="B329" s="47">
        <v>37201</v>
      </c>
      <c r="C329" s="48">
        <v>1104.621000215478</v>
      </c>
      <c r="D329" s="45"/>
      <c r="E329" s="45"/>
      <c r="F329" s="45"/>
    </row>
    <row r="330" spans="1:6" x14ac:dyDescent="0.3">
      <c r="A330" s="46">
        <v>760199</v>
      </c>
      <c r="B330" s="47">
        <v>37202</v>
      </c>
      <c r="C330" s="48">
        <v>1105.0360955265062</v>
      </c>
      <c r="D330" s="45"/>
      <c r="E330" s="45"/>
      <c r="F330" s="45"/>
    </row>
    <row r="331" spans="1:6" x14ac:dyDescent="0.3">
      <c r="A331" s="46">
        <v>760199</v>
      </c>
      <c r="B331" s="47">
        <v>37203</v>
      </c>
      <c r="C331" s="48">
        <v>1105.4513468223629</v>
      </c>
      <c r="D331" s="45"/>
      <c r="E331" s="45"/>
      <c r="F331" s="45"/>
    </row>
    <row r="332" spans="1:6" x14ac:dyDescent="0.3">
      <c r="A332" s="46">
        <v>760199</v>
      </c>
      <c r="B332" s="47">
        <v>37204</v>
      </c>
      <c r="C332" s="48">
        <v>1105.8667541616642</v>
      </c>
      <c r="D332" s="45"/>
      <c r="E332" s="45"/>
      <c r="F332" s="45"/>
    </row>
    <row r="333" spans="1:6" x14ac:dyDescent="0.3">
      <c r="A333" s="46">
        <v>760199</v>
      </c>
      <c r="B333" s="47">
        <v>37207</v>
      </c>
      <c r="C333" s="48">
        <v>1106.2823176030479</v>
      </c>
      <c r="D333" s="45"/>
      <c r="E333" s="45"/>
      <c r="F333" s="45"/>
    </row>
    <row r="334" spans="1:6" x14ac:dyDescent="0.3">
      <c r="A334" s="46">
        <v>760199</v>
      </c>
      <c r="B334" s="47">
        <v>37208</v>
      </c>
      <c r="C334" s="48">
        <v>1106.6980372051746</v>
      </c>
      <c r="D334" s="45"/>
      <c r="E334" s="45"/>
      <c r="F334" s="45"/>
    </row>
    <row r="335" spans="1:6" x14ac:dyDescent="0.3">
      <c r="A335" s="46">
        <v>760199</v>
      </c>
      <c r="B335" s="47">
        <v>37209</v>
      </c>
      <c r="C335" s="48">
        <v>1107.1139130267266</v>
      </c>
      <c r="D335" s="45"/>
      <c r="E335" s="45"/>
      <c r="F335" s="45"/>
    </row>
    <row r="336" spans="1:6" x14ac:dyDescent="0.3">
      <c r="A336" s="46">
        <v>760199</v>
      </c>
      <c r="B336" s="47">
        <v>37211</v>
      </c>
      <c r="C336" s="48">
        <v>1107.5299451264077</v>
      </c>
      <c r="D336" s="45"/>
      <c r="E336" s="45"/>
      <c r="F336" s="45"/>
    </row>
    <row r="337" spans="1:6" x14ac:dyDescent="0.3">
      <c r="A337" s="46">
        <v>760199</v>
      </c>
      <c r="B337" s="47">
        <v>37214</v>
      </c>
      <c r="C337" s="48">
        <v>1107.9032379594985</v>
      </c>
      <c r="D337" s="45"/>
      <c r="E337" s="45"/>
      <c r="F337" s="45"/>
    </row>
    <row r="338" spans="1:6" x14ac:dyDescent="0.3">
      <c r="A338" s="46">
        <v>760199</v>
      </c>
      <c r="B338" s="47">
        <v>37215</v>
      </c>
      <c r="C338" s="48">
        <v>1108.2766566108933</v>
      </c>
      <c r="D338" s="45"/>
      <c r="E338" s="45"/>
      <c r="F338" s="45"/>
    </row>
    <row r="339" spans="1:6" x14ac:dyDescent="0.3">
      <c r="A339" s="46">
        <v>760199</v>
      </c>
      <c r="B339" s="47">
        <v>37216</v>
      </c>
      <c r="C339" s="48">
        <v>1108.6502011229989</v>
      </c>
      <c r="D339" s="45"/>
      <c r="E339" s="45"/>
      <c r="F339" s="45"/>
    </row>
    <row r="340" spans="1:6" x14ac:dyDescent="0.3">
      <c r="A340" s="46">
        <v>760199</v>
      </c>
      <c r="B340" s="47">
        <v>37217</v>
      </c>
      <c r="C340" s="48">
        <v>1109.0238715382368</v>
      </c>
      <c r="D340" s="45"/>
      <c r="E340" s="45"/>
      <c r="F340" s="45"/>
    </row>
    <row r="341" spans="1:6" x14ac:dyDescent="0.3">
      <c r="A341" s="46">
        <v>760199</v>
      </c>
      <c r="B341" s="47">
        <v>37218</v>
      </c>
      <c r="C341" s="48">
        <v>1109.3976678990427</v>
      </c>
      <c r="D341" s="45"/>
      <c r="E341" s="45"/>
      <c r="F341" s="45"/>
    </row>
    <row r="342" spans="1:6" x14ac:dyDescent="0.3">
      <c r="A342" s="46">
        <v>760199</v>
      </c>
      <c r="B342" s="47">
        <v>37221</v>
      </c>
      <c r="C342" s="48">
        <v>1109.7715902478667</v>
      </c>
      <c r="D342" s="45"/>
      <c r="E342" s="45"/>
      <c r="F342" s="45"/>
    </row>
    <row r="343" spans="1:6" x14ac:dyDescent="0.3">
      <c r="A343" s="46">
        <v>760199</v>
      </c>
      <c r="B343" s="47">
        <v>37222</v>
      </c>
      <c r="C343" s="48">
        <v>1110.1456386271725</v>
      </c>
      <c r="D343" s="45"/>
      <c r="E343" s="45"/>
      <c r="F343" s="45"/>
    </row>
    <row r="344" spans="1:6" x14ac:dyDescent="0.3">
      <c r="A344" s="46">
        <v>760199</v>
      </c>
      <c r="B344" s="47">
        <v>37223</v>
      </c>
      <c r="C344" s="48">
        <v>1110.5198130794392</v>
      </c>
      <c r="D344" s="45"/>
      <c r="E344" s="45"/>
      <c r="F344" s="45"/>
    </row>
    <row r="345" spans="1:6" x14ac:dyDescent="0.3">
      <c r="A345" s="46">
        <v>760199</v>
      </c>
      <c r="B345" s="47">
        <v>37224</v>
      </c>
      <c r="C345" s="48">
        <v>1110.8941136471594</v>
      </c>
      <c r="D345" s="45"/>
      <c r="E345" s="45"/>
      <c r="F345" s="45"/>
    </row>
    <row r="346" spans="1:6" x14ac:dyDescent="0.3">
      <c r="A346" s="46">
        <v>760199</v>
      </c>
      <c r="B346" s="47">
        <v>37225</v>
      </c>
      <c r="C346" s="48">
        <v>1111.2685403728403</v>
      </c>
      <c r="D346" s="45"/>
      <c r="E346" s="45"/>
      <c r="F346" s="45"/>
    </row>
    <row r="347" spans="1:6" x14ac:dyDescent="0.3">
      <c r="A347" s="46">
        <v>760199</v>
      </c>
      <c r="B347" s="47">
        <v>37228</v>
      </c>
      <c r="C347" s="48">
        <v>1111.6430932990033</v>
      </c>
      <c r="D347" s="45"/>
      <c r="E347" s="45"/>
      <c r="F347" s="45"/>
    </row>
    <row r="348" spans="1:6" x14ac:dyDescent="0.3">
      <c r="A348" s="46">
        <v>760199</v>
      </c>
      <c r="B348" s="47">
        <v>37229</v>
      </c>
      <c r="C348" s="48">
        <v>1112.0177724681846</v>
      </c>
      <c r="D348" s="45"/>
      <c r="E348" s="45"/>
      <c r="F348" s="45"/>
    </row>
    <row r="349" spans="1:6" x14ac:dyDescent="0.3">
      <c r="A349" s="46">
        <v>760199</v>
      </c>
      <c r="B349" s="47">
        <v>37230</v>
      </c>
      <c r="C349" s="48">
        <v>1112.3925779229344</v>
      </c>
      <c r="D349" s="45"/>
      <c r="E349" s="45"/>
      <c r="F349" s="45"/>
    </row>
    <row r="350" spans="1:6" x14ac:dyDescent="0.3">
      <c r="A350" s="46">
        <v>760199</v>
      </c>
      <c r="B350" s="47">
        <v>37231</v>
      </c>
      <c r="C350" s="48">
        <v>1112.7675097058168</v>
      </c>
      <c r="D350" s="45"/>
      <c r="E350" s="45"/>
      <c r="F350" s="45"/>
    </row>
    <row r="351" spans="1:6" x14ac:dyDescent="0.3">
      <c r="A351" s="46">
        <v>760199</v>
      </c>
      <c r="B351" s="47">
        <v>37232</v>
      </c>
      <c r="C351" s="48">
        <v>1113.1425678594114</v>
      </c>
      <c r="D351" s="45"/>
      <c r="E351" s="45"/>
      <c r="F351" s="45"/>
    </row>
    <row r="352" spans="1:6" x14ac:dyDescent="0.3">
      <c r="A352" s="46">
        <v>760199</v>
      </c>
      <c r="B352" s="47">
        <v>37235</v>
      </c>
      <c r="C352" s="48">
        <v>1113.5177524263106</v>
      </c>
      <c r="D352" s="45"/>
      <c r="E352" s="45"/>
      <c r="F352" s="45"/>
    </row>
    <row r="353" spans="1:6" x14ac:dyDescent="0.3">
      <c r="A353" s="46">
        <v>760199</v>
      </c>
      <c r="B353" s="47">
        <v>37236</v>
      </c>
      <c r="C353" s="48">
        <v>1113.8930634491223</v>
      </c>
      <c r="D353" s="45"/>
      <c r="E353" s="45"/>
      <c r="F353" s="45"/>
    </row>
    <row r="354" spans="1:6" x14ac:dyDescent="0.3">
      <c r="A354" s="46">
        <v>760199</v>
      </c>
      <c r="B354" s="47">
        <v>37237</v>
      </c>
      <c r="C354" s="48">
        <v>1114.2685009704687</v>
      </c>
      <c r="D354" s="45"/>
      <c r="E354" s="45"/>
      <c r="F354" s="45"/>
    </row>
    <row r="355" spans="1:6" x14ac:dyDescent="0.3">
      <c r="A355" s="46">
        <v>760199</v>
      </c>
      <c r="B355" s="47">
        <v>37238</v>
      </c>
      <c r="C355" s="48">
        <v>1114.644065032986</v>
      </c>
      <c r="D355" s="45"/>
      <c r="E355" s="45"/>
      <c r="F355" s="45"/>
    </row>
    <row r="356" spans="1:6" x14ac:dyDescent="0.3">
      <c r="A356" s="46">
        <v>760199</v>
      </c>
      <c r="B356" s="47">
        <v>37239</v>
      </c>
      <c r="C356" s="48">
        <v>1115.0197556793248</v>
      </c>
      <c r="D356" s="45"/>
      <c r="E356" s="45"/>
      <c r="F356" s="45"/>
    </row>
    <row r="357" spans="1:6" x14ac:dyDescent="0.3">
      <c r="A357" s="46">
        <v>760199</v>
      </c>
      <c r="B357" s="47">
        <v>37242</v>
      </c>
      <c r="C357" s="48">
        <v>1115.3955729521499</v>
      </c>
      <c r="D357" s="45"/>
      <c r="E357" s="45"/>
      <c r="F357" s="45"/>
    </row>
    <row r="358" spans="1:6" x14ac:dyDescent="0.3">
      <c r="A358" s="46">
        <v>760199</v>
      </c>
      <c r="B358" s="47">
        <v>37243</v>
      </c>
      <c r="C358" s="48">
        <v>1115.7761117344648</v>
      </c>
      <c r="D358" s="45"/>
      <c r="E358" s="45"/>
      <c r="F358" s="45"/>
    </row>
    <row r="359" spans="1:6" x14ac:dyDescent="0.3">
      <c r="A359" s="46">
        <v>760199</v>
      </c>
      <c r="B359" s="47">
        <v>37244</v>
      </c>
      <c r="C359" s="48">
        <v>1116.1567803449489</v>
      </c>
      <c r="D359" s="45"/>
      <c r="E359" s="45"/>
      <c r="F359" s="45"/>
    </row>
    <row r="360" spans="1:6" x14ac:dyDescent="0.3">
      <c r="A360" s="46">
        <v>760199</v>
      </c>
      <c r="B360" s="47">
        <v>37245</v>
      </c>
      <c r="C360" s="48">
        <v>1116.5375788278952</v>
      </c>
      <c r="D360" s="45"/>
      <c r="E360" s="45"/>
      <c r="F360" s="45"/>
    </row>
    <row r="361" spans="1:6" x14ac:dyDescent="0.3">
      <c r="A361" s="46">
        <v>760199</v>
      </c>
      <c r="B361" s="47">
        <v>37246</v>
      </c>
      <c r="C361" s="48">
        <v>1116.9185072276123</v>
      </c>
      <c r="D361" s="45"/>
      <c r="E361" s="45"/>
      <c r="F361" s="45"/>
    </row>
    <row r="362" spans="1:6" x14ac:dyDescent="0.3">
      <c r="A362" s="46">
        <v>760199</v>
      </c>
      <c r="B362" s="47">
        <v>37249</v>
      </c>
      <c r="C362" s="48">
        <v>1117.2995655884238</v>
      </c>
      <c r="D362" s="45"/>
      <c r="E362" s="45"/>
      <c r="F362" s="45"/>
    </row>
    <row r="363" spans="1:6" x14ac:dyDescent="0.3">
      <c r="A363" s="46">
        <v>760199</v>
      </c>
      <c r="B363" s="47">
        <v>37251</v>
      </c>
      <c r="C363" s="48">
        <v>1117.6807539546683</v>
      </c>
      <c r="D363" s="45"/>
      <c r="E363" s="45"/>
      <c r="F363" s="45"/>
    </row>
    <row r="364" spans="1:6" x14ac:dyDescent="0.3">
      <c r="A364" s="46">
        <v>760199</v>
      </c>
      <c r="B364" s="47">
        <v>37252</v>
      </c>
      <c r="C364" s="48">
        <v>1118.0620723707002</v>
      </c>
      <c r="D364" s="45"/>
      <c r="E364" s="45"/>
      <c r="F364" s="45"/>
    </row>
    <row r="365" spans="1:6" x14ac:dyDescent="0.3">
      <c r="A365" s="46">
        <v>760199</v>
      </c>
      <c r="B365" s="47">
        <v>37253</v>
      </c>
      <c r="C365" s="48">
        <v>1118.4435208808877</v>
      </c>
      <c r="D365" s="45"/>
      <c r="E365" s="45"/>
      <c r="F365" s="45"/>
    </row>
    <row r="366" spans="1:6" x14ac:dyDescent="0.3">
      <c r="A366" s="46">
        <v>760199</v>
      </c>
      <c r="B366" s="47">
        <v>37256</v>
      </c>
      <c r="C366" s="48">
        <v>1118.8250995296157</v>
      </c>
      <c r="D366" s="45"/>
      <c r="E366" s="45"/>
      <c r="F366" s="45"/>
    </row>
    <row r="367" spans="1:6" x14ac:dyDescent="0.3">
      <c r="A367" s="46">
        <v>760199</v>
      </c>
      <c r="B367" s="47">
        <v>37258</v>
      </c>
      <c r="C367" s="48">
        <v>1119.2068083612833</v>
      </c>
      <c r="D367" s="45"/>
      <c r="E367" s="45"/>
      <c r="F367" s="45"/>
    </row>
    <row r="368" spans="1:6" x14ac:dyDescent="0.3">
      <c r="A368" s="46">
        <v>760199</v>
      </c>
      <c r="B368" s="47">
        <v>37259</v>
      </c>
      <c r="C368" s="48">
        <v>1119.5886474203044</v>
      </c>
      <c r="D368" s="45"/>
      <c r="E368" s="45"/>
      <c r="F368" s="45"/>
    </row>
    <row r="369" spans="1:6" x14ac:dyDescent="0.3">
      <c r="A369" s="46">
        <v>760199</v>
      </c>
      <c r="B369" s="47">
        <v>37260</v>
      </c>
      <c r="C369" s="48">
        <v>1119.970616751109</v>
      </c>
      <c r="D369" s="45"/>
      <c r="E369" s="45"/>
      <c r="F369" s="45"/>
    </row>
    <row r="370" spans="1:6" x14ac:dyDescent="0.3">
      <c r="A370" s="46">
        <v>760199</v>
      </c>
      <c r="B370" s="47">
        <v>37263</v>
      </c>
      <c r="C370" s="48">
        <v>1120.3527163981419</v>
      </c>
      <c r="D370" s="45"/>
      <c r="E370" s="45"/>
      <c r="F370" s="45"/>
    </row>
    <row r="371" spans="1:6" x14ac:dyDescent="0.3">
      <c r="A371" s="46">
        <v>760199</v>
      </c>
      <c r="B371" s="47">
        <v>37264</v>
      </c>
      <c r="C371" s="48">
        <v>1120.734946405863</v>
      </c>
      <c r="D371" s="45"/>
      <c r="E371" s="45"/>
      <c r="F371" s="45"/>
    </row>
    <row r="372" spans="1:6" x14ac:dyDescent="0.3">
      <c r="A372" s="46">
        <v>760199</v>
      </c>
      <c r="B372" s="47">
        <v>37265</v>
      </c>
      <c r="C372" s="48">
        <v>1121.1173068187472</v>
      </c>
      <c r="D372" s="45"/>
      <c r="E372" s="45"/>
      <c r="F372" s="45"/>
    </row>
    <row r="373" spans="1:6" x14ac:dyDescent="0.3">
      <c r="A373" s="46">
        <v>760199</v>
      </c>
      <c r="B373" s="47">
        <v>37266</v>
      </c>
      <c r="C373" s="48">
        <v>1121.4997976812847</v>
      </c>
      <c r="D373" s="45"/>
      <c r="E373" s="45"/>
      <c r="F373" s="45"/>
    </row>
    <row r="374" spans="1:6" x14ac:dyDescent="0.3">
      <c r="A374" s="46">
        <v>760199</v>
      </c>
      <c r="B374" s="47">
        <v>37267</v>
      </c>
      <c r="C374" s="48">
        <v>1121.8824190379814</v>
      </c>
      <c r="D374" s="45"/>
      <c r="E374" s="45"/>
      <c r="F374" s="45"/>
    </row>
    <row r="375" spans="1:6" x14ac:dyDescent="0.3">
      <c r="A375" s="46">
        <v>760199</v>
      </c>
      <c r="B375" s="47">
        <v>37270</v>
      </c>
      <c r="C375" s="48">
        <v>1122.2651709333572</v>
      </c>
      <c r="D375" s="45"/>
      <c r="E375" s="45"/>
      <c r="F375" s="45"/>
    </row>
    <row r="376" spans="1:6" x14ac:dyDescent="0.3">
      <c r="A376" s="46">
        <v>760199</v>
      </c>
      <c r="B376" s="47">
        <v>37271</v>
      </c>
      <c r="C376" s="48">
        <v>1122.6480534119485</v>
      </c>
      <c r="D376" s="45"/>
      <c r="E376" s="45"/>
      <c r="F376" s="45"/>
    </row>
    <row r="377" spans="1:6" x14ac:dyDescent="0.3">
      <c r="A377" s="46">
        <v>760199</v>
      </c>
      <c r="B377" s="47">
        <v>37272</v>
      </c>
      <c r="C377" s="48">
        <v>1122.9254802651162</v>
      </c>
      <c r="D377" s="45"/>
      <c r="E377" s="45"/>
      <c r="F377" s="45"/>
    </row>
    <row r="378" spans="1:6" x14ac:dyDescent="0.3">
      <c r="A378" s="46">
        <v>760199</v>
      </c>
      <c r="B378" s="47">
        <v>37273</v>
      </c>
      <c r="C378" s="48">
        <v>1123.2029756755303</v>
      </c>
      <c r="D378" s="45"/>
      <c r="E378" s="45"/>
      <c r="F378" s="45"/>
    </row>
    <row r="379" spans="1:6" x14ac:dyDescent="0.3">
      <c r="A379" s="46">
        <v>760199</v>
      </c>
      <c r="B379" s="47">
        <v>37274</v>
      </c>
      <c r="C379" s="48">
        <v>1123.4805396601323</v>
      </c>
      <c r="D379" s="45"/>
      <c r="E379" s="45"/>
      <c r="F379" s="45"/>
    </row>
    <row r="380" spans="1:6" x14ac:dyDescent="0.3">
      <c r="A380" s="46">
        <v>760199</v>
      </c>
      <c r="B380" s="47">
        <v>37277</v>
      </c>
      <c r="C380" s="48">
        <v>1123.758172235868</v>
      </c>
      <c r="D380" s="45"/>
      <c r="E380" s="45"/>
      <c r="F380" s="45"/>
    </row>
    <row r="381" spans="1:6" x14ac:dyDescent="0.3">
      <c r="A381" s="46">
        <v>760199</v>
      </c>
      <c r="B381" s="47">
        <v>37278</v>
      </c>
      <c r="C381" s="48">
        <v>1124.0358734196873</v>
      </c>
      <c r="D381" s="45"/>
      <c r="E381" s="45"/>
      <c r="F381" s="45"/>
    </row>
    <row r="382" spans="1:6" x14ac:dyDescent="0.3">
      <c r="A382" s="46">
        <v>760199</v>
      </c>
      <c r="B382" s="47">
        <v>37279</v>
      </c>
      <c r="C382" s="48">
        <v>1124.3136432285451</v>
      </c>
      <c r="D382" s="45"/>
      <c r="E382" s="45"/>
      <c r="F382" s="45"/>
    </row>
    <row r="383" spans="1:6" x14ac:dyDescent="0.3">
      <c r="A383" s="46">
        <v>760199</v>
      </c>
      <c r="B383" s="47">
        <v>37280</v>
      </c>
      <c r="C383" s="48">
        <v>1124.5914816793995</v>
      </c>
      <c r="D383" s="45"/>
      <c r="E383" s="45"/>
      <c r="F383" s="45"/>
    </row>
    <row r="384" spans="1:6" x14ac:dyDescent="0.3">
      <c r="A384" s="46">
        <v>760199</v>
      </c>
      <c r="B384" s="47">
        <v>37281</v>
      </c>
      <c r="C384" s="48">
        <v>1124.8693887892132</v>
      </c>
      <c r="D384" s="45"/>
      <c r="E384" s="45"/>
      <c r="F384" s="45"/>
    </row>
    <row r="385" spans="1:6" x14ac:dyDescent="0.3">
      <c r="A385" s="46">
        <v>760199</v>
      </c>
      <c r="B385" s="47">
        <v>37284</v>
      </c>
      <c r="C385" s="48">
        <v>1125.1473645749534</v>
      </c>
      <c r="D385" s="45"/>
      <c r="E385" s="45"/>
      <c r="F385" s="45"/>
    </row>
    <row r="386" spans="1:6" x14ac:dyDescent="0.3">
      <c r="A386" s="46">
        <v>760199</v>
      </c>
      <c r="B386" s="47">
        <v>37285</v>
      </c>
      <c r="C386" s="48">
        <v>1125.4254090535908</v>
      </c>
      <c r="D386" s="45"/>
      <c r="E386" s="45"/>
      <c r="F386" s="45"/>
    </row>
    <row r="387" spans="1:6" x14ac:dyDescent="0.3">
      <c r="A387" s="46">
        <v>760199</v>
      </c>
      <c r="B387" s="47">
        <v>37286</v>
      </c>
      <c r="C387" s="48">
        <v>1125.7035222421009</v>
      </c>
      <c r="D387" s="45"/>
      <c r="E387" s="45"/>
      <c r="F387" s="45"/>
    </row>
    <row r="388" spans="1:6" x14ac:dyDescent="0.3">
      <c r="A388" s="46">
        <v>760199</v>
      </c>
      <c r="B388" s="47">
        <v>37287</v>
      </c>
      <c r="C388" s="48">
        <v>1125.9817041574627</v>
      </c>
      <c r="D388" s="45"/>
      <c r="E388" s="45"/>
      <c r="F388" s="45"/>
    </row>
    <row r="389" spans="1:6" x14ac:dyDescent="0.3">
      <c r="A389" s="46">
        <v>760199</v>
      </c>
      <c r="B389" s="47">
        <v>37288</v>
      </c>
      <c r="C389" s="48">
        <v>1126.2599548166606</v>
      </c>
      <c r="D389" s="45"/>
      <c r="E389" s="45"/>
      <c r="F389" s="45"/>
    </row>
    <row r="390" spans="1:6" x14ac:dyDescent="0.3">
      <c r="A390" s="46">
        <v>760199</v>
      </c>
      <c r="B390" s="47">
        <v>37291</v>
      </c>
      <c r="C390" s="48">
        <v>1126.5382742366821</v>
      </c>
      <c r="D390" s="45"/>
      <c r="E390" s="45"/>
      <c r="F390" s="45"/>
    </row>
    <row r="391" spans="1:6" x14ac:dyDescent="0.3">
      <c r="A391" s="46">
        <v>760199</v>
      </c>
      <c r="B391" s="47">
        <v>37292</v>
      </c>
      <c r="C391" s="48">
        <v>1126.8166624345192</v>
      </c>
      <c r="D391" s="45"/>
      <c r="E391" s="45"/>
      <c r="F391" s="45"/>
    </row>
    <row r="392" spans="1:6" x14ac:dyDescent="0.3">
      <c r="A392" s="46">
        <v>760199</v>
      </c>
      <c r="B392" s="47">
        <v>37293</v>
      </c>
      <c r="C392" s="48">
        <v>1127.0951194271684</v>
      </c>
      <c r="D392" s="45"/>
      <c r="E392" s="45"/>
      <c r="F392" s="45"/>
    </row>
    <row r="393" spans="1:6" x14ac:dyDescent="0.3">
      <c r="A393" s="46">
        <v>760199</v>
      </c>
      <c r="B393" s="47">
        <v>37294</v>
      </c>
      <c r="C393" s="48">
        <v>1127.3736452316298</v>
      </c>
      <c r="D393" s="45"/>
      <c r="E393" s="45"/>
      <c r="F393" s="45"/>
    </row>
    <row r="394" spans="1:6" x14ac:dyDescent="0.3">
      <c r="A394" s="46">
        <v>760199</v>
      </c>
      <c r="B394" s="47">
        <v>37295</v>
      </c>
      <c r="C394" s="48">
        <v>1127.6522398649083</v>
      </c>
      <c r="D394" s="45"/>
      <c r="E394" s="45"/>
      <c r="F394" s="45"/>
    </row>
    <row r="395" spans="1:6" x14ac:dyDescent="0.3">
      <c r="A395" s="46">
        <v>760199</v>
      </c>
      <c r="B395" s="47">
        <v>37300</v>
      </c>
      <c r="C395" s="48">
        <v>1127.9309033440127</v>
      </c>
      <c r="D395" s="45"/>
      <c r="E395" s="45"/>
      <c r="F395" s="45"/>
    </row>
    <row r="396" spans="1:6" x14ac:dyDescent="0.3">
      <c r="A396" s="46">
        <v>760199</v>
      </c>
      <c r="B396" s="47">
        <v>37301</v>
      </c>
      <c r="C396" s="48">
        <v>1128.2096356859558</v>
      </c>
      <c r="D396" s="45"/>
      <c r="E396" s="45"/>
      <c r="F396" s="45"/>
    </row>
    <row r="397" spans="1:6" x14ac:dyDescent="0.3">
      <c r="A397" s="46">
        <v>760199</v>
      </c>
      <c r="B397" s="47">
        <v>37302</v>
      </c>
      <c r="C397" s="48">
        <v>1128.4884369077554</v>
      </c>
      <c r="D397" s="45"/>
      <c r="E397" s="45"/>
      <c r="F397" s="45"/>
    </row>
    <row r="398" spans="1:6" x14ac:dyDescent="0.3">
      <c r="A398" s="46">
        <v>760199</v>
      </c>
      <c r="B398" s="47">
        <v>37305</v>
      </c>
      <c r="C398" s="48">
        <v>1128.6912340893889</v>
      </c>
      <c r="D398" s="45"/>
      <c r="E398" s="45"/>
      <c r="F398" s="45"/>
    </row>
    <row r="399" spans="1:6" x14ac:dyDescent="0.3">
      <c r="A399" s="46">
        <v>760199</v>
      </c>
      <c r="B399" s="47">
        <v>37306</v>
      </c>
      <c r="C399" s="48">
        <v>1128.8940677150795</v>
      </c>
      <c r="D399" s="45"/>
      <c r="E399" s="45"/>
      <c r="F399" s="45"/>
    </row>
    <row r="400" spans="1:6" x14ac:dyDescent="0.3">
      <c r="A400" s="46">
        <v>760199</v>
      </c>
      <c r="B400" s="47">
        <v>37307</v>
      </c>
      <c r="C400" s="48">
        <v>1129.0969377913761</v>
      </c>
      <c r="D400" s="45"/>
      <c r="E400" s="45"/>
      <c r="F400" s="45"/>
    </row>
    <row r="401" spans="1:6" x14ac:dyDescent="0.3">
      <c r="A401" s="46">
        <v>760199</v>
      </c>
      <c r="B401" s="47">
        <v>37308</v>
      </c>
      <c r="C401" s="48">
        <v>1129.2998443248298</v>
      </c>
      <c r="D401" s="45"/>
      <c r="E401" s="45"/>
      <c r="F401" s="45"/>
    </row>
    <row r="402" spans="1:6" x14ac:dyDescent="0.3">
      <c r="A402" s="46">
        <v>760199</v>
      </c>
      <c r="B402" s="47">
        <v>37309</v>
      </c>
      <c r="C402" s="48">
        <v>1129.5027873219913</v>
      </c>
      <c r="D402" s="45"/>
      <c r="E402" s="45"/>
      <c r="F402" s="45"/>
    </row>
    <row r="403" spans="1:6" x14ac:dyDescent="0.3">
      <c r="A403" s="46">
        <v>760199</v>
      </c>
      <c r="B403" s="47">
        <v>37312</v>
      </c>
      <c r="C403" s="48">
        <v>1129.7057667894139</v>
      </c>
      <c r="D403" s="45"/>
      <c r="E403" s="45"/>
      <c r="F403" s="45"/>
    </row>
    <row r="404" spans="1:6" x14ac:dyDescent="0.3">
      <c r="A404" s="46">
        <v>760199</v>
      </c>
      <c r="B404" s="47">
        <v>37313</v>
      </c>
      <c r="C404" s="48">
        <v>1129.9087827336516</v>
      </c>
      <c r="D404" s="45"/>
      <c r="E404" s="45"/>
      <c r="F404" s="45"/>
    </row>
    <row r="405" spans="1:6" x14ac:dyDescent="0.3">
      <c r="A405" s="46">
        <v>760199</v>
      </c>
      <c r="B405" s="47">
        <v>37314</v>
      </c>
      <c r="C405" s="48">
        <v>1130.1118351612593</v>
      </c>
      <c r="D405" s="45"/>
      <c r="E405" s="45"/>
      <c r="F405" s="45"/>
    </row>
    <row r="406" spans="1:6" x14ac:dyDescent="0.3">
      <c r="A406" s="46">
        <v>760199</v>
      </c>
      <c r="B406" s="47">
        <v>37315</v>
      </c>
      <c r="C406" s="48">
        <v>1130.3149240787934</v>
      </c>
      <c r="D406" s="45"/>
      <c r="E406" s="45"/>
      <c r="F406" s="45"/>
    </row>
    <row r="407" spans="1:6" x14ac:dyDescent="0.3">
      <c r="A407" s="46">
        <v>760199</v>
      </c>
      <c r="B407" s="47">
        <v>37316</v>
      </c>
      <c r="C407" s="48">
        <v>1130.5180494928115</v>
      </c>
      <c r="D407" s="45"/>
      <c r="E407" s="45"/>
      <c r="F407" s="45"/>
    </row>
    <row r="408" spans="1:6" x14ac:dyDescent="0.3">
      <c r="A408" s="46">
        <v>760199</v>
      </c>
      <c r="B408" s="47">
        <v>37319</v>
      </c>
      <c r="C408" s="48">
        <v>1130.7212114098722</v>
      </c>
      <c r="D408" s="45"/>
      <c r="E408" s="45"/>
      <c r="F408" s="45"/>
    </row>
    <row r="409" spans="1:6" x14ac:dyDescent="0.3">
      <c r="A409" s="46">
        <v>760199</v>
      </c>
      <c r="B409" s="47">
        <v>37320</v>
      </c>
      <c r="C409" s="48">
        <v>1130.9244098365355</v>
      </c>
      <c r="D409" s="45"/>
      <c r="E409" s="45"/>
      <c r="F409" s="45"/>
    </row>
    <row r="410" spans="1:6" x14ac:dyDescent="0.3">
      <c r="A410" s="46">
        <v>760199</v>
      </c>
      <c r="B410" s="47">
        <v>37321</v>
      </c>
      <c r="C410" s="48">
        <v>1131.1276447793621</v>
      </c>
      <c r="D410" s="45"/>
      <c r="E410" s="45"/>
      <c r="F410" s="45"/>
    </row>
    <row r="411" spans="1:6" x14ac:dyDescent="0.3">
      <c r="A411" s="46">
        <v>760199</v>
      </c>
      <c r="B411" s="47">
        <v>37322</v>
      </c>
      <c r="C411" s="48">
        <v>1131.3309162449143</v>
      </c>
      <c r="D411" s="45"/>
      <c r="E411" s="45"/>
      <c r="F411" s="45"/>
    </row>
    <row r="412" spans="1:6" x14ac:dyDescent="0.3">
      <c r="A412" s="46">
        <v>760199</v>
      </c>
      <c r="B412" s="47">
        <v>37323</v>
      </c>
      <c r="C412" s="48">
        <v>1131.5342242397558</v>
      </c>
      <c r="D412" s="45"/>
      <c r="E412" s="45"/>
      <c r="F412" s="45"/>
    </row>
    <row r="413" spans="1:6" x14ac:dyDescent="0.3">
      <c r="A413" s="46">
        <v>760199</v>
      </c>
      <c r="B413" s="47">
        <v>37326</v>
      </c>
      <c r="C413" s="48">
        <v>1131.7375687704507</v>
      </c>
      <c r="D413" s="45"/>
      <c r="E413" s="45"/>
      <c r="F413" s="45"/>
    </row>
    <row r="414" spans="1:6" x14ac:dyDescent="0.3">
      <c r="A414" s="46">
        <v>760199</v>
      </c>
      <c r="B414" s="47">
        <v>37327</v>
      </c>
      <c r="C414" s="48">
        <v>1131.940949843565</v>
      </c>
      <c r="D414" s="45"/>
      <c r="E414" s="45"/>
      <c r="F414" s="45"/>
    </row>
    <row r="415" spans="1:6" x14ac:dyDescent="0.3">
      <c r="A415" s="46">
        <v>760199</v>
      </c>
      <c r="B415" s="47">
        <v>37328</v>
      </c>
      <c r="C415" s="48">
        <v>1132.1443674656657</v>
      </c>
      <c r="D415" s="45"/>
      <c r="E415" s="45"/>
      <c r="F415" s="45"/>
    </row>
    <row r="416" spans="1:6" x14ac:dyDescent="0.3">
      <c r="A416" s="46">
        <v>760199</v>
      </c>
      <c r="B416" s="47">
        <v>37329</v>
      </c>
      <c r="C416" s="48">
        <v>1132.3478216433207</v>
      </c>
      <c r="D416" s="45"/>
      <c r="E416" s="45"/>
      <c r="F416" s="45"/>
    </row>
    <row r="417" spans="1:6" x14ac:dyDescent="0.3">
      <c r="A417" s="46">
        <v>760199</v>
      </c>
      <c r="B417" s="47">
        <v>37330</v>
      </c>
      <c r="C417" s="48">
        <v>1132.5513123830997</v>
      </c>
      <c r="D417" s="45"/>
      <c r="E417" s="45"/>
      <c r="F417" s="45"/>
    </row>
    <row r="418" spans="1:6" x14ac:dyDescent="0.3">
      <c r="A418" s="46">
        <v>760199</v>
      </c>
      <c r="B418" s="47">
        <v>37333</v>
      </c>
      <c r="C418" s="48">
        <v>1132.8900565488182</v>
      </c>
      <c r="D418" s="45"/>
      <c r="E418" s="45"/>
      <c r="F418" s="45"/>
    </row>
    <row r="419" spans="1:6" x14ac:dyDescent="0.3">
      <c r="A419" s="46">
        <v>760199</v>
      </c>
      <c r="B419" s="47">
        <v>37334</v>
      </c>
      <c r="C419" s="48">
        <v>1133.2289020323387</v>
      </c>
      <c r="D419" s="45"/>
      <c r="E419" s="45"/>
      <c r="F419" s="45"/>
    </row>
    <row r="420" spans="1:6" x14ac:dyDescent="0.3">
      <c r="A420" s="46">
        <v>760199</v>
      </c>
      <c r="B420" s="47">
        <v>37335</v>
      </c>
      <c r="C420" s="48">
        <v>1133.5678488639653</v>
      </c>
      <c r="D420" s="45"/>
      <c r="E420" s="45"/>
      <c r="F420" s="45"/>
    </row>
    <row r="421" spans="1:6" x14ac:dyDescent="0.3">
      <c r="A421" s="46">
        <v>760199</v>
      </c>
      <c r="B421" s="47">
        <v>37336</v>
      </c>
      <c r="C421" s="48">
        <v>1133.9068970740113</v>
      </c>
      <c r="D421" s="45"/>
      <c r="E421" s="45"/>
      <c r="F421" s="45"/>
    </row>
    <row r="422" spans="1:6" x14ac:dyDescent="0.3">
      <c r="A422" s="46">
        <v>760199</v>
      </c>
      <c r="B422" s="47">
        <v>37337</v>
      </c>
      <c r="C422" s="48">
        <v>1134.2460466927985</v>
      </c>
      <c r="D422" s="45"/>
      <c r="E422" s="45"/>
      <c r="F422" s="45"/>
    </row>
    <row r="423" spans="1:6" x14ac:dyDescent="0.3">
      <c r="A423" s="46">
        <v>760199</v>
      </c>
      <c r="B423" s="47">
        <v>37340</v>
      </c>
      <c r="C423" s="48">
        <v>1134.5852977506581</v>
      </c>
      <c r="D423" s="45"/>
      <c r="E423" s="45"/>
      <c r="F423" s="45"/>
    </row>
    <row r="424" spans="1:6" x14ac:dyDescent="0.3">
      <c r="A424" s="46">
        <v>760199</v>
      </c>
      <c r="B424" s="47">
        <v>37341</v>
      </c>
      <c r="C424" s="48">
        <v>1134.9246502779306</v>
      </c>
      <c r="D424" s="45"/>
      <c r="E424" s="45"/>
      <c r="F424" s="45"/>
    </row>
    <row r="425" spans="1:6" x14ac:dyDescent="0.3">
      <c r="A425" s="46">
        <v>760199</v>
      </c>
      <c r="B425" s="47">
        <v>37342</v>
      </c>
      <c r="C425" s="48">
        <v>1135.2641043049653</v>
      </c>
      <c r="D425" s="45"/>
      <c r="E425" s="45"/>
      <c r="F425" s="45"/>
    </row>
    <row r="426" spans="1:6" x14ac:dyDescent="0.3">
      <c r="A426" s="46">
        <v>760199</v>
      </c>
      <c r="B426" s="47">
        <v>37343</v>
      </c>
      <c r="C426" s="48">
        <v>1135.6036598621201</v>
      </c>
      <c r="D426" s="45"/>
      <c r="E426" s="45"/>
      <c r="F426" s="45"/>
    </row>
    <row r="427" spans="1:6" x14ac:dyDescent="0.3">
      <c r="A427" s="46">
        <v>760199</v>
      </c>
      <c r="B427" s="47">
        <v>37347</v>
      </c>
      <c r="C427" s="48">
        <v>1135.943316979763</v>
      </c>
      <c r="D427" s="45"/>
      <c r="E427" s="45"/>
      <c r="F427" s="45"/>
    </row>
    <row r="428" spans="1:6" x14ac:dyDescent="0.3">
      <c r="A428" s="46">
        <v>760199</v>
      </c>
      <c r="B428" s="47">
        <v>37348</v>
      </c>
      <c r="C428" s="48">
        <v>1136.2830756882706</v>
      </c>
      <c r="D428" s="45"/>
      <c r="E428" s="45"/>
      <c r="F428" s="45"/>
    </row>
    <row r="429" spans="1:6" x14ac:dyDescent="0.3">
      <c r="A429" s="46">
        <v>760199</v>
      </c>
      <c r="B429" s="47">
        <v>37349</v>
      </c>
      <c r="C429" s="48">
        <v>1136.622936018028</v>
      </c>
      <c r="D429" s="45"/>
      <c r="E429" s="45"/>
      <c r="F429" s="45"/>
    </row>
    <row r="430" spans="1:6" x14ac:dyDescent="0.3">
      <c r="A430" s="46">
        <v>760199</v>
      </c>
      <c r="B430" s="47">
        <v>37350</v>
      </c>
      <c r="C430" s="48">
        <v>1136.9628979994307</v>
      </c>
      <c r="D430" s="45"/>
      <c r="E430" s="45"/>
      <c r="F430" s="45"/>
    </row>
    <row r="431" spans="1:6" x14ac:dyDescent="0.3">
      <c r="A431" s="46">
        <v>760199</v>
      </c>
      <c r="B431" s="47">
        <v>37351</v>
      </c>
      <c r="C431" s="48">
        <v>1137.3029616628819</v>
      </c>
      <c r="D431" s="45"/>
      <c r="E431" s="45"/>
      <c r="F431" s="45"/>
    </row>
    <row r="432" spans="1:6" x14ac:dyDescent="0.3">
      <c r="A432" s="46">
        <v>760199</v>
      </c>
      <c r="B432" s="47">
        <v>37354</v>
      </c>
      <c r="C432" s="48">
        <v>1137.6431270387952</v>
      </c>
      <c r="D432" s="45"/>
      <c r="E432" s="45"/>
      <c r="F432" s="45"/>
    </row>
    <row r="433" spans="1:6" x14ac:dyDescent="0.3">
      <c r="A433" s="46">
        <v>760199</v>
      </c>
      <c r="B433" s="47">
        <v>37355</v>
      </c>
      <c r="C433" s="48">
        <v>1137.9833941575916</v>
      </c>
      <c r="D433" s="45"/>
      <c r="E433" s="45"/>
      <c r="F433" s="45"/>
    </row>
    <row r="434" spans="1:6" x14ac:dyDescent="0.3">
      <c r="A434" s="46">
        <v>760199</v>
      </c>
      <c r="B434" s="47">
        <v>37356</v>
      </c>
      <c r="C434" s="48">
        <v>1138.3237630497033</v>
      </c>
      <c r="D434" s="45"/>
      <c r="E434" s="45"/>
      <c r="F434" s="45"/>
    </row>
    <row r="435" spans="1:6" x14ac:dyDescent="0.3">
      <c r="A435" s="46">
        <v>760199</v>
      </c>
      <c r="B435" s="47">
        <v>37357</v>
      </c>
      <c r="C435" s="48">
        <v>1138.6642337455698</v>
      </c>
      <c r="D435" s="45"/>
      <c r="E435" s="45"/>
      <c r="F435" s="45"/>
    </row>
    <row r="436" spans="1:6" x14ac:dyDescent="0.3">
      <c r="A436" s="46">
        <v>760199</v>
      </c>
      <c r="B436" s="47">
        <v>37358</v>
      </c>
      <c r="C436" s="48">
        <v>1139.0048062756409</v>
      </c>
      <c r="D436" s="45"/>
      <c r="E436" s="45"/>
      <c r="F436" s="45"/>
    </row>
    <row r="437" spans="1:6" x14ac:dyDescent="0.3">
      <c r="A437" s="46">
        <v>760199</v>
      </c>
      <c r="B437" s="47">
        <v>37361</v>
      </c>
      <c r="C437" s="48">
        <v>1139.3454806703746</v>
      </c>
      <c r="D437" s="45"/>
      <c r="E437" s="45"/>
      <c r="F437" s="45"/>
    </row>
    <row r="438" spans="1:6" x14ac:dyDescent="0.3">
      <c r="A438" s="46">
        <v>760199</v>
      </c>
      <c r="B438" s="47">
        <v>37362</v>
      </c>
      <c r="C438" s="48">
        <v>1139.7779634507297</v>
      </c>
      <c r="D438" s="45"/>
      <c r="E438" s="45"/>
      <c r="F438" s="45"/>
    </row>
    <row r="439" spans="1:6" x14ac:dyDescent="0.3">
      <c r="A439" s="46">
        <v>760199</v>
      </c>
      <c r="B439" s="47">
        <v>37363</v>
      </c>
      <c r="C439" s="48">
        <v>1140.210610396703</v>
      </c>
      <c r="D439" s="45"/>
      <c r="E439" s="45"/>
      <c r="F439" s="45"/>
    </row>
    <row r="440" spans="1:6" x14ac:dyDescent="0.3">
      <c r="A440" s="46">
        <v>760199</v>
      </c>
      <c r="B440" s="47">
        <v>37364</v>
      </c>
      <c r="C440" s="48">
        <v>1140.6434215706101</v>
      </c>
      <c r="D440" s="45"/>
      <c r="E440" s="45"/>
      <c r="F440" s="45"/>
    </row>
    <row r="441" spans="1:6" x14ac:dyDescent="0.3">
      <c r="A441" s="46">
        <v>760199</v>
      </c>
      <c r="B441" s="47">
        <v>37365</v>
      </c>
      <c r="C441" s="48">
        <v>1141.0763970347903</v>
      </c>
      <c r="D441" s="45"/>
      <c r="E441" s="45"/>
      <c r="F441" s="45"/>
    </row>
    <row r="442" spans="1:6" x14ac:dyDescent="0.3">
      <c r="A442" s="46">
        <v>760199</v>
      </c>
      <c r="B442" s="47">
        <v>37368</v>
      </c>
      <c r="C442" s="48">
        <v>1141.5095368516058</v>
      </c>
      <c r="D442" s="45"/>
      <c r="E442" s="45"/>
      <c r="F442" s="45"/>
    </row>
    <row r="443" spans="1:6" x14ac:dyDescent="0.3">
      <c r="A443" s="46">
        <v>760199</v>
      </c>
      <c r="B443" s="47">
        <v>37369</v>
      </c>
      <c r="C443" s="48">
        <v>1141.9428410834432</v>
      </c>
      <c r="D443" s="45"/>
      <c r="E443" s="45"/>
      <c r="F443" s="45"/>
    </row>
    <row r="444" spans="1:6" x14ac:dyDescent="0.3">
      <c r="A444" s="46">
        <v>760199</v>
      </c>
      <c r="B444" s="47">
        <v>37370</v>
      </c>
      <c r="C444" s="48">
        <v>1142.3763097927126</v>
      </c>
      <c r="D444" s="45"/>
      <c r="E444" s="45"/>
      <c r="F444" s="45"/>
    </row>
    <row r="445" spans="1:6" x14ac:dyDescent="0.3">
      <c r="A445" s="46">
        <v>760199</v>
      </c>
      <c r="B445" s="47">
        <v>37371</v>
      </c>
      <c r="C445" s="48">
        <v>1142.8099430418483</v>
      </c>
      <c r="D445" s="45"/>
      <c r="E445" s="45"/>
      <c r="F445" s="45"/>
    </row>
    <row r="446" spans="1:6" x14ac:dyDescent="0.3">
      <c r="A446" s="46">
        <v>760199</v>
      </c>
      <c r="B446" s="47">
        <v>37372</v>
      </c>
      <c r="C446" s="48">
        <v>1143.2437408933072</v>
      </c>
      <c r="D446" s="45"/>
      <c r="E446" s="45"/>
      <c r="F446" s="45"/>
    </row>
    <row r="447" spans="1:6" x14ac:dyDescent="0.3">
      <c r="A447" s="46">
        <v>760199</v>
      </c>
      <c r="B447" s="47">
        <v>37375</v>
      </c>
      <c r="C447" s="48">
        <v>1143.6777034095705</v>
      </c>
      <c r="D447" s="45"/>
      <c r="E447" s="45"/>
      <c r="F447" s="45"/>
    </row>
    <row r="448" spans="1:6" x14ac:dyDescent="0.3">
      <c r="A448" s="46">
        <v>760199</v>
      </c>
      <c r="B448" s="47">
        <v>37376</v>
      </c>
      <c r="C448" s="48">
        <v>1144.1118306531437</v>
      </c>
      <c r="D448" s="45"/>
      <c r="E448" s="45"/>
      <c r="F448" s="45"/>
    </row>
    <row r="449" spans="1:6" x14ac:dyDescent="0.3">
      <c r="A449" s="46">
        <v>760199</v>
      </c>
      <c r="B449" s="47">
        <v>37378</v>
      </c>
      <c r="C449" s="48">
        <v>1144.5461226865546</v>
      </c>
      <c r="D449" s="45"/>
      <c r="E449" s="45"/>
      <c r="F449" s="45"/>
    </row>
    <row r="450" spans="1:6" x14ac:dyDescent="0.3">
      <c r="A450" s="46">
        <v>760199</v>
      </c>
      <c r="B450" s="47">
        <v>37379</v>
      </c>
      <c r="C450" s="48">
        <v>1144.980579572356</v>
      </c>
      <c r="D450" s="45"/>
      <c r="E450" s="45"/>
      <c r="F450" s="45"/>
    </row>
    <row r="451" spans="1:6" x14ac:dyDescent="0.3">
      <c r="A451" s="46">
        <v>760199</v>
      </c>
      <c r="B451" s="47">
        <v>37382</v>
      </c>
      <c r="C451" s="48">
        <v>1145.4152013731243</v>
      </c>
      <c r="D451" s="45"/>
      <c r="E451" s="45"/>
      <c r="F451" s="45"/>
    </row>
    <row r="452" spans="1:6" x14ac:dyDescent="0.3">
      <c r="A452" s="46">
        <v>760199</v>
      </c>
      <c r="B452" s="47">
        <v>37383</v>
      </c>
      <c r="C452" s="48">
        <v>1145.8499881514588</v>
      </c>
      <c r="D452" s="45"/>
      <c r="E452" s="45"/>
      <c r="F452" s="45"/>
    </row>
    <row r="453" spans="1:6" x14ac:dyDescent="0.3">
      <c r="A453" s="46">
        <v>760199</v>
      </c>
      <c r="B453" s="47">
        <v>37384</v>
      </c>
      <c r="C453" s="48">
        <v>1146.2849399699837</v>
      </c>
      <c r="D453" s="45"/>
      <c r="E453" s="45"/>
      <c r="F453" s="45"/>
    </row>
    <row r="454" spans="1:6" x14ac:dyDescent="0.3">
      <c r="A454" s="46">
        <v>760199</v>
      </c>
      <c r="B454" s="47">
        <v>37385</v>
      </c>
      <c r="C454" s="48">
        <v>1146.7200568913458</v>
      </c>
      <c r="D454" s="45"/>
      <c r="E454" s="45"/>
      <c r="F454" s="45"/>
    </row>
    <row r="455" spans="1:6" x14ac:dyDescent="0.3">
      <c r="A455" s="46">
        <v>760199</v>
      </c>
      <c r="B455" s="47">
        <v>37386</v>
      </c>
      <c r="C455" s="48">
        <v>1147.1553389782171</v>
      </c>
      <c r="D455" s="45"/>
      <c r="E455" s="45"/>
      <c r="F455" s="45"/>
    </row>
    <row r="456" spans="1:6" x14ac:dyDescent="0.3">
      <c r="A456" s="46">
        <v>760199</v>
      </c>
      <c r="B456" s="47">
        <v>37389</v>
      </c>
      <c r="C456" s="48">
        <v>1147.5907862932918</v>
      </c>
      <c r="D456" s="45"/>
      <c r="E456" s="45"/>
      <c r="F456" s="45"/>
    </row>
    <row r="457" spans="1:6" x14ac:dyDescent="0.3">
      <c r="A457" s="46">
        <v>760199</v>
      </c>
      <c r="B457" s="47">
        <v>37390</v>
      </c>
      <c r="C457" s="48">
        <v>1148.026398899289</v>
      </c>
      <c r="D457" s="45"/>
      <c r="E457" s="45"/>
      <c r="F457" s="45"/>
    </row>
    <row r="458" spans="1:6" x14ac:dyDescent="0.3">
      <c r="A458" s="46">
        <v>760199</v>
      </c>
      <c r="B458" s="47">
        <v>37391</v>
      </c>
      <c r="C458" s="48">
        <v>1148.4621768589514</v>
      </c>
      <c r="D458" s="45"/>
      <c r="E458" s="45"/>
      <c r="F458" s="45"/>
    </row>
    <row r="459" spans="1:6" x14ac:dyDescent="0.3">
      <c r="A459" s="46">
        <v>760199</v>
      </c>
      <c r="B459" s="47">
        <v>37392</v>
      </c>
      <c r="C459" s="48">
        <v>1148.5715780738717</v>
      </c>
      <c r="D459" s="45"/>
      <c r="E459" s="45"/>
      <c r="F459" s="45"/>
    </row>
    <row r="460" spans="1:6" x14ac:dyDescent="0.3">
      <c r="A460" s="46">
        <v>760199</v>
      </c>
      <c r="B460" s="47">
        <v>37393</v>
      </c>
      <c r="C460" s="48">
        <v>1148.6809897102287</v>
      </c>
      <c r="D460" s="45"/>
      <c r="E460" s="45"/>
      <c r="F460" s="45"/>
    </row>
    <row r="461" spans="1:6" x14ac:dyDescent="0.3">
      <c r="A461" s="46">
        <v>760199</v>
      </c>
      <c r="B461" s="47">
        <v>37396</v>
      </c>
      <c r="C461" s="48">
        <v>1148.790411769015</v>
      </c>
      <c r="D461" s="45"/>
      <c r="E461" s="45"/>
      <c r="F461" s="45"/>
    </row>
    <row r="462" spans="1:6" x14ac:dyDescent="0.3">
      <c r="A462" s="46">
        <v>760199</v>
      </c>
      <c r="B462" s="47">
        <v>37397</v>
      </c>
      <c r="C462" s="48">
        <v>1148.8998442512236</v>
      </c>
      <c r="D462" s="45"/>
      <c r="E462" s="45"/>
      <c r="F462" s="45"/>
    </row>
    <row r="463" spans="1:6" x14ac:dyDescent="0.3">
      <c r="A463" s="46">
        <v>760199</v>
      </c>
      <c r="B463" s="47">
        <v>37398</v>
      </c>
      <c r="C463" s="48">
        <v>1149.0092871578472</v>
      </c>
      <c r="D463" s="45"/>
      <c r="E463" s="45"/>
      <c r="F463" s="45"/>
    </row>
    <row r="464" spans="1:6" x14ac:dyDescent="0.3">
      <c r="A464" s="46">
        <v>760199</v>
      </c>
      <c r="B464" s="47">
        <v>37399</v>
      </c>
      <c r="C464" s="48">
        <v>1149.1187404898792</v>
      </c>
      <c r="D464" s="45"/>
      <c r="E464" s="45"/>
      <c r="F464" s="45"/>
    </row>
    <row r="465" spans="1:6" x14ac:dyDescent="0.3">
      <c r="A465" s="46">
        <v>760199</v>
      </c>
      <c r="B465" s="47">
        <v>37400</v>
      </c>
      <c r="C465" s="48">
        <v>1149.2282042483125</v>
      </c>
      <c r="D465" s="45"/>
      <c r="E465" s="45"/>
      <c r="F465" s="45"/>
    </row>
    <row r="466" spans="1:6" x14ac:dyDescent="0.3">
      <c r="A466" s="46">
        <v>760199</v>
      </c>
      <c r="B466" s="47">
        <v>37403</v>
      </c>
      <c r="C466" s="48">
        <v>1149.3376784341401</v>
      </c>
      <c r="D466" s="45"/>
      <c r="E466" s="45"/>
      <c r="F466" s="45"/>
    </row>
    <row r="467" spans="1:6" x14ac:dyDescent="0.3">
      <c r="A467" s="46">
        <v>760199</v>
      </c>
      <c r="B467" s="47">
        <v>37404</v>
      </c>
      <c r="C467" s="48">
        <v>1149.4471630483554</v>
      </c>
      <c r="D467" s="45"/>
      <c r="E467" s="45"/>
      <c r="F467" s="45"/>
    </row>
    <row r="468" spans="1:6" x14ac:dyDescent="0.3">
      <c r="A468" s="46">
        <v>760199</v>
      </c>
      <c r="B468" s="47">
        <v>37405</v>
      </c>
      <c r="C468" s="48">
        <v>1149.5566580919522</v>
      </c>
      <c r="D468" s="45"/>
      <c r="E468" s="45"/>
      <c r="F468" s="45"/>
    </row>
    <row r="469" spans="1:6" x14ac:dyDescent="0.3">
      <c r="A469" s="46">
        <v>760199</v>
      </c>
      <c r="B469" s="47">
        <v>37407</v>
      </c>
      <c r="C469" s="48">
        <v>1149.6661635659234</v>
      </c>
      <c r="D469" s="45"/>
      <c r="E469" s="45"/>
      <c r="F469" s="45"/>
    </row>
    <row r="470" spans="1:6" x14ac:dyDescent="0.3">
      <c r="A470" s="46">
        <v>760199</v>
      </c>
      <c r="B470" s="47">
        <v>37410</v>
      </c>
      <c r="C470" s="48">
        <v>1149.7756794712627</v>
      </c>
      <c r="D470" s="45"/>
      <c r="E470" s="45"/>
      <c r="F470" s="45"/>
    </row>
    <row r="471" spans="1:6" x14ac:dyDescent="0.3">
      <c r="A471" s="46">
        <v>760199</v>
      </c>
      <c r="B471" s="47">
        <v>37411</v>
      </c>
      <c r="C471" s="48">
        <v>1149.8852058089644</v>
      </c>
      <c r="D471" s="45"/>
      <c r="E471" s="45"/>
      <c r="F471" s="45"/>
    </row>
    <row r="472" spans="1:6" x14ac:dyDescent="0.3">
      <c r="A472" s="46">
        <v>760199</v>
      </c>
      <c r="B472" s="47">
        <v>37412</v>
      </c>
      <c r="C472" s="48">
        <v>1149.9947425800215</v>
      </c>
      <c r="D472" s="45"/>
      <c r="E472" s="45"/>
      <c r="F472" s="45"/>
    </row>
    <row r="473" spans="1:6" x14ac:dyDescent="0.3">
      <c r="A473" s="46">
        <v>760199</v>
      </c>
      <c r="B473" s="47">
        <v>37413</v>
      </c>
      <c r="C473" s="48">
        <v>1150.1042897854281</v>
      </c>
      <c r="D473" s="45"/>
      <c r="E473" s="45"/>
      <c r="F473" s="45"/>
    </row>
    <row r="474" spans="1:6" x14ac:dyDescent="0.3">
      <c r="A474" s="46">
        <v>760199</v>
      </c>
      <c r="B474" s="47">
        <v>37414</v>
      </c>
      <c r="C474" s="48">
        <v>1150.2138474261785</v>
      </c>
      <c r="D474" s="45"/>
      <c r="E474" s="45"/>
      <c r="F474" s="45"/>
    </row>
    <row r="475" spans="1:6" x14ac:dyDescent="0.3">
      <c r="A475" s="46">
        <v>760199</v>
      </c>
      <c r="B475" s="47">
        <v>37417</v>
      </c>
      <c r="C475" s="48">
        <v>1150.3234155032665</v>
      </c>
      <c r="D475" s="45"/>
      <c r="E475" s="45"/>
      <c r="F475" s="45"/>
    </row>
    <row r="476" spans="1:6" x14ac:dyDescent="0.3">
      <c r="A476" s="46">
        <v>760199</v>
      </c>
      <c r="B476" s="47">
        <v>37418</v>
      </c>
      <c r="C476" s="48">
        <v>1150.432994017686</v>
      </c>
      <c r="D476" s="45"/>
      <c r="E476" s="45"/>
      <c r="F476" s="45"/>
    </row>
    <row r="477" spans="1:6" x14ac:dyDescent="0.3">
      <c r="A477" s="46">
        <v>760199</v>
      </c>
      <c r="B477" s="47">
        <v>37419</v>
      </c>
      <c r="C477" s="48">
        <v>1150.5425829704316</v>
      </c>
      <c r="D477" s="45"/>
      <c r="E477" s="45"/>
      <c r="F477" s="45"/>
    </row>
    <row r="478" spans="1:6" x14ac:dyDescent="0.3">
      <c r="A478" s="46">
        <v>760199</v>
      </c>
      <c r="B478" s="47">
        <v>37420</v>
      </c>
      <c r="C478" s="48">
        <v>1150.6521823624976</v>
      </c>
      <c r="D478" s="45"/>
      <c r="E478" s="45"/>
      <c r="F478" s="45"/>
    </row>
    <row r="479" spans="1:6" x14ac:dyDescent="0.3">
      <c r="A479" s="46">
        <v>760199</v>
      </c>
      <c r="B479" s="47">
        <v>37421</v>
      </c>
      <c r="C479" s="48">
        <v>1150.7617921948786</v>
      </c>
      <c r="D479" s="45"/>
      <c r="E479" s="45"/>
      <c r="F479" s="45"/>
    </row>
    <row r="480" spans="1:6" x14ac:dyDescent="0.3">
      <c r="A480" s="46">
        <v>760199</v>
      </c>
      <c r="B480" s="47">
        <v>37424</v>
      </c>
      <c r="C480" s="48">
        <v>1150.8714124685687</v>
      </c>
      <c r="D480" s="45"/>
      <c r="E480" s="45"/>
      <c r="F480" s="45"/>
    </row>
    <row r="481" spans="1:6" x14ac:dyDescent="0.3">
      <c r="A481" s="46">
        <v>760199</v>
      </c>
      <c r="B481" s="47">
        <v>37425</v>
      </c>
      <c r="C481" s="48">
        <v>1151.1124750814906</v>
      </c>
      <c r="D481" s="45"/>
      <c r="E481" s="45"/>
      <c r="F481" s="45"/>
    </row>
    <row r="482" spans="1:6" x14ac:dyDescent="0.3">
      <c r="A482" s="46">
        <v>760199</v>
      </c>
      <c r="B482" s="47">
        <v>37426</v>
      </c>
      <c r="C482" s="48">
        <v>1151.3535881876151</v>
      </c>
      <c r="D482" s="45"/>
      <c r="E482" s="45"/>
      <c r="F482" s="45"/>
    </row>
    <row r="483" spans="1:6" x14ac:dyDescent="0.3">
      <c r="A483" s="46">
        <v>760199</v>
      </c>
      <c r="B483" s="47">
        <v>37427</v>
      </c>
      <c r="C483" s="48">
        <v>1151.5947517975185</v>
      </c>
      <c r="D483" s="45"/>
      <c r="E483" s="45"/>
      <c r="F483" s="45"/>
    </row>
    <row r="484" spans="1:6" x14ac:dyDescent="0.3">
      <c r="A484" s="46">
        <v>760199</v>
      </c>
      <c r="B484" s="47">
        <v>37428</v>
      </c>
      <c r="C484" s="48">
        <v>1151.835965921779</v>
      </c>
      <c r="D484" s="45"/>
      <c r="E484" s="45"/>
      <c r="F484" s="45"/>
    </row>
    <row r="485" spans="1:6" x14ac:dyDescent="0.3">
      <c r="A485" s="46">
        <v>760199</v>
      </c>
      <c r="B485" s="47">
        <v>37431</v>
      </c>
      <c r="C485" s="48">
        <v>1152.0772305709784</v>
      </c>
      <c r="D485" s="45"/>
      <c r="E485" s="45"/>
      <c r="F485" s="45"/>
    </row>
    <row r="486" spans="1:6" x14ac:dyDescent="0.3">
      <c r="A486" s="46">
        <v>760199</v>
      </c>
      <c r="B486" s="47">
        <v>37432</v>
      </c>
      <c r="C486" s="48">
        <v>1152.3185457556988</v>
      </c>
      <c r="D486" s="45"/>
      <c r="E486" s="45"/>
      <c r="F486" s="45"/>
    </row>
    <row r="487" spans="1:6" x14ac:dyDescent="0.3">
      <c r="A487" s="46">
        <v>760199</v>
      </c>
      <c r="B487" s="47">
        <v>37433</v>
      </c>
      <c r="C487" s="48">
        <v>1152.5599114865254</v>
      </c>
      <c r="D487" s="45"/>
      <c r="E487" s="45"/>
      <c r="F487" s="45"/>
    </row>
    <row r="488" spans="1:6" x14ac:dyDescent="0.3">
      <c r="A488" s="46">
        <v>760199</v>
      </c>
      <c r="B488" s="47">
        <v>37434</v>
      </c>
      <c r="C488" s="48">
        <v>1152.8013277740463</v>
      </c>
      <c r="D488" s="45"/>
      <c r="E488" s="45"/>
      <c r="F488" s="45"/>
    </row>
    <row r="489" spans="1:6" x14ac:dyDescent="0.3">
      <c r="A489" s="46">
        <v>760199</v>
      </c>
      <c r="B489" s="47">
        <v>37435</v>
      </c>
      <c r="C489" s="48">
        <v>1153.0427946288507</v>
      </c>
      <c r="D489" s="45"/>
      <c r="E489" s="45"/>
      <c r="F489" s="45"/>
    </row>
    <row r="490" spans="1:6" x14ac:dyDescent="0.3">
      <c r="A490" s="46">
        <v>760199</v>
      </c>
      <c r="B490" s="47">
        <v>37438</v>
      </c>
      <c r="C490" s="48">
        <v>1153.2843120615305</v>
      </c>
      <c r="D490" s="45"/>
      <c r="E490" s="45"/>
      <c r="F490" s="45"/>
    </row>
    <row r="491" spans="1:6" x14ac:dyDescent="0.3">
      <c r="A491" s="46">
        <v>760199</v>
      </c>
      <c r="B491" s="47">
        <v>37439</v>
      </c>
      <c r="C491" s="48">
        <v>1153.5258800826798</v>
      </c>
      <c r="D491" s="45"/>
      <c r="E491" s="45"/>
      <c r="F491" s="45"/>
    </row>
    <row r="492" spans="1:6" x14ac:dyDescent="0.3">
      <c r="A492" s="46">
        <v>760199</v>
      </c>
      <c r="B492" s="47">
        <v>37440</v>
      </c>
      <c r="C492" s="48">
        <v>1153.767498702895</v>
      </c>
      <c r="D492" s="45"/>
      <c r="E492" s="45"/>
      <c r="F492" s="45"/>
    </row>
    <row r="493" spans="1:6" x14ac:dyDescent="0.3">
      <c r="A493" s="46">
        <v>760199</v>
      </c>
      <c r="B493" s="47">
        <v>37441</v>
      </c>
      <c r="C493" s="48">
        <v>1154.0091679327747</v>
      </c>
      <c r="D493" s="45"/>
      <c r="E493" s="45"/>
      <c r="F493" s="45"/>
    </row>
    <row r="494" spans="1:6" x14ac:dyDescent="0.3">
      <c r="A494" s="46">
        <v>760199</v>
      </c>
      <c r="B494" s="47">
        <v>37442</v>
      </c>
      <c r="C494" s="48">
        <v>1154.2508877829191</v>
      </c>
      <c r="D494" s="45"/>
      <c r="E494" s="45"/>
      <c r="F494" s="45"/>
    </row>
    <row r="495" spans="1:6" x14ac:dyDescent="0.3">
      <c r="A495" s="46">
        <v>760199</v>
      </c>
      <c r="B495" s="47">
        <v>37445</v>
      </c>
      <c r="C495" s="48">
        <v>1154.4926582639321</v>
      </c>
      <c r="D495" s="45"/>
      <c r="E495" s="45"/>
      <c r="F495" s="45"/>
    </row>
    <row r="496" spans="1:6" x14ac:dyDescent="0.3">
      <c r="A496" s="46">
        <v>760199</v>
      </c>
      <c r="B496" s="47">
        <v>37446</v>
      </c>
      <c r="C496" s="48">
        <v>1154.7344793864179</v>
      </c>
      <c r="D496" s="45"/>
      <c r="E496" s="45"/>
      <c r="F496" s="45"/>
    </row>
    <row r="497" spans="1:6" x14ac:dyDescent="0.3">
      <c r="A497" s="46">
        <v>760199</v>
      </c>
      <c r="B497" s="47">
        <v>37447</v>
      </c>
      <c r="C497" s="48">
        <v>1154.9763511609849</v>
      </c>
      <c r="D497" s="45"/>
      <c r="E497" s="45"/>
      <c r="F497" s="45"/>
    </row>
    <row r="498" spans="1:6" x14ac:dyDescent="0.3">
      <c r="A498" s="46">
        <v>760199</v>
      </c>
      <c r="B498" s="47">
        <v>37448</v>
      </c>
      <c r="C498" s="48">
        <v>1155.2182735982417</v>
      </c>
      <c r="D498" s="45"/>
      <c r="E498" s="45"/>
      <c r="F498" s="45"/>
    </row>
    <row r="499" spans="1:6" x14ac:dyDescent="0.3">
      <c r="A499" s="46">
        <v>760199</v>
      </c>
      <c r="B499" s="47">
        <v>37449</v>
      </c>
      <c r="C499" s="48">
        <v>1155.4602467088009</v>
      </c>
      <c r="D499" s="45"/>
      <c r="E499" s="45"/>
      <c r="F499" s="45"/>
    </row>
    <row r="500" spans="1:6" x14ac:dyDescent="0.3">
      <c r="A500" s="46">
        <v>760199</v>
      </c>
      <c r="B500" s="47">
        <v>37452</v>
      </c>
      <c r="C500" s="48">
        <v>1155.7022705032764</v>
      </c>
      <c r="D500" s="45"/>
      <c r="E500" s="45"/>
      <c r="F500" s="45"/>
    </row>
    <row r="501" spans="1:6" x14ac:dyDescent="0.3">
      <c r="A501" s="46">
        <v>760199</v>
      </c>
      <c r="B501" s="47">
        <v>37453</v>
      </c>
      <c r="C501" s="48">
        <v>1156.2969600098759</v>
      </c>
      <c r="D501" s="45"/>
      <c r="E501" s="45"/>
      <c r="F501" s="45"/>
    </row>
    <row r="502" spans="1:6" x14ac:dyDescent="0.3">
      <c r="A502" s="46">
        <v>760199</v>
      </c>
      <c r="B502" s="47">
        <v>37454</v>
      </c>
      <c r="C502" s="48">
        <v>1156.8919555257462</v>
      </c>
      <c r="D502" s="45"/>
      <c r="E502" s="45"/>
      <c r="F502" s="45"/>
    </row>
    <row r="503" spans="1:6" x14ac:dyDescent="0.3">
      <c r="A503" s="46">
        <v>760199</v>
      </c>
      <c r="B503" s="47">
        <v>37455</v>
      </c>
      <c r="C503" s="48">
        <v>1157.4872572083509</v>
      </c>
      <c r="D503" s="45"/>
      <c r="E503" s="45"/>
      <c r="F503" s="45"/>
    </row>
    <row r="504" spans="1:6" x14ac:dyDescent="0.3">
      <c r="A504" s="46">
        <v>760199</v>
      </c>
      <c r="B504" s="47">
        <v>37456</v>
      </c>
      <c r="C504" s="48">
        <v>1158.0828652152336</v>
      </c>
      <c r="D504" s="45"/>
      <c r="E504" s="45"/>
      <c r="F504" s="45"/>
    </row>
    <row r="505" spans="1:6" x14ac:dyDescent="0.3">
      <c r="A505" s="46">
        <v>760199</v>
      </c>
      <c r="B505" s="47">
        <v>37459</v>
      </c>
      <c r="C505" s="48">
        <v>1158.6787797040199</v>
      </c>
      <c r="D505" s="45"/>
      <c r="E505" s="45"/>
      <c r="F505" s="45"/>
    </row>
    <row r="506" spans="1:6" x14ac:dyDescent="0.3">
      <c r="A506" s="46">
        <v>760199</v>
      </c>
      <c r="B506" s="47">
        <v>37460</v>
      </c>
      <c r="C506" s="48">
        <v>1159.275000832416</v>
      </c>
      <c r="D506" s="45"/>
      <c r="E506" s="45"/>
      <c r="F506" s="45"/>
    </row>
    <row r="507" spans="1:6" x14ac:dyDescent="0.3">
      <c r="A507" s="46">
        <v>760199</v>
      </c>
      <c r="B507" s="47">
        <v>37461</v>
      </c>
      <c r="C507" s="48">
        <v>1159.8715287582095</v>
      </c>
      <c r="D507" s="45"/>
      <c r="E507" s="45"/>
      <c r="F507" s="45"/>
    </row>
    <row r="508" spans="1:6" x14ac:dyDescent="0.3">
      <c r="A508" s="46">
        <v>760199</v>
      </c>
      <c r="B508" s="47">
        <v>37462</v>
      </c>
      <c r="C508" s="48">
        <v>1160.468363639269</v>
      </c>
      <c r="D508" s="45"/>
      <c r="E508" s="45"/>
      <c r="F508" s="45"/>
    </row>
    <row r="509" spans="1:6" x14ac:dyDescent="0.3">
      <c r="A509" s="46">
        <v>760199</v>
      </c>
      <c r="B509" s="47">
        <v>37463</v>
      </c>
      <c r="C509" s="48">
        <v>1161.0655056335445</v>
      </c>
      <c r="D509" s="45"/>
      <c r="E509" s="45"/>
      <c r="F509" s="45"/>
    </row>
    <row r="510" spans="1:6" x14ac:dyDescent="0.3">
      <c r="A510" s="46">
        <v>760199</v>
      </c>
      <c r="B510" s="47">
        <v>37466</v>
      </c>
      <c r="C510" s="48">
        <v>1161.662954899067</v>
      </c>
      <c r="D510" s="45"/>
      <c r="E510" s="45"/>
      <c r="F510" s="45"/>
    </row>
    <row r="511" spans="1:6" x14ac:dyDescent="0.3">
      <c r="A511" s="46">
        <v>760199</v>
      </c>
      <c r="B511" s="47">
        <v>37467</v>
      </c>
      <c r="C511" s="48">
        <v>1162.2607115939491</v>
      </c>
      <c r="D511" s="45"/>
      <c r="E511" s="45"/>
      <c r="F511" s="45"/>
    </row>
    <row r="512" spans="1:6" x14ac:dyDescent="0.3">
      <c r="A512" s="46">
        <v>760199</v>
      </c>
      <c r="B512" s="47">
        <v>37468</v>
      </c>
      <c r="C512" s="48">
        <v>1162.8587758763847</v>
      </c>
      <c r="D512" s="45"/>
      <c r="E512" s="45"/>
      <c r="F512" s="45"/>
    </row>
    <row r="513" spans="1:6" x14ac:dyDescent="0.3">
      <c r="A513" s="46">
        <v>760199</v>
      </c>
      <c r="B513" s="47">
        <v>37469</v>
      </c>
      <c r="C513" s="48">
        <v>1163.457147904649</v>
      </c>
      <c r="D513" s="45"/>
      <c r="E513" s="45"/>
      <c r="F513" s="45"/>
    </row>
    <row r="514" spans="1:6" x14ac:dyDescent="0.3">
      <c r="A514" s="46">
        <v>760199</v>
      </c>
      <c r="B514" s="47">
        <v>37470</v>
      </c>
      <c r="C514" s="48">
        <v>1164.0558278370988</v>
      </c>
      <c r="D514" s="45"/>
      <c r="E514" s="45"/>
      <c r="F514" s="45"/>
    </row>
    <row r="515" spans="1:6" x14ac:dyDescent="0.3">
      <c r="A515" s="46">
        <v>760199</v>
      </c>
      <c r="B515" s="47">
        <v>37473</v>
      </c>
      <c r="C515" s="48">
        <v>1164.6548158321723</v>
      </c>
      <c r="D515" s="45"/>
      <c r="E515" s="45"/>
      <c r="F515" s="45"/>
    </row>
    <row r="516" spans="1:6" x14ac:dyDescent="0.3">
      <c r="A516" s="46">
        <v>760199</v>
      </c>
      <c r="B516" s="47">
        <v>37474</v>
      </c>
      <c r="C516" s="48">
        <v>1165.2541120483891</v>
      </c>
      <c r="D516" s="45"/>
      <c r="E516" s="45"/>
      <c r="F516" s="45"/>
    </row>
    <row r="517" spans="1:6" x14ac:dyDescent="0.3">
      <c r="A517" s="46">
        <v>760199</v>
      </c>
      <c r="B517" s="47">
        <v>37475</v>
      </c>
      <c r="C517" s="48">
        <v>1165.8537166443509</v>
      </c>
      <c r="D517" s="45"/>
      <c r="E517" s="45"/>
      <c r="F517" s="45"/>
    </row>
    <row r="518" spans="1:6" x14ac:dyDescent="0.3">
      <c r="A518" s="46">
        <v>760199</v>
      </c>
      <c r="B518" s="47">
        <v>37476</v>
      </c>
      <c r="C518" s="48">
        <v>1166.4536297787402</v>
      </c>
      <c r="D518" s="45"/>
      <c r="E518" s="45"/>
      <c r="F518" s="45"/>
    </row>
    <row r="519" spans="1:6" x14ac:dyDescent="0.3">
      <c r="A519" s="46">
        <v>760199</v>
      </c>
      <c r="B519" s="47">
        <v>37477</v>
      </c>
      <c r="C519" s="48">
        <v>1167.0538516103215</v>
      </c>
      <c r="D519" s="45"/>
      <c r="E519" s="45"/>
      <c r="F519" s="45"/>
    </row>
    <row r="520" spans="1:6" x14ac:dyDescent="0.3">
      <c r="A520" s="46">
        <v>760199</v>
      </c>
      <c r="B520" s="47">
        <v>37480</v>
      </c>
      <c r="C520" s="48">
        <v>1167.6543822979413</v>
      </c>
      <c r="D520" s="45"/>
      <c r="E520" s="45"/>
      <c r="F520" s="45"/>
    </row>
    <row r="521" spans="1:6" x14ac:dyDescent="0.3">
      <c r="A521" s="46">
        <v>760199</v>
      </c>
      <c r="B521" s="47">
        <v>37481</v>
      </c>
      <c r="C521" s="48">
        <v>1168.2552220005277</v>
      </c>
      <c r="D521" s="45"/>
      <c r="E521" s="45"/>
      <c r="F521" s="45"/>
    </row>
    <row r="522" spans="1:6" x14ac:dyDescent="0.3">
      <c r="A522" s="46">
        <v>760199</v>
      </c>
      <c r="B522" s="47">
        <v>37482</v>
      </c>
      <c r="C522" s="48">
        <v>1168.8563708770901</v>
      </c>
      <c r="D522" s="45"/>
      <c r="E522" s="45"/>
      <c r="F522" s="45"/>
    </row>
    <row r="523" spans="1:6" x14ac:dyDescent="0.3">
      <c r="A523" s="46">
        <v>760199</v>
      </c>
      <c r="B523" s="47">
        <v>37483</v>
      </c>
      <c r="C523" s="48">
        <v>1169.4578290867203</v>
      </c>
      <c r="D523" s="45"/>
      <c r="E523" s="45"/>
      <c r="F523" s="45"/>
    </row>
    <row r="524" spans="1:6" x14ac:dyDescent="0.3">
      <c r="A524" s="46">
        <v>760199</v>
      </c>
      <c r="B524" s="47">
        <v>37484</v>
      </c>
      <c r="C524" s="48">
        <v>1169.8021855491725</v>
      </c>
      <c r="D524" s="45"/>
      <c r="E524" s="45"/>
      <c r="F524" s="45"/>
    </row>
    <row r="525" spans="1:6" x14ac:dyDescent="0.3">
      <c r="A525" s="46">
        <v>760199</v>
      </c>
      <c r="B525" s="47">
        <v>37487</v>
      </c>
      <c r="C525" s="48">
        <v>1170.1466434102133</v>
      </c>
      <c r="D525" s="45"/>
      <c r="E525" s="45"/>
      <c r="F525" s="45"/>
    </row>
    <row r="526" spans="1:6" x14ac:dyDescent="0.3">
      <c r="A526" s="46">
        <v>760199</v>
      </c>
      <c r="B526" s="47">
        <v>37488</v>
      </c>
      <c r="C526" s="48">
        <v>1170.4912026997001</v>
      </c>
      <c r="D526" s="45"/>
      <c r="E526" s="45"/>
      <c r="F526" s="45"/>
    </row>
    <row r="527" spans="1:6" x14ac:dyDescent="0.3">
      <c r="A527" s="46">
        <v>760199</v>
      </c>
      <c r="B527" s="47">
        <v>37489</v>
      </c>
      <c r="C527" s="48">
        <v>1170.8358634474998</v>
      </c>
      <c r="D527" s="45"/>
      <c r="E527" s="45"/>
      <c r="F527" s="45"/>
    </row>
    <row r="528" spans="1:6" x14ac:dyDescent="0.3">
      <c r="A528" s="46">
        <v>760199</v>
      </c>
      <c r="B528" s="47">
        <v>37490</v>
      </c>
      <c r="C528" s="48">
        <v>1171.1806256834873</v>
      </c>
      <c r="D528" s="45"/>
      <c r="E528" s="45"/>
      <c r="F528" s="45"/>
    </row>
    <row r="529" spans="1:6" x14ac:dyDescent="0.3">
      <c r="A529" s="46">
        <v>760199</v>
      </c>
      <c r="B529" s="47">
        <v>37491</v>
      </c>
      <c r="C529" s="48">
        <v>1171.5254894375466</v>
      </c>
      <c r="D529" s="45"/>
      <c r="E529" s="45"/>
      <c r="F529" s="45"/>
    </row>
    <row r="530" spans="1:6" x14ac:dyDescent="0.3">
      <c r="A530" s="46">
        <v>760199</v>
      </c>
      <c r="B530" s="47">
        <v>37494</v>
      </c>
      <c r="C530" s="48">
        <v>1171.8704547395707</v>
      </c>
      <c r="D530" s="45"/>
      <c r="E530" s="45"/>
      <c r="F530" s="45"/>
    </row>
    <row r="531" spans="1:6" x14ac:dyDescent="0.3">
      <c r="A531" s="46">
        <v>760199</v>
      </c>
      <c r="B531" s="47">
        <v>37495</v>
      </c>
      <c r="C531" s="48">
        <v>1172.2155216194608</v>
      </c>
      <c r="D531" s="45"/>
      <c r="E531" s="45"/>
      <c r="F531" s="45"/>
    </row>
    <row r="532" spans="1:6" x14ac:dyDescent="0.3">
      <c r="A532" s="46">
        <v>760199</v>
      </c>
      <c r="B532" s="47">
        <v>37496</v>
      </c>
      <c r="C532" s="48">
        <v>1172.5606901071283</v>
      </c>
      <c r="D532" s="45"/>
      <c r="E532" s="45"/>
      <c r="F532" s="45"/>
    </row>
    <row r="533" spans="1:6" x14ac:dyDescent="0.3">
      <c r="A533" s="46">
        <v>760199</v>
      </c>
      <c r="B533" s="47">
        <v>37497</v>
      </c>
      <c r="C533" s="48">
        <v>1172.9059602324912</v>
      </c>
      <c r="D533" s="45"/>
      <c r="E533" s="45"/>
      <c r="F533" s="45"/>
    </row>
    <row r="534" spans="1:6" x14ac:dyDescent="0.3">
      <c r="A534" s="46">
        <v>760199</v>
      </c>
      <c r="B534" s="47">
        <v>37498</v>
      </c>
      <c r="C534" s="48">
        <v>1173.2513320254789</v>
      </c>
      <c r="D534" s="45"/>
      <c r="E534" s="45"/>
      <c r="F534" s="45"/>
    </row>
    <row r="535" spans="1:6" x14ac:dyDescent="0.3">
      <c r="A535" s="46">
        <v>760199</v>
      </c>
      <c r="B535" s="47">
        <v>37501</v>
      </c>
      <c r="C535" s="48">
        <v>1173.5968055160272</v>
      </c>
      <c r="D535" s="45"/>
      <c r="E535" s="45"/>
      <c r="F535" s="45"/>
    </row>
    <row r="536" spans="1:6" x14ac:dyDescent="0.3">
      <c r="A536" s="46">
        <v>760199</v>
      </c>
      <c r="B536" s="47">
        <v>37502</v>
      </c>
      <c r="C536" s="48">
        <v>1173.942380734082</v>
      </c>
      <c r="D536" s="45"/>
      <c r="E536" s="45"/>
      <c r="F536" s="45"/>
    </row>
    <row r="537" spans="1:6" x14ac:dyDescent="0.3">
      <c r="A537" s="46">
        <v>760199</v>
      </c>
      <c r="B537" s="47">
        <v>37503</v>
      </c>
      <c r="C537" s="48">
        <v>1174.2880577095982</v>
      </c>
      <c r="D537" s="45"/>
      <c r="E537" s="45"/>
      <c r="F537" s="45"/>
    </row>
    <row r="538" spans="1:6" x14ac:dyDescent="0.3">
      <c r="A538" s="46">
        <v>760199</v>
      </c>
      <c r="B538" s="47">
        <v>37504</v>
      </c>
      <c r="C538" s="48">
        <v>1174.6338364725386</v>
      </c>
      <c r="D538" s="45"/>
      <c r="E538" s="45"/>
      <c r="F538" s="45"/>
    </row>
    <row r="539" spans="1:6" x14ac:dyDescent="0.3">
      <c r="A539" s="46">
        <v>760199</v>
      </c>
      <c r="B539" s="47">
        <v>37505</v>
      </c>
      <c r="C539" s="48">
        <v>1174.9797170528759</v>
      </c>
      <c r="D539" s="45"/>
      <c r="E539" s="45"/>
      <c r="F539" s="45"/>
    </row>
    <row r="540" spans="1:6" x14ac:dyDescent="0.3">
      <c r="A540" s="46">
        <v>760199</v>
      </c>
      <c r="B540" s="47">
        <v>37508</v>
      </c>
      <c r="C540" s="48">
        <v>1175.3256994805906</v>
      </c>
      <c r="D540" s="45"/>
      <c r="E540" s="45"/>
      <c r="F540" s="45"/>
    </row>
    <row r="541" spans="1:6" x14ac:dyDescent="0.3">
      <c r="A541" s="46">
        <v>760199</v>
      </c>
      <c r="B541" s="47">
        <v>37509</v>
      </c>
      <c r="C541" s="48">
        <v>1175.6717837856727</v>
      </c>
      <c r="D541" s="45"/>
      <c r="E541" s="45"/>
      <c r="F541" s="45"/>
    </row>
    <row r="542" spans="1:6" x14ac:dyDescent="0.3">
      <c r="A542" s="46">
        <v>760199</v>
      </c>
      <c r="B542" s="47">
        <v>37510</v>
      </c>
      <c r="C542" s="48">
        <v>1176.0179699981209</v>
      </c>
      <c r="D542" s="45"/>
      <c r="E542" s="45"/>
      <c r="F542" s="45"/>
    </row>
    <row r="543" spans="1:6" x14ac:dyDescent="0.3">
      <c r="A543" s="46">
        <v>760199</v>
      </c>
      <c r="B543" s="47">
        <v>37511</v>
      </c>
      <c r="C543" s="48">
        <v>1176.3642581479423</v>
      </c>
      <c r="D543" s="45"/>
      <c r="E543" s="45"/>
      <c r="F543" s="45"/>
    </row>
    <row r="544" spans="1:6" x14ac:dyDescent="0.3">
      <c r="A544" s="46">
        <v>760199</v>
      </c>
      <c r="B544" s="47">
        <v>37512</v>
      </c>
      <c r="C544" s="48">
        <v>1176.7106482651538</v>
      </c>
      <c r="D544" s="45"/>
      <c r="E544" s="45"/>
      <c r="F544" s="45"/>
    </row>
    <row r="545" spans="1:6" x14ac:dyDescent="0.3">
      <c r="A545" s="46">
        <v>760199</v>
      </c>
      <c r="B545" s="47">
        <v>37515</v>
      </c>
      <c r="C545" s="48">
        <v>1177.0571403797799</v>
      </c>
      <c r="D545" s="45"/>
      <c r="E545" s="45"/>
      <c r="F545" s="45"/>
    </row>
    <row r="546" spans="1:6" x14ac:dyDescent="0.3">
      <c r="A546" s="46">
        <v>760199</v>
      </c>
      <c r="B546" s="47">
        <v>37516</v>
      </c>
      <c r="C546" s="48">
        <v>1177.4592201844873</v>
      </c>
      <c r="D546" s="45"/>
      <c r="E546" s="45"/>
      <c r="F546" s="45"/>
    </row>
    <row r="547" spans="1:6" x14ac:dyDescent="0.3">
      <c r="A547" s="46">
        <v>760199</v>
      </c>
      <c r="B547" s="47">
        <v>37517</v>
      </c>
      <c r="C547" s="48">
        <v>1177.8614373386606</v>
      </c>
      <c r="D547" s="45"/>
      <c r="E547" s="45"/>
      <c r="F547" s="45"/>
    </row>
    <row r="548" spans="1:6" x14ac:dyDescent="0.3">
      <c r="A548" s="46">
        <v>760199</v>
      </c>
      <c r="B548" s="47">
        <v>37518</v>
      </c>
      <c r="C548" s="48">
        <v>1178.2637918892178</v>
      </c>
      <c r="D548" s="45"/>
      <c r="E548" s="45"/>
      <c r="F548" s="45"/>
    </row>
    <row r="549" spans="1:6" x14ac:dyDescent="0.3">
      <c r="A549" s="46">
        <v>760199</v>
      </c>
      <c r="B549" s="47">
        <v>37519</v>
      </c>
      <c r="C549" s="48">
        <v>1178.6662838830935</v>
      </c>
      <c r="D549" s="45"/>
      <c r="E549" s="45"/>
      <c r="F549" s="45"/>
    </row>
    <row r="550" spans="1:6" x14ac:dyDescent="0.3">
      <c r="A550" s="46">
        <v>760199</v>
      </c>
      <c r="B550" s="47">
        <v>37522</v>
      </c>
      <c r="C550" s="48">
        <v>1179.0689133672372</v>
      </c>
      <c r="D550" s="45"/>
      <c r="E550" s="45"/>
      <c r="F550" s="45"/>
    </row>
    <row r="551" spans="1:6" x14ac:dyDescent="0.3">
      <c r="A551" s="46">
        <v>760199</v>
      </c>
      <c r="B551" s="47">
        <v>37523</v>
      </c>
      <c r="C551" s="48">
        <v>1179.4716803886161</v>
      </c>
      <c r="D551" s="45"/>
      <c r="E551" s="45"/>
      <c r="F551" s="45"/>
    </row>
    <row r="552" spans="1:6" x14ac:dyDescent="0.3">
      <c r="A552" s="46">
        <v>760199</v>
      </c>
      <c r="B552" s="47">
        <v>37524</v>
      </c>
      <c r="C552" s="48">
        <v>1179.8745849942122</v>
      </c>
      <c r="D552" s="45"/>
      <c r="E552" s="45"/>
      <c r="F552" s="45"/>
    </row>
    <row r="553" spans="1:6" x14ac:dyDescent="0.3">
      <c r="A553" s="46">
        <v>760199</v>
      </c>
      <c r="B553" s="47">
        <v>37525</v>
      </c>
      <c r="C553" s="48">
        <v>1180.2776272310236</v>
      </c>
      <c r="D553" s="45"/>
      <c r="E553" s="45"/>
      <c r="F553" s="45"/>
    </row>
    <row r="554" spans="1:6" x14ac:dyDescent="0.3">
      <c r="A554" s="46">
        <v>760199</v>
      </c>
      <c r="B554" s="47">
        <v>37526</v>
      </c>
      <c r="C554" s="48">
        <v>1180.6808071460657</v>
      </c>
      <c r="D554" s="45"/>
      <c r="E554" s="45"/>
      <c r="F554" s="45"/>
    </row>
    <row r="555" spans="1:6" x14ac:dyDescent="0.3">
      <c r="A555" s="46">
        <v>760199</v>
      </c>
      <c r="B555" s="47">
        <v>37529</v>
      </c>
      <c r="C555" s="48">
        <v>1181.084124786368</v>
      </c>
      <c r="D555" s="45"/>
      <c r="E555" s="45"/>
      <c r="F555" s="45"/>
    </row>
    <row r="556" spans="1:6" x14ac:dyDescent="0.3">
      <c r="A556" s="46">
        <v>760199</v>
      </c>
      <c r="B556" s="47">
        <v>37530</v>
      </c>
      <c r="C556" s="48">
        <v>1181.4875801989781</v>
      </c>
      <c r="D556" s="45"/>
      <c r="E556" s="45"/>
      <c r="F556" s="45"/>
    </row>
    <row r="557" spans="1:6" x14ac:dyDescent="0.3">
      <c r="A557" s="46">
        <v>760199</v>
      </c>
      <c r="B557" s="47">
        <v>37531</v>
      </c>
      <c r="C557" s="48">
        <v>1181.8911734309579</v>
      </c>
      <c r="D557" s="45"/>
      <c r="E557" s="45"/>
      <c r="F557" s="45"/>
    </row>
    <row r="558" spans="1:6" x14ac:dyDescent="0.3">
      <c r="A558" s="46">
        <v>760199</v>
      </c>
      <c r="B558" s="47">
        <v>37532</v>
      </c>
      <c r="C558" s="48">
        <v>1182.2949045293865</v>
      </c>
      <c r="D558" s="45"/>
      <c r="E558" s="45"/>
      <c r="F558" s="45"/>
    </row>
    <row r="559" spans="1:6" x14ac:dyDescent="0.3">
      <c r="A559" s="46">
        <v>760199</v>
      </c>
      <c r="B559" s="47">
        <v>37533</v>
      </c>
      <c r="C559" s="48">
        <v>1182.6987735413584</v>
      </c>
      <c r="D559" s="45"/>
      <c r="E559" s="45"/>
      <c r="F559" s="45"/>
    </row>
    <row r="560" spans="1:6" x14ac:dyDescent="0.3">
      <c r="A560" s="46">
        <v>760199</v>
      </c>
      <c r="B560" s="47">
        <v>37536</v>
      </c>
      <c r="C560" s="48">
        <v>1183.1027805139852</v>
      </c>
      <c r="D560" s="45"/>
      <c r="E560" s="45"/>
      <c r="F560" s="45"/>
    </row>
    <row r="561" spans="1:6" x14ac:dyDescent="0.3">
      <c r="A561" s="46">
        <v>760199</v>
      </c>
      <c r="B561" s="47">
        <v>37537</v>
      </c>
      <c r="C561" s="48">
        <v>1183.506925494393</v>
      </c>
      <c r="D561" s="45"/>
      <c r="E561" s="45"/>
      <c r="F561" s="45"/>
    </row>
    <row r="562" spans="1:6" x14ac:dyDescent="0.3">
      <c r="A562" s="46">
        <v>760199</v>
      </c>
      <c r="B562" s="47">
        <v>37538</v>
      </c>
      <c r="C562" s="48">
        <v>1183.9112085297259</v>
      </c>
      <c r="D562" s="45"/>
      <c r="E562" s="45"/>
      <c r="F562" s="45"/>
    </row>
    <row r="563" spans="1:6" x14ac:dyDescent="0.3">
      <c r="A563" s="46">
        <v>760199</v>
      </c>
      <c r="B563" s="47">
        <v>37539</v>
      </c>
      <c r="C563" s="48">
        <v>1184.3156296671423</v>
      </c>
      <c r="D563" s="45"/>
      <c r="E563" s="45"/>
      <c r="F563" s="45"/>
    </row>
    <row r="564" spans="1:6" x14ac:dyDescent="0.3">
      <c r="A564" s="46">
        <v>760199</v>
      </c>
      <c r="B564" s="47">
        <v>37540</v>
      </c>
      <c r="C564" s="48">
        <v>1184.720188953818</v>
      </c>
      <c r="D564" s="45"/>
      <c r="E564" s="45"/>
      <c r="F564" s="45"/>
    </row>
    <row r="565" spans="1:6" x14ac:dyDescent="0.3">
      <c r="A565" s="46">
        <v>760199</v>
      </c>
      <c r="B565" s="47">
        <v>37543</v>
      </c>
      <c r="C565" s="48">
        <v>1185.1248864369445</v>
      </c>
      <c r="D565" s="45"/>
      <c r="E565" s="45"/>
      <c r="F565" s="45"/>
    </row>
    <row r="566" spans="1:6" x14ac:dyDescent="0.3">
      <c r="A566" s="46">
        <v>760199</v>
      </c>
      <c r="B566" s="47">
        <v>37544</v>
      </c>
      <c r="C566" s="48">
        <v>1185.529722163729</v>
      </c>
      <c r="D566" s="45"/>
      <c r="E566" s="45"/>
      <c r="F566" s="45"/>
    </row>
    <row r="567" spans="1:6" x14ac:dyDescent="0.3">
      <c r="A567" s="46">
        <v>760199</v>
      </c>
      <c r="B567" s="47">
        <v>37545</v>
      </c>
      <c r="C567" s="48">
        <v>1186.2008767657201</v>
      </c>
      <c r="D567" s="45"/>
      <c r="E567" s="45"/>
      <c r="F567" s="45"/>
    </row>
    <row r="568" spans="1:6" x14ac:dyDescent="0.3">
      <c r="A568" s="46">
        <v>760199</v>
      </c>
      <c r="B568" s="47">
        <v>37546</v>
      </c>
      <c r="C568" s="48">
        <v>1186.8724113231785</v>
      </c>
      <c r="D568" s="45"/>
      <c r="E568" s="45"/>
      <c r="F568" s="45"/>
    </row>
    <row r="569" spans="1:6" x14ac:dyDescent="0.3">
      <c r="A569" s="46">
        <v>760199</v>
      </c>
      <c r="B569" s="47">
        <v>37547</v>
      </c>
      <c r="C569" s="48">
        <v>1187.5443260512059</v>
      </c>
      <c r="D569" s="45"/>
      <c r="E569" s="45"/>
      <c r="F569" s="45"/>
    </row>
    <row r="570" spans="1:6" x14ac:dyDescent="0.3">
      <c r="A570" s="46">
        <v>760199</v>
      </c>
      <c r="B570" s="47">
        <v>37550</v>
      </c>
      <c r="C570" s="48">
        <v>1188.2166211650247</v>
      </c>
      <c r="D570" s="45"/>
      <c r="E570" s="45"/>
      <c r="F570" s="45"/>
    </row>
    <row r="571" spans="1:6" x14ac:dyDescent="0.3">
      <c r="A571" s="46">
        <v>760199</v>
      </c>
      <c r="B571" s="47">
        <v>37551</v>
      </c>
      <c r="C571" s="48">
        <v>1188.8892968799796</v>
      </c>
      <c r="D571" s="45"/>
      <c r="E571" s="45"/>
      <c r="F571" s="45"/>
    </row>
    <row r="572" spans="1:6" x14ac:dyDescent="0.3">
      <c r="A572" s="46">
        <v>760199</v>
      </c>
      <c r="B572" s="47">
        <v>37552</v>
      </c>
      <c r="C572" s="48">
        <v>1189.5623534115382</v>
      </c>
      <c r="D572" s="45"/>
      <c r="E572" s="45"/>
      <c r="F572" s="45"/>
    </row>
    <row r="573" spans="1:6" x14ac:dyDescent="0.3">
      <c r="A573" s="46">
        <v>760199</v>
      </c>
      <c r="B573" s="47">
        <v>37553</v>
      </c>
      <c r="C573" s="48">
        <v>1190.2357909752882</v>
      </c>
      <c r="D573" s="45"/>
      <c r="E573" s="45"/>
      <c r="F573" s="45"/>
    </row>
    <row r="574" spans="1:6" x14ac:dyDescent="0.3">
      <c r="A574" s="46">
        <v>760199</v>
      </c>
      <c r="B574" s="47">
        <v>37554</v>
      </c>
      <c r="C574" s="48">
        <v>1190.909609786941</v>
      </c>
      <c r="D574" s="45"/>
      <c r="E574" s="45"/>
      <c r="F574" s="45"/>
    </row>
    <row r="575" spans="1:6" x14ac:dyDescent="0.3">
      <c r="A575" s="46">
        <v>760199</v>
      </c>
      <c r="B575" s="47">
        <v>37557</v>
      </c>
      <c r="C575" s="48">
        <v>1191.5838100623293</v>
      </c>
      <c r="D575" s="45"/>
      <c r="E575" s="45"/>
      <c r="F575" s="45"/>
    </row>
    <row r="576" spans="1:6" x14ac:dyDescent="0.3">
      <c r="A576" s="46">
        <v>760199</v>
      </c>
      <c r="B576" s="47">
        <v>37558</v>
      </c>
      <c r="C576" s="48">
        <v>1192.2583920174084</v>
      </c>
      <c r="D576" s="45"/>
      <c r="E576" s="45"/>
      <c r="F576" s="45"/>
    </row>
    <row r="577" spans="1:6" x14ac:dyDescent="0.3">
      <c r="A577" s="46">
        <v>760199</v>
      </c>
      <c r="B577" s="47">
        <v>37559</v>
      </c>
      <c r="C577" s="48">
        <v>1192.9333558682549</v>
      </c>
      <c r="D577" s="45"/>
      <c r="E577" s="45"/>
      <c r="F577" s="45"/>
    </row>
    <row r="578" spans="1:6" x14ac:dyDescent="0.3">
      <c r="A578" s="46">
        <v>760199</v>
      </c>
      <c r="B578" s="47">
        <v>37560</v>
      </c>
      <c r="C578" s="48">
        <v>1193.6087018310693</v>
      </c>
      <c r="D578" s="45"/>
      <c r="E578" s="45"/>
      <c r="F578" s="45"/>
    </row>
    <row r="579" spans="1:6" x14ac:dyDescent="0.3">
      <c r="A579" s="46">
        <v>760199</v>
      </c>
      <c r="B579" s="47">
        <v>37561</v>
      </c>
      <c r="C579" s="48">
        <v>1194.284430122173</v>
      </c>
      <c r="D579" s="45"/>
      <c r="E579" s="45"/>
      <c r="F579" s="45"/>
    </row>
    <row r="580" spans="1:6" x14ac:dyDescent="0.3">
      <c r="A580" s="46">
        <v>760199</v>
      </c>
      <c r="B580" s="47">
        <v>37564</v>
      </c>
      <c r="C580" s="48">
        <v>1194.9605409580108</v>
      </c>
      <c r="D580" s="45"/>
      <c r="E580" s="45"/>
      <c r="F580" s="45"/>
    </row>
    <row r="581" spans="1:6" x14ac:dyDescent="0.3">
      <c r="A581" s="46">
        <v>760199</v>
      </c>
      <c r="B581" s="47">
        <v>37565</v>
      </c>
      <c r="C581" s="48">
        <v>1195.63703455515</v>
      </c>
      <c r="D581" s="45"/>
      <c r="E581" s="45"/>
      <c r="F581" s="45"/>
    </row>
    <row r="582" spans="1:6" x14ac:dyDescent="0.3">
      <c r="A582" s="46">
        <v>760199</v>
      </c>
      <c r="B582" s="47">
        <v>37566</v>
      </c>
      <c r="C582" s="48">
        <v>1196.3139111302794</v>
      </c>
      <c r="D582" s="45"/>
      <c r="E582" s="45"/>
      <c r="F582" s="45"/>
    </row>
    <row r="583" spans="1:6" x14ac:dyDescent="0.3">
      <c r="A583" s="46">
        <v>760199</v>
      </c>
      <c r="B583" s="47">
        <v>37567</v>
      </c>
      <c r="C583" s="48">
        <v>1196.9911709002122</v>
      </c>
      <c r="D583" s="45"/>
      <c r="E583" s="45"/>
      <c r="F583" s="45"/>
    </row>
    <row r="584" spans="1:6" x14ac:dyDescent="0.3">
      <c r="A584" s="46">
        <v>760199</v>
      </c>
      <c r="B584" s="47">
        <v>37568</v>
      </c>
      <c r="C584" s="48">
        <v>1197.6688140818831</v>
      </c>
      <c r="D584" s="45"/>
      <c r="E584" s="45"/>
      <c r="F584" s="45"/>
    </row>
    <row r="585" spans="1:6" x14ac:dyDescent="0.3">
      <c r="A585" s="46">
        <v>760199</v>
      </c>
      <c r="B585" s="47">
        <v>37571</v>
      </c>
      <c r="C585" s="48">
        <v>1198.3468408923497</v>
      </c>
      <c r="D585" s="45"/>
      <c r="E585" s="45"/>
      <c r="F585" s="45"/>
    </row>
    <row r="586" spans="1:6" x14ac:dyDescent="0.3">
      <c r="A586" s="46">
        <v>760199</v>
      </c>
      <c r="B586" s="47">
        <v>37572</v>
      </c>
      <c r="C586" s="48">
        <v>1199.025251548793</v>
      </c>
      <c r="D586" s="45"/>
      <c r="E586" s="45"/>
      <c r="F586" s="45"/>
    </row>
    <row r="587" spans="1:6" x14ac:dyDescent="0.3">
      <c r="A587" s="46">
        <v>760199</v>
      </c>
      <c r="B587" s="47">
        <v>37573</v>
      </c>
      <c r="C587" s="48">
        <v>1199.704046268517</v>
      </c>
      <c r="D587" s="45"/>
      <c r="E587" s="45"/>
      <c r="F587" s="45"/>
    </row>
    <row r="588" spans="1:6" x14ac:dyDescent="0.3">
      <c r="A588" s="46">
        <v>760199</v>
      </c>
      <c r="B588" s="47">
        <v>37574</v>
      </c>
      <c r="C588" s="48">
        <v>1200.3832252689479</v>
      </c>
      <c r="D588" s="45"/>
      <c r="E588" s="45"/>
      <c r="F588" s="45"/>
    </row>
    <row r="589" spans="1:6" x14ac:dyDescent="0.3">
      <c r="A589" s="46">
        <v>760199</v>
      </c>
      <c r="B589" s="47">
        <v>37578</v>
      </c>
      <c r="C589" s="48">
        <v>1201.0627887676358</v>
      </c>
      <c r="D589" s="45"/>
      <c r="E589" s="45"/>
      <c r="F589" s="45"/>
    </row>
    <row r="590" spans="1:6" x14ac:dyDescent="0.3">
      <c r="A590" s="46">
        <v>760199</v>
      </c>
      <c r="B590" s="47">
        <v>37579</v>
      </c>
      <c r="C590" s="48">
        <v>1202.8510078972354</v>
      </c>
      <c r="D590" s="45"/>
      <c r="E590" s="45"/>
      <c r="F590" s="45"/>
    </row>
    <row r="591" spans="1:6" x14ac:dyDescent="0.3">
      <c r="A591" s="46">
        <v>760199</v>
      </c>
      <c r="B591" s="47">
        <v>37580</v>
      </c>
      <c r="C591" s="48">
        <v>1204.6418894418937</v>
      </c>
      <c r="D591" s="45"/>
      <c r="E591" s="45"/>
      <c r="F591" s="45"/>
    </row>
    <row r="592" spans="1:6" x14ac:dyDescent="0.3">
      <c r="A592" s="46">
        <v>760199</v>
      </c>
      <c r="B592" s="47">
        <v>37581</v>
      </c>
      <c r="C592" s="48">
        <v>1206.4354373655849</v>
      </c>
      <c r="D592" s="45"/>
      <c r="E592" s="45"/>
      <c r="F592" s="45"/>
    </row>
    <row r="593" spans="1:6" x14ac:dyDescent="0.3">
      <c r="A593" s="46">
        <v>760199</v>
      </c>
      <c r="B593" s="47">
        <v>37582</v>
      </c>
      <c r="C593" s="48">
        <v>1208.2316556381847</v>
      </c>
      <c r="D593" s="45"/>
      <c r="E593" s="45"/>
      <c r="F593" s="45"/>
    </row>
    <row r="594" spans="1:6" x14ac:dyDescent="0.3">
      <c r="A594" s="46">
        <v>760199</v>
      </c>
      <c r="B594" s="47">
        <v>37585</v>
      </c>
      <c r="C594" s="48">
        <v>1210.0305482354793</v>
      </c>
      <c r="D594" s="45"/>
      <c r="E594" s="45"/>
      <c r="F594" s="45"/>
    </row>
    <row r="595" spans="1:6" x14ac:dyDescent="0.3">
      <c r="A595" s="46">
        <v>760199</v>
      </c>
      <c r="B595" s="47">
        <v>37586</v>
      </c>
      <c r="C595" s="48">
        <v>1211.8321191391744</v>
      </c>
      <c r="D595" s="45"/>
      <c r="E595" s="45"/>
      <c r="F595" s="45"/>
    </row>
    <row r="596" spans="1:6" x14ac:dyDescent="0.3">
      <c r="A596" s="46">
        <v>760199</v>
      </c>
      <c r="B596" s="47">
        <v>37587</v>
      </c>
      <c r="C596" s="48">
        <v>1213.6363723369038</v>
      </c>
      <c r="D596" s="45"/>
      <c r="E596" s="45"/>
      <c r="F596" s="45"/>
    </row>
    <row r="597" spans="1:6" x14ac:dyDescent="0.3">
      <c r="A597" s="46">
        <v>760199</v>
      </c>
      <c r="B597" s="47">
        <v>37588</v>
      </c>
      <c r="C597" s="48">
        <v>1215.4433118222387</v>
      </c>
      <c r="D597" s="45"/>
      <c r="E597" s="45"/>
      <c r="F597" s="45"/>
    </row>
    <row r="598" spans="1:6" x14ac:dyDescent="0.3">
      <c r="A598" s="46">
        <v>760199</v>
      </c>
      <c r="B598" s="47">
        <v>37589</v>
      </c>
      <c r="C598" s="48">
        <v>1217.2529415946958</v>
      </c>
      <c r="D598" s="45"/>
      <c r="E598" s="45"/>
      <c r="F598" s="45"/>
    </row>
    <row r="599" spans="1:6" x14ac:dyDescent="0.3">
      <c r="A599" s="46">
        <v>760199</v>
      </c>
      <c r="B599" s="47">
        <v>37592</v>
      </c>
      <c r="C599" s="48">
        <v>1219.065265659747</v>
      </c>
      <c r="D599" s="45"/>
      <c r="E599" s="45"/>
      <c r="F599" s="45"/>
    </row>
    <row r="600" spans="1:6" x14ac:dyDescent="0.3">
      <c r="A600" s="46">
        <v>760199</v>
      </c>
      <c r="B600" s="47">
        <v>37593</v>
      </c>
      <c r="C600" s="48">
        <v>1220.8802880288272</v>
      </c>
      <c r="D600" s="45"/>
      <c r="E600" s="45"/>
      <c r="F600" s="45"/>
    </row>
    <row r="601" spans="1:6" x14ac:dyDescent="0.3">
      <c r="A601" s="46">
        <v>760199</v>
      </c>
      <c r="B601" s="47">
        <v>37594</v>
      </c>
      <c r="C601" s="48">
        <v>1222.6980127193442</v>
      </c>
      <c r="D601" s="45"/>
      <c r="E601" s="45"/>
      <c r="F601" s="45"/>
    </row>
    <row r="602" spans="1:6" x14ac:dyDescent="0.3">
      <c r="A602" s="46">
        <v>760199</v>
      </c>
      <c r="B602" s="47">
        <v>37595</v>
      </c>
      <c r="C602" s="48">
        <v>1224.518443754687</v>
      </c>
      <c r="D602" s="45"/>
      <c r="E602" s="45"/>
      <c r="F602" s="45"/>
    </row>
    <row r="603" spans="1:6" x14ac:dyDescent="0.3">
      <c r="A603" s="46">
        <v>760199</v>
      </c>
      <c r="B603" s="47">
        <v>37596</v>
      </c>
      <c r="C603" s="48">
        <v>1226.3415851642353</v>
      </c>
      <c r="D603" s="45"/>
      <c r="E603" s="45"/>
      <c r="F603" s="45"/>
    </row>
    <row r="604" spans="1:6" x14ac:dyDescent="0.3">
      <c r="A604" s="46">
        <v>760199</v>
      </c>
      <c r="B604" s="47">
        <v>37599</v>
      </c>
      <c r="C604" s="48">
        <v>1228.1674409833672</v>
      </c>
      <c r="D604" s="45"/>
      <c r="E604" s="45"/>
      <c r="F604" s="45"/>
    </row>
    <row r="605" spans="1:6" x14ac:dyDescent="0.3">
      <c r="A605" s="46">
        <v>760199</v>
      </c>
      <c r="B605" s="47">
        <v>37600</v>
      </c>
      <c r="C605" s="48">
        <v>1229.9960152534695</v>
      </c>
      <c r="D605" s="45"/>
      <c r="E605" s="45"/>
      <c r="F605" s="45"/>
    </row>
    <row r="606" spans="1:6" x14ac:dyDescent="0.3">
      <c r="A606" s="46">
        <v>760199</v>
      </c>
      <c r="B606" s="47">
        <v>37601</v>
      </c>
      <c r="C606" s="48">
        <v>1231.827312021946</v>
      </c>
      <c r="D606" s="45"/>
      <c r="E606" s="45"/>
      <c r="F606" s="45"/>
    </row>
    <row r="607" spans="1:6" x14ac:dyDescent="0.3">
      <c r="A607" s="46">
        <v>760199</v>
      </c>
      <c r="B607" s="47">
        <v>37602</v>
      </c>
      <c r="C607" s="48">
        <v>1233.6613353422265</v>
      </c>
      <c r="D607" s="45"/>
      <c r="E607" s="45"/>
      <c r="F607" s="45"/>
    </row>
    <row r="608" spans="1:6" x14ac:dyDescent="0.3">
      <c r="A608" s="46">
        <v>760199</v>
      </c>
      <c r="B608" s="47">
        <v>37603</v>
      </c>
      <c r="C608" s="48">
        <v>1235.4980892737756</v>
      </c>
      <c r="D608" s="45"/>
      <c r="E608" s="45"/>
      <c r="F608" s="45"/>
    </row>
    <row r="609" spans="1:6" x14ac:dyDescent="0.3">
      <c r="A609" s="46">
        <v>760199</v>
      </c>
      <c r="B609" s="47">
        <v>37606</v>
      </c>
      <c r="C609" s="48">
        <v>1237.3375778821023</v>
      </c>
      <c r="D609" s="45"/>
      <c r="E609" s="45"/>
      <c r="F609" s="45"/>
    </row>
    <row r="610" spans="1:6" x14ac:dyDescent="0.3">
      <c r="A610" s="46">
        <v>760199</v>
      </c>
      <c r="B610" s="47">
        <v>37607</v>
      </c>
      <c r="C610" s="48">
        <v>1238.6238624752441</v>
      </c>
      <c r="D610" s="45"/>
      <c r="E610" s="45"/>
      <c r="F610" s="45"/>
    </row>
    <row r="611" spans="1:6" x14ac:dyDescent="0.3">
      <c r="A611" s="46">
        <v>760199</v>
      </c>
      <c r="B611" s="47">
        <v>37608</v>
      </c>
      <c r="C611" s="48">
        <v>1239.9114842362567</v>
      </c>
      <c r="D611" s="45"/>
      <c r="E611" s="45"/>
      <c r="F611" s="45"/>
    </row>
    <row r="612" spans="1:6" x14ac:dyDescent="0.3">
      <c r="A612" s="46">
        <v>760199</v>
      </c>
      <c r="B612" s="47">
        <v>37609</v>
      </c>
      <c r="C612" s="48">
        <v>1241.2004445552043</v>
      </c>
      <c r="D612" s="45"/>
      <c r="E612" s="45"/>
      <c r="F612" s="45"/>
    </row>
    <row r="613" spans="1:6" x14ac:dyDescent="0.3">
      <c r="A613" s="46">
        <v>760199</v>
      </c>
      <c r="B613" s="47">
        <v>37610</v>
      </c>
      <c r="C613" s="48">
        <v>1242.4907448235956</v>
      </c>
      <c r="D613" s="45"/>
      <c r="E613" s="45"/>
      <c r="F613" s="45"/>
    </row>
    <row r="614" spans="1:6" x14ac:dyDescent="0.3">
      <c r="A614" s="46">
        <v>760199</v>
      </c>
      <c r="B614" s="47">
        <v>37613</v>
      </c>
      <c r="C614" s="48">
        <v>1243.7823864343866</v>
      </c>
      <c r="D614" s="45"/>
      <c r="E614" s="45"/>
      <c r="F614" s="45"/>
    </row>
    <row r="615" spans="1:6" x14ac:dyDescent="0.3">
      <c r="A615" s="46">
        <v>760199</v>
      </c>
      <c r="B615" s="47">
        <v>37614</v>
      </c>
      <c r="C615" s="48">
        <v>1245.0753707819806</v>
      </c>
      <c r="D615" s="45"/>
      <c r="E615" s="45"/>
      <c r="F615" s="45"/>
    </row>
    <row r="616" spans="1:6" x14ac:dyDescent="0.3">
      <c r="A616" s="46">
        <v>760199</v>
      </c>
      <c r="B616" s="47">
        <v>37616</v>
      </c>
      <c r="C616" s="48">
        <v>1246.3696992622315</v>
      </c>
      <c r="D616" s="45"/>
      <c r="E616" s="45"/>
      <c r="F616" s="45"/>
    </row>
    <row r="617" spans="1:6" x14ac:dyDescent="0.3">
      <c r="A617" s="46">
        <v>760199</v>
      </c>
      <c r="B617" s="47">
        <v>37617</v>
      </c>
      <c r="C617" s="48">
        <v>1247.6653732724428</v>
      </c>
      <c r="D617" s="45"/>
      <c r="E617" s="45"/>
      <c r="F617" s="45"/>
    </row>
    <row r="618" spans="1:6" x14ac:dyDescent="0.3">
      <c r="A618" s="46">
        <v>760199</v>
      </c>
      <c r="B618" s="47">
        <v>37620</v>
      </c>
      <c r="C618" s="48">
        <v>1248.9623942113717</v>
      </c>
      <c r="D618" s="45"/>
      <c r="E618" s="45"/>
      <c r="F618" s="45"/>
    </row>
    <row r="619" spans="1:6" x14ac:dyDescent="0.3">
      <c r="A619" s="46">
        <v>760199</v>
      </c>
      <c r="B619" s="47">
        <v>37621</v>
      </c>
      <c r="C619" s="48">
        <v>1250.2607634792294</v>
      </c>
      <c r="D619" s="45"/>
      <c r="E619" s="45"/>
      <c r="F619" s="45"/>
    </row>
    <row r="620" spans="1:6" x14ac:dyDescent="0.3">
      <c r="A620" s="46">
        <v>760199</v>
      </c>
      <c r="B620" s="47">
        <v>37623</v>
      </c>
      <c r="C620" s="48">
        <v>1251.5604824776822</v>
      </c>
      <c r="D620" s="45"/>
      <c r="E620" s="45"/>
      <c r="F620" s="45"/>
    </row>
    <row r="621" spans="1:6" x14ac:dyDescent="0.3">
      <c r="A621" s="46">
        <v>760199</v>
      </c>
      <c r="B621" s="47">
        <v>37624</v>
      </c>
      <c r="C621" s="48">
        <v>1252.8615526098538</v>
      </c>
      <c r="D621" s="45"/>
      <c r="E621" s="45"/>
      <c r="F621" s="45"/>
    </row>
    <row r="622" spans="1:6" x14ac:dyDescent="0.3">
      <c r="A622" s="46">
        <v>760199</v>
      </c>
      <c r="B622" s="47">
        <v>37627</v>
      </c>
      <c r="C622" s="48">
        <v>1254.1639752803269</v>
      </c>
      <c r="D622" s="45"/>
      <c r="E622" s="45"/>
      <c r="F622" s="45"/>
    </row>
    <row r="623" spans="1:6" x14ac:dyDescent="0.3">
      <c r="A623" s="46">
        <v>760199</v>
      </c>
      <c r="B623" s="47">
        <v>37628</v>
      </c>
      <c r="C623" s="48">
        <v>1255.4677518951435</v>
      </c>
      <c r="D623" s="45"/>
      <c r="E623" s="45"/>
      <c r="F623" s="45"/>
    </row>
    <row r="624" spans="1:6" x14ac:dyDescent="0.3">
      <c r="A624" s="46">
        <v>760199</v>
      </c>
      <c r="B624" s="47">
        <v>37629</v>
      </c>
      <c r="C624" s="48">
        <v>1256.7728838618077</v>
      </c>
      <c r="D624" s="45"/>
      <c r="E624" s="45"/>
      <c r="F624" s="45"/>
    </row>
    <row r="625" spans="1:6" x14ac:dyDescent="0.3">
      <c r="A625" s="46">
        <v>760199</v>
      </c>
      <c r="B625" s="47">
        <v>37630</v>
      </c>
      <c r="C625" s="48">
        <v>1258.0793725892872</v>
      </c>
      <c r="D625" s="45"/>
      <c r="E625" s="45"/>
      <c r="F625" s="45"/>
    </row>
    <row r="626" spans="1:6" x14ac:dyDescent="0.3">
      <c r="A626" s="46">
        <v>760199</v>
      </c>
      <c r="B626" s="47">
        <v>37631</v>
      </c>
      <c r="C626" s="48">
        <v>1259.3872194880141</v>
      </c>
      <c r="D626" s="45"/>
      <c r="E626" s="45"/>
      <c r="F626" s="45"/>
    </row>
    <row r="627" spans="1:6" x14ac:dyDescent="0.3">
      <c r="A627" s="46">
        <v>760199</v>
      </c>
      <c r="B627" s="47">
        <v>37634</v>
      </c>
      <c r="C627" s="48">
        <v>1260.6964259698859</v>
      </c>
      <c r="D627" s="45"/>
      <c r="E627" s="45"/>
      <c r="F627" s="45"/>
    </row>
    <row r="628" spans="1:6" x14ac:dyDescent="0.3">
      <c r="A628" s="46">
        <v>760199</v>
      </c>
      <c r="B628" s="47">
        <v>37635</v>
      </c>
      <c r="C628" s="48">
        <v>1262.0069934482692</v>
      </c>
      <c r="D628" s="45"/>
      <c r="E628" s="45"/>
      <c r="F628" s="45"/>
    </row>
    <row r="629" spans="1:6" x14ac:dyDescent="0.3">
      <c r="A629" s="46">
        <v>760199</v>
      </c>
      <c r="B629" s="47">
        <v>37636</v>
      </c>
      <c r="C629" s="48">
        <v>1263.3189233379992</v>
      </c>
      <c r="D629" s="45"/>
      <c r="E629" s="45"/>
      <c r="F629" s="45"/>
    </row>
    <row r="630" spans="1:6" x14ac:dyDescent="0.3">
      <c r="A630" s="46">
        <v>760199</v>
      </c>
      <c r="B630" s="47">
        <v>37637</v>
      </c>
      <c r="C630" s="48">
        <v>1264.5418023707757</v>
      </c>
      <c r="D630" s="45"/>
      <c r="E630" s="45"/>
      <c r="F630" s="45"/>
    </row>
    <row r="631" spans="1:6" x14ac:dyDescent="0.3">
      <c r="A631" s="46">
        <v>760199</v>
      </c>
      <c r="B631" s="47">
        <v>37638</v>
      </c>
      <c r="C631" s="48">
        <v>1265.7658651372094</v>
      </c>
      <c r="D631" s="45"/>
      <c r="E631" s="45"/>
      <c r="F631" s="45"/>
    </row>
    <row r="632" spans="1:6" x14ac:dyDescent="0.3">
      <c r="A632" s="46">
        <v>760199</v>
      </c>
      <c r="B632" s="47">
        <v>37641</v>
      </c>
      <c r="C632" s="48">
        <v>1266.9911127831408</v>
      </c>
      <c r="D632" s="45"/>
      <c r="E632" s="45"/>
      <c r="F632" s="45"/>
    </row>
    <row r="633" spans="1:6" x14ac:dyDescent="0.3">
      <c r="A633" s="46">
        <v>760199</v>
      </c>
      <c r="B633" s="47">
        <v>37642</v>
      </c>
      <c r="C633" s="48">
        <v>1268.2175464555212</v>
      </c>
      <c r="D633" s="45"/>
      <c r="E633" s="45"/>
      <c r="F633" s="45"/>
    </row>
    <row r="634" spans="1:6" x14ac:dyDescent="0.3">
      <c r="A634" s="46">
        <v>760199</v>
      </c>
      <c r="B634" s="47">
        <v>37643</v>
      </c>
      <c r="C634" s="48">
        <v>1269.4451673024109</v>
      </c>
      <c r="D634" s="45"/>
      <c r="E634" s="45"/>
      <c r="F634" s="45"/>
    </row>
    <row r="635" spans="1:6" x14ac:dyDescent="0.3">
      <c r="A635" s="46">
        <v>760199</v>
      </c>
      <c r="B635" s="47">
        <v>37644</v>
      </c>
      <c r="C635" s="48">
        <v>1270.6739764729821</v>
      </c>
      <c r="D635" s="45"/>
      <c r="E635" s="45"/>
      <c r="F635" s="45"/>
    </row>
    <row r="636" spans="1:6" x14ac:dyDescent="0.3">
      <c r="A636" s="46">
        <v>760199</v>
      </c>
      <c r="B636" s="47">
        <v>37645</v>
      </c>
      <c r="C636" s="48">
        <v>1271.9039751175189</v>
      </c>
      <c r="D636" s="45"/>
      <c r="E636" s="45"/>
      <c r="F636" s="45"/>
    </row>
    <row r="637" spans="1:6" x14ac:dyDescent="0.3">
      <c r="A637" s="46">
        <v>760199</v>
      </c>
      <c r="B637" s="47">
        <v>37648</v>
      </c>
      <c r="C637" s="48">
        <v>1273.1351643874198</v>
      </c>
      <c r="D637" s="45"/>
      <c r="E637" s="45"/>
      <c r="F637" s="45"/>
    </row>
    <row r="638" spans="1:6" x14ac:dyDescent="0.3">
      <c r="A638" s="46">
        <v>760199</v>
      </c>
      <c r="B638" s="47">
        <v>37649</v>
      </c>
      <c r="C638" s="48">
        <v>1274.3675454351971</v>
      </c>
      <c r="D638" s="45"/>
      <c r="E638" s="45"/>
      <c r="F638" s="45"/>
    </row>
    <row r="639" spans="1:6" x14ac:dyDescent="0.3">
      <c r="A639" s="46">
        <v>760199</v>
      </c>
      <c r="B639" s="47">
        <v>37650</v>
      </c>
      <c r="C639" s="48">
        <v>1275.6011194144789</v>
      </c>
      <c r="D639" s="45"/>
      <c r="E639" s="45"/>
      <c r="F639" s="45"/>
    </row>
    <row r="640" spans="1:6" x14ac:dyDescent="0.3">
      <c r="A640" s="46">
        <v>760199</v>
      </c>
      <c r="B640" s="47">
        <v>37651</v>
      </c>
      <c r="C640" s="48">
        <v>1276.8358874800094</v>
      </c>
      <c r="D640" s="45"/>
      <c r="E640" s="45"/>
      <c r="F640" s="45"/>
    </row>
    <row r="641" spans="1:6" x14ac:dyDescent="0.3">
      <c r="A641" s="46">
        <v>760199</v>
      </c>
      <c r="B641" s="47">
        <v>37652</v>
      </c>
      <c r="C641" s="48">
        <v>1278.0718507876518</v>
      </c>
      <c r="D641" s="45"/>
      <c r="E641" s="45"/>
      <c r="F641" s="45"/>
    </row>
    <row r="642" spans="1:6" x14ac:dyDescent="0.3">
      <c r="A642" s="46">
        <v>760199</v>
      </c>
      <c r="B642" s="47">
        <v>37655</v>
      </c>
      <c r="C642" s="48">
        <v>1279.3090104943874</v>
      </c>
      <c r="D642" s="45"/>
      <c r="E642" s="45"/>
      <c r="F642" s="45"/>
    </row>
    <row r="643" spans="1:6" x14ac:dyDescent="0.3">
      <c r="A643" s="46">
        <v>760199</v>
      </c>
      <c r="B643" s="47">
        <v>37656</v>
      </c>
      <c r="C643" s="48">
        <v>1280.5473677583173</v>
      </c>
      <c r="D643" s="45"/>
      <c r="E643" s="45"/>
      <c r="F643" s="45"/>
    </row>
    <row r="644" spans="1:6" x14ac:dyDescent="0.3">
      <c r="A644" s="46">
        <v>760199</v>
      </c>
      <c r="B644" s="47">
        <v>37657</v>
      </c>
      <c r="C644" s="48">
        <v>1281.7869237386642</v>
      </c>
      <c r="D644" s="45"/>
      <c r="E644" s="45"/>
      <c r="F644" s="45"/>
    </row>
    <row r="645" spans="1:6" x14ac:dyDescent="0.3">
      <c r="A645" s="46">
        <v>760199</v>
      </c>
      <c r="B645" s="47">
        <v>37658</v>
      </c>
      <c r="C645" s="48">
        <v>1283.0276795957727</v>
      </c>
      <c r="D645" s="45"/>
      <c r="E645" s="45"/>
      <c r="F645" s="45"/>
    </row>
    <row r="646" spans="1:6" x14ac:dyDescent="0.3">
      <c r="A646" s="46">
        <v>760199</v>
      </c>
      <c r="B646" s="47">
        <v>37659</v>
      </c>
      <c r="C646" s="48">
        <v>1284.2696364911101</v>
      </c>
      <c r="D646" s="45"/>
      <c r="E646" s="45"/>
      <c r="F646" s="45"/>
    </row>
    <row r="647" spans="1:6" x14ac:dyDescent="0.3">
      <c r="A647" s="46">
        <v>760199</v>
      </c>
      <c r="B647" s="47">
        <v>37662</v>
      </c>
      <c r="C647" s="48">
        <v>1285.5127955872683</v>
      </c>
      <c r="D647" s="45"/>
      <c r="E647" s="45"/>
      <c r="F647" s="45"/>
    </row>
    <row r="648" spans="1:6" x14ac:dyDescent="0.3">
      <c r="A648" s="46">
        <v>760199</v>
      </c>
      <c r="B648" s="47">
        <v>37663</v>
      </c>
      <c r="C648" s="48">
        <v>1286.7571580479653</v>
      </c>
      <c r="D648" s="45"/>
      <c r="E648" s="45"/>
      <c r="F648" s="45"/>
    </row>
    <row r="649" spans="1:6" x14ac:dyDescent="0.3">
      <c r="A649" s="46">
        <v>760199</v>
      </c>
      <c r="B649" s="47">
        <v>37664</v>
      </c>
      <c r="C649" s="48">
        <v>1288.0027250380444</v>
      </c>
      <c r="D649" s="45"/>
      <c r="E649" s="45"/>
      <c r="F649" s="45"/>
    </row>
    <row r="650" spans="1:6" x14ac:dyDescent="0.3">
      <c r="A650" s="46">
        <v>760199</v>
      </c>
      <c r="B650" s="47">
        <v>37665</v>
      </c>
      <c r="C650" s="48">
        <v>1289.2494977234771</v>
      </c>
      <c r="D650" s="45"/>
      <c r="E650" s="45"/>
      <c r="F650" s="45"/>
    </row>
    <row r="651" spans="1:6" x14ac:dyDescent="0.3">
      <c r="A651" s="46">
        <v>760199</v>
      </c>
      <c r="B651" s="47">
        <v>37666</v>
      </c>
      <c r="C651" s="48">
        <v>1290.4974772713638</v>
      </c>
      <c r="D651" s="45"/>
      <c r="E651" s="45"/>
      <c r="F651" s="45"/>
    </row>
    <row r="652" spans="1:6" x14ac:dyDescent="0.3">
      <c r="A652" s="46">
        <v>760199</v>
      </c>
      <c r="B652" s="47">
        <v>37669</v>
      </c>
      <c r="C652" s="48">
        <v>1291.7466648499337</v>
      </c>
      <c r="D652" s="45"/>
      <c r="E652" s="45"/>
      <c r="F652" s="45"/>
    </row>
    <row r="653" spans="1:6" x14ac:dyDescent="0.3">
      <c r="A653" s="46">
        <v>760199</v>
      </c>
      <c r="B653" s="47">
        <v>37670</v>
      </c>
      <c r="C653" s="48">
        <v>1292.8652494306739</v>
      </c>
      <c r="D653" s="45"/>
      <c r="E653" s="45"/>
      <c r="F653" s="45"/>
    </row>
    <row r="654" spans="1:6" x14ac:dyDescent="0.3">
      <c r="A654" s="46">
        <v>760199</v>
      </c>
      <c r="B654" s="47">
        <v>37671</v>
      </c>
      <c r="C654" s="48">
        <v>1293.9848026467498</v>
      </c>
      <c r="D654" s="45"/>
      <c r="E654" s="45"/>
      <c r="F654" s="45"/>
    </row>
    <row r="655" spans="1:6" x14ac:dyDescent="0.3">
      <c r="A655" s="46">
        <v>760199</v>
      </c>
      <c r="B655" s="47">
        <v>37672</v>
      </c>
      <c r="C655" s="48">
        <v>1295.1053253369482</v>
      </c>
      <c r="D655" s="45"/>
      <c r="E655" s="45"/>
      <c r="F655" s="45"/>
    </row>
    <row r="656" spans="1:6" x14ac:dyDescent="0.3">
      <c r="A656" s="46">
        <v>760199</v>
      </c>
      <c r="B656" s="47">
        <v>37673</v>
      </c>
      <c r="C656" s="48">
        <v>1296.2268183407832</v>
      </c>
      <c r="D656" s="45"/>
      <c r="E656" s="45"/>
      <c r="F656" s="45"/>
    </row>
    <row r="657" spans="1:6" x14ac:dyDescent="0.3">
      <c r="A657" s="46">
        <v>760199</v>
      </c>
      <c r="B657" s="47">
        <v>37676</v>
      </c>
      <c r="C657" s="48">
        <v>1297.3492824984951</v>
      </c>
      <c r="D657" s="45"/>
      <c r="E657" s="45"/>
      <c r="F657" s="45"/>
    </row>
    <row r="658" spans="1:6" x14ac:dyDescent="0.3">
      <c r="A658" s="46">
        <v>760199</v>
      </c>
      <c r="B658" s="47">
        <v>37677</v>
      </c>
      <c r="C658" s="48">
        <v>1298.4727186510518</v>
      </c>
      <c r="D658" s="45"/>
      <c r="E658" s="45"/>
      <c r="F658" s="45"/>
    </row>
    <row r="659" spans="1:6" x14ac:dyDescent="0.3">
      <c r="A659" s="46">
        <v>760199</v>
      </c>
      <c r="B659" s="47">
        <v>37678</v>
      </c>
      <c r="C659" s="48">
        <v>1299.5971276401499</v>
      </c>
      <c r="D659" s="45"/>
      <c r="E659" s="45"/>
      <c r="F659" s="45"/>
    </row>
    <row r="660" spans="1:6" x14ac:dyDescent="0.3">
      <c r="A660" s="46">
        <v>760199</v>
      </c>
      <c r="B660" s="47">
        <v>37679</v>
      </c>
      <c r="C660" s="48">
        <v>1300.7225103082146</v>
      </c>
      <c r="D660" s="45"/>
      <c r="E660" s="45"/>
      <c r="F660" s="45"/>
    </row>
    <row r="661" spans="1:6" x14ac:dyDescent="0.3">
      <c r="A661" s="46">
        <v>760199</v>
      </c>
      <c r="B661" s="47">
        <v>37680</v>
      </c>
      <c r="C661" s="48">
        <v>1301.8488674984005</v>
      </c>
      <c r="D661" s="45"/>
      <c r="E661" s="45"/>
      <c r="F661" s="45"/>
    </row>
    <row r="662" spans="1:6" x14ac:dyDescent="0.3">
      <c r="A662" s="46">
        <v>760199</v>
      </c>
      <c r="B662" s="47">
        <v>37685</v>
      </c>
      <c r="C662" s="48">
        <v>1302.9762000545925</v>
      </c>
      <c r="D662" s="45"/>
      <c r="E662" s="45"/>
      <c r="F662" s="45"/>
    </row>
    <row r="663" spans="1:6" x14ac:dyDescent="0.3">
      <c r="A663" s="46">
        <v>760199</v>
      </c>
      <c r="B663" s="47">
        <v>37686</v>
      </c>
      <c r="C663" s="48">
        <v>1304.1045088214062</v>
      </c>
      <c r="D663" s="45"/>
      <c r="E663" s="45"/>
      <c r="F663" s="45"/>
    </row>
    <row r="664" spans="1:6" x14ac:dyDescent="0.3">
      <c r="A664" s="46">
        <v>760199</v>
      </c>
      <c r="B664" s="47">
        <v>37687</v>
      </c>
      <c r="C664" s="48">
        <v>1305.2337946441885</v>
      </c>
      <c r="D664" s="45"/>
      <c r="E664" s="45"/>
      <c r="F664" s="45"/>
    </row>
    <row r="665" spans="1:6" x14ac:dyDescent="0.3">
      <c r="A665" s="46">
        <v>760199</v>
      </c>
      <c r="B665" s="47">
        <v>37690</v>
      </c>
      <c r="C665" s="48">
        <v>1306.3640583690185</v>
      </c>
      <c r="D665" s="45"/>
      <c r="E665" s="45"/>
      <c r="F665" s="45"/>
    </row>
    <row r="666" spans="1:6" x14ac:dyDescent="0.3">
      <c r="A666" s="46">
        <v>760199</v>
      </c>
      <c r="B666" s="47">
        <v>37691</v>
      </c>
      <c r="C666" s="48">
        <v>1307.4953008427076</v>
      </c>
      <c r="D666" s="45"/>
      <c r="E666" s="45"/>
      <c r="F666" s="45"/>
    </row>
    <row r="667" spans="1:6" x14ac:dyDescent="0.3">
      <c r="A667" s="46">
        <v>760199</v>
      </c>
      <c r="B667" s="47">
        <v>37692</v>
      </c>
      <c r="C667" s="48">
        <v>1308.6275229128012</v>
      </c>
      <c r="D667" s="45"/>
      <c r="E667" s="45"/>
      <c r="F667" s="45"/>
    </row>
    <row r="668" spans="1:6" x14ac:dyDescent="0.3">
      <c r="A668" s="46">
        <v>760199</v>
      </c>
      <c r="B668" s="47">
        <v>37693</v>
      </c>
      <c r="C668" s="48">
        <v>1309.7607254275779</v>
      </c>
      <c r="D668" s="45"/>
      <c r="E668" s="45"/>
      <c r="F668" s="45"/>
    </row>
    <row r="669" spans="1:6" x14ac:dyDescent="0.3">
      <c r="A669" s="46">
        <v>760199</v>
      </c>
      <c r="B669" s="47">
        <v>37694</v>
      </c>
      <c r="C669" s="48">
        <v>1310.8949092360513</v>
      </c>
      <c r="D669" s="45"/>
      <c r="E669" s="45"/>
      <c r="F669" s="45"/>
    </row>
    <row r="670" spans="1:6" x14ac:dyDescent="0.3">
      <c r="A670" s="46">
        <v>760199</v>
      </c>
      <c r="B670" s="47">
        <v>37697</v>
      </c>
      <c r="C670" s="48">
        <v>1312.0300751879699</v>
      </c>
      <c r="D670" s="45"/>
      <c r="E670" s="45"/>
      <c r="F670" s="45"/>
    </row>
    <row r="671" spans="1:6" x14ac:dyDescent="0.3">
      <c r="A671" s="46">
        <v>760199</v>
      </c>
      <c r="B671" s="47">
        <v>37698</v>
      </c>
      <c r="C671" s="48">
        <v>1312.7941811048677</v>
      </c>
      <c r="D671" s="45"/>
      <c r="E671" s="45"/>
      <c r="F671" s="45"/>
    </row>
    <row r="672" spans="1:6" x14ac:dyDescent="0.3">
      <c r="A672" s="46">
        <v>760199</v>
      </c>
      <c r="B672" s="47">
        <v>37699</v>
      </c>
      <c r="C672" s="48">
        <v>1313.5587320251716</v>
      </c>
      <c r="D672" s="45"/>
      <c r="E672" s="45"/>
      <c r="F672" s="45"/>
    </row>
    <row r="673" spans="1:6" x14ac:dyDescent="0.3">
      <c r="A673" s="46">
        <v>760199</v>
      </c>
      <c r="B673" s="47">
        <v>37700</v>
      </c>
      <c r="C673" s="48">
        <v>1314.3237282080445</v>
      </c>
      <c r="D673" s="45"/>
      <c r="E673" s="45"/>
      <c r="F673" s="45"/>
    </row>
    <row r="674" spans="1:6" x14ac:dyDescent="0.3">
      <c r="A674" s="46">
        <v>760199</v>
      </c>
      <c r="B674" s="47">
        <v>37701</v>
      </c>
      <c r="C674" s="48">
        <v>1315.0891699128003</v>
      </c>
      <c r="D674" s="45"/>
      <c r="E674" s="45"/>
      <c r="F674" s="45"/>
    </row>
    <row r="675" spans="1:6" x14ac:dyDescent="0.3">
      <c r="A675" s="46">
        <v>760199</v>
      </c>
      <c r="B675" s="47">
        <v>37704</v>
      </c>
      <c r="C675" s="48">
        <v>1315.8550573989044</v>
      </c>
      <c r="D675" s="45"/>
      <c r="E675" s="45"/>
      <c r="F675" s="45"/>
    </row>
    <row r="676" spans="1:6" x14ac:dyDescent="0.3">
      <c r="A676" s="46">
        <v>760199</v>
      </c>
      <c r="B676" s="47">
        <v>37705</v>
      </c>
      <c r="C676" s="48">
        <v>1316.6213909259727</v>
      </c>
      <c r="D676" s="45"/>
      <c r="E676" s="45"/>
      <c r="F676" s="45"/>
    </row>
    <row r="677" spans="1:6" x14ac:dyDescent="0.3">
      <c r="A677" s="46">
        <v>760199</v>
      </c>
      <c r="B677" s="47">
        <v>37706</v>
      </c>
      <c r="C677" s="48">
        <v>1317.3881707537723</v>
      </c>
      <c r="D677" s="45"/>
      <c r="E677" s="45"/>
      <c r="F677" s="45"/>
    </row>
    <row r="678" spans="1:6" x14ac:dyDescent="0.3">
      <c r="A678" s="46">
        <v>760199</v>
      </c>
      <c r="B678" s="47">
        <v>37707</v>
      </c>
      <c r="C678" s="48">
        <v>1318.1553971422225</v>
      </c>
      <c r="D678" s="45"/>
      <c r="E678" s="45"/>
      <c r="F678" s="45"/>
    </row>
    <row r="679" spans="1:6" x14ac:dyDescent="0.3">
      <c r="A679" s="46">
        <v>760199</v>
      </c>
      <c r="B679" s="47">
        <v>37708</v>
      </c>
      <c r="C679" s="48">
        <v>1318.9230703513924</v>
      </c>
      <c r="D679" s="45"/>
      <c r="E679" s="45"/>
      <c r="F679" s="45"/>
    </row>
    <row r="680" spans="1:6" x14ac:dyDescent="0.3">
      <c r="A680" s="46">
        <v>760199</v>
      </c>
      <c r="B680" s="47">
        <v>37711</v>
      </c>
      <c r="C680" s="48">
        <v>1319.6911906415039</v>
      </c>
      <c r="D680" s="45"/>
      <c r="E680" s="45"/>
      <c r="F680" s="45"/>
    </row>
    <row r="681" spans="1:6" x14ac:dyDescent="0.3">
      <c r="A681" s="46">
        <v>760199</v>
      </c>
      <c r="B681" s="47">
        <v>37712</v>
      </c>
      <c r="C681" s="48">
        <v>1320.45975827293</v>
      </c>
      <c r="D681" s="45"/>
      <c r="E681" s="45"/>
      <c r="F681" s="45"/>
    </row>
    <row r="682" spans="1:6" x14ac:dyDescent="0.3">
      <c r="A682" s="46">
        <v>760199</v>
      </c>
      <c r="B682" s="47">
        <v>37713</v>
      </c>
      <c r="C682" s="48">
        <v>1321.2287735061955</v>
      </c>
      <c r="D682" s="45"/>
      <c r="E682" s="45"/>
      <c r="F682" s="45"/>
    </row>
    <row r="683" spans="1:6" x14ac:dyDescent="0.3">
      <c r="A683" s="46">
        <v>760199</v>
      </c>
      <c r="B683" s="47">
        <v>37714</v>
      </c>
      <c r="C683" s="48">
        <v>1321.998236601976</v>
      </c>
      <c r="D683" s="45"/>
      <c r="E683" s="45"/>
      <c r="F683" s="45"/>
    </row>
    <row r="684" spans="1:6" x14ac:dyDescent="0.3">
      <c r="A684" s="46">
        <v>760199</v>
      </c>
      <c r="B684" s="47">
        <v>37715</v>
      </c>
      <c r="C684" s="48">
        <v>1322.7681478211009</v>
      </c>
      <c r="D684" s="45"/>
      <c r="E684" s="45"/>
      <c r="F684" s="45"/>
    </row>
    <row r="685" spans="1:6" x14ac:dyDescent="0.3">
      <c r="A685" s="46">
        <v>760199</v>
      </c>
      <c r="B685" s="47">
        <v>37718</v>
      </c>
      <c r="C685" s="48">
        <v>1323.5385074245492</v>
      </c>
      <c r="D685" s="45"/>
      <c r="E685" s="45"/>
      <c r="F685" s="45"/>
    </row>
    <row r="686" spans="1:6" x14ac:dyDescent="0.3">
      <c r="A686" s="46">
        <v>760199</v>
      </c>
      <c r="B686" s="47">
        <v>37719</v>
      </c>
      <c r="C686" s="48">
        <v>1324.3093156734533</v>
      </c>
      <c r="D686" s="45"/>
      <c r="E686" s="45"/>
      <c r="F686" s="45"/>
    </row>
    <row r="687" spans="1:6" x14ac:dyDescent="0.3">
      <c r="A687" s="46">
        <v>760199</v>
      </c>
      <c r="B687" s="47">
        <v>37720</v>
      </c>
      <c r="C687" s="48">
        <v>1325.0805728290975</v>
      </c>
      <c r="D687" s="45"/>
      <c r="E687" s="45"/>
      <c r="F687" s="45"/>
    </row>
    <row r="688" spans="1:6" x14ac:dyDescent="0.3">
      <c r="A688" s="46">
        <v>760199</v>
      </c>
      <c r="B688" s="47">
        <v>37721</v>
      </c>
      <c r="C688" s="48">
        <v>1325.8522791529176</v>
      </c>
      <c r="D688" s="45"/>
      <c r="E688" s="45"/>
      <c r="F688" s="45"/>
    </row>
    <row r="689" spans="1:6" x14ac:dyDescent="0.3">
      <c r="A689" s="46">
        <v>760199</v>
      </c>
      <c r="B689" s="47">
        <v>37722</v>
      </c>
      <c r="C689" s="48">
        <v>1326.6244349065028</v>
      </c>
      <c r="D689" s="45"/>
      <c r="E689" s="45"/>
      <c r="F689" s="45"/>
    </row>
    <row r="690" spans="1:6" x14ac:dyDescent="0.3">
      <c r="A690" s="46">
        <v>760199</v>
      </c>
      <c r="B690" s="47">
        <v>37725</v>
      </c>
      <c r="C690" s="48">
        <v>1327.3970403515939</v>
      </c>
      <c r="D690" s="45"/>
      <c r="E690" s="45"/>
      <c r="F690" s="45"/>
    </row>
    <row r="691" spans="1:6" x14ac:dyDescent="0.3">
      <c r="A691" s="46">
        <v>760199</v>
      </c>
      <c r="B691" s="47">
        <v>37726</v>
      </c>
      <c r="C691" s="48">
        <v>1328.1700957500836</v>
      </c>
      <c r="D691" s="45"/>
      <c r="E691" s="45"/>
      <c r="F691" s="45"/>
    </row>
    <row r="692" spans="1:6" x14ac:dyDescent="0.3">
      <c r="A692" s="46">
        <v>760199</v>
      </c>
      <c r="B692" s="47">
        <v>37727</v>
      </c>
      <c r="C692" s="48">
        <v>1328.8450153176191</v>
      </c>
      <c r="D692" s="45"/>
      <c r="E692" s="45"/>
      <c r="F692" s="45"/>
    </row>
    <row r="693" spans="1:6" x14ac:dyDescent="0.3">
      <c r="A693" s="46">
        <v>760199</v>
      </c>
      <c r="B693" s="47">
        <v>37728</v>
      </c>
      <c r="C693" s="48">
        <v>1329.5202778505802</v>
      </c>
      <c r="D693" s="45"/>
      <c r="E693" s="45"/>
      <c r="F693" s="45"/>
    </row>
    <row r="694" spans="1:6" x14ac:dyDescent="0.3">
      <c r="A694" s="46">
        <v>760199</v>
      </c>
      <c r="B694" s="47">
        <v>37733</v>
      </c>
      <c r="C694" s="48">
        <v>1330.1958835232481</v>
      </c>
      <c r="D694" s="45"/>
      <c r="E694" s="45"/>
      <c r="F694" s="45"/>
    </row>
    <row r="695" spans="1:6" x14ac:dyDescent="0.3">
      <c r="A695" s="46">
        <v>760199</v>
      </c>
      <c r="B695" s="47">
        <v>37734</v>
      </c>
      <c r="C695" s="48">
        <v>1330.8718325099912</v>
      </c>
      <c r="D695" s="45"/>
      <c r="E695" s="45"/>
      <c r="F695" s="45"/>
    </row>
    <row r="696" spans="1:6" x14ac:dyDescent="0.3">
      <c r="A696" s="46">
        <v>760199</v>
      </c>
      <c r="B696" s="47">
        <v>37735</v>
      </c>
      <c r="C696" s="48">
        <v>1331.5481249852673</v>
      </c>
      <c r="D696" s="45"/>
      <c r="E696" s="45"/>
      <c r="F696" s="45"/>
    </row>
    <row r="697" spans="1:6" x14ac:dyDescent="0.3">
      <c r="A697" s="46">
        <v>760199</v>
      </c>
      <c r="B697" s="47">
        <v>37736</v>
      </c>
      <c r="C697" s="48">
        <v>1332.2247611236232</v>
      </c>
      <c r="D697" s="45"/>
      <c r="E697" s="45"/>
      <c r="F697" s="45"/>
    </row>
    <row r="698" spans="1:6" x14ac:dyDescent="0.3">
      <c r="A698" s="46">
        <v>760199</v>
      </c>
      <c r="B698" s="47">
        <v>37739</v>
      </c>
      <c r="C698" s="48">
        <v>1332.9017410996928</v>
      </c>
      <c r="D698" s="45"/>
      <c r="E698" s="45"/>
      <c r="F698" s="45"/>
    </row>
    <row r="699" spans="1:6" x14ac:dyDescent="0.3">
      <c r="A699" s="46">
        <v>760199</v>
      </c>
      <c r="B699" s="47">
        <v>37740</v>
      </c>
      <c r="C699" s="48">
        <v>1333.5790650882004</v>
      </c>
      <c r="D699" s="45"/>
      <c r="E699" s="45"/>
      <c r="F699" s="45"/>
    </row>
    <row r="700" spans="1:6" x14ac:dyDescent="0.3">
      <c r="A700" s="46">
        <v>760199</v>
      </c>
      <c r="B700" s="47">
        <v>37741</v>
      </c>
      <c r="C700" s="48">
        <v>1334.2567332639585</v>
      </c>
      <c r="D700" s="45"/>
      <c r="E700" s="45"/>
      <c r="F700" s="45"/>
    </row>
    <row r="701" spans="1:6" x14ac:dyDescent="0.3">
      <c r="A701" s="46">
        <v>760199</v>
      </c>
      <c r="B701" s="47">
        <v>37743</v>
      </c>
      <c r="C701" s="48">
        <v>1334.9347458018688</v>
      </c>
      <c r="D701" s="45"/>
      <c r="E701" s="45"/>
      <c r="F701" s="45"/>
    </row>
    <row r="702" spans="1:6" x14ac:dyDescent="0.3">
      <c r="A702" s="46">
        <v>760199</v>
      </c>
      <c r="B702" s="47">
        <v>37746</v>
      </c>
      <c r="C702" s="48">
        <v>1335.6131028769207</v>
      </c>
      <c r="D702" s="45"/>
      <c r="E702" s="45"/>
      <c r="F702" s="45"/>
    </row>
    <row r="703" spans="1:6" x14ac:dyDescent="0.3">
      <c r="A703" s="46">
        <v>760199</v>
      </c>
      <c r="B703" s="47">
        <v>37747</v>
      </c>
      <c r="C703" s="48">
        <v>1336.2918046641937</v>
      </c>
      <c r="D703" s="45"/>
      <c r="E703" s="45"/>
      <c r="F703" s="45"/>
    </row>
    <row r="704" spans="1:6" x14ac:dyDescent="0.3">
      <c r="A704" s="46">
        <v>760199</v>
      </c>
      <c r="B704" s="47">
        <v>37748</v>
      </c>
      <c r="C704" s="48">
        <v>1336.9708513388562</v>
      </c>
      <c r="D704" s="45"/>
      <c r="E704" s="45"/>
      <c r="F704" s="45"/>
    </row>
    <row r="705" spans="1:6" x14ac:dyDescent="0.3">
      <c r="A705" s="46">
        <v>760199</v>
      </c>
      <c r="B705" s="47">
        <v>37749</v>
      </c>
      <c r="C705" s="48">
        <v>1337.6502430761648</v>
      </c>
      <c r="D705" s="45"/>
      <c r="E705" s="45"/>
      <c r="F705" s="45"/>
    </row>
    <row r="706" spans="1:6" x14ac:dyDescent="0.3">
      <c r="A706" s="46">
        <v>760199</v>
      </c>
      <c r="B706" s="47">
        <v>37750</v>
      </c>
      <c r="C706" s="48">
        <v>1338.329980051466</v>
      </c>
      <c r="D706" s="45"/>
      <c r="E706" s="45"/>
      <c r="F706" s="45"/>
    </row>
    <row r="707" spans="1:6" x14ac:dyDescent="0.3">
      <c r="A707" s="46">
        <v>760199</v>
      </c>
      <c r="B707" s="47">
        <v>37753</v>
      </c>
      <c r="C707" s="48">
        <v>1339.0100624401946</v>
      </c>
      <c r="D707" s="45"/>
      <c r="E707" s="45"/>
      <c r="F707" s="45"/>
    </row>
    <row r="708" spans="1:6" x14ac:dyDescent="0.3">
      <c r="A708" s="46">
        <v>760199</v>
      </c>
      <c r="B708" s="47">
        <v>37754</v>
      </c>
      <c r="C708" s="48">
        <v>1339.6904904178757</v>
      </c>
      <c r="D708" s="45"/>
      <c r="E708" s="45"/>
      <c r="F708" s="45"/>
    </row>
    <row r="709" spans="1:6" x14ac:dyDescent="0.3">
      <c r="A709" s="46">
        <v>760199</v>
      </c>
      <c r="B709" s="47">
        <v>37755</v>
      </c>
      <c r="C709" s="48">
        <v>1340.3712641601228</v>
      </c>
      <c r="D709" s="45"/>
      <c r="E709" s="45"/>
      <c r="F709" s="45"/>
    </row>
    <row r="710" spans="1:6" x14ac:dyDescent="0.3">
      <c r="A710" s="46">
        <v>760199</v>
      </c>
      <c r="B710" s="47">
        <v>37756</v>
      </c>
      <c r="C710" s="48">
        <v>1341.0523838426379</v>
      </c>
      <c r="D710" s="45"/>
      <c r="E710" s="45"/>
      <c r="F710" s="45"/>
    </row>
    <row r="711" spans="1:6" x14ac:dyDescent="0.3">
      <c r="A711" s="46">
        <v>760199</v>
      </c>
      <c r="B711" s="47">
        <v>37757</v>
      </c>
      <c r="C711" s="48">
        <v>1341.4231912728803</v>
      </c>
      <c r="D711" s="45"/>
      <c r="E711" s="45"/>
      <c r="F711" s="45"/>
    </row>
    <row r="712" spans="1:6" x14ac:dyDescent="0.3">
      <c r="A712" s="46">
        <v>760199</v>
      </c>
      <c r="B712" s="47">
        <v>37760</v>
      </c>
      <c r="C712" s="48">
        <v>1341.7941012331601</v>
      </c>
      <c r="D712" s="45"/>
      <c r="E712" s="45"/>
      <c r="F712" s="45"/>
    </row>
    <row r="713" spans="1:6" x14ac:dyDescent="0.3">
      <c r="A713" s="46">
        <v>760199</v>
      </c>
      <c r="B713" s="47">
        <v>37761</v>
      </c>
      <c r="C713" s="48">
        <v>1342.1651137518261</v>
      </c>
      <c r="D713" s="45"/>
      <c r="E713" s="45"/>
      <c r="F713" s="45"/>
    </row>
    <row r="714" spans="1:6" x14ac:dyDescent="0.3">
      <c r="A714" s="46">
        <v>760199</v>
      </c>
      <c r="B714" s="47">
        <v>37762</v>
      </c>
      <c r="C714" s="48">
        <v>1342.5362288572371</v>
      </c>
      <c r="D714" s="45"/>
      <c r="E714" s="45"/>
      <c r="F714" s="45"/>
    </row>
    <row r="715" spans="1:6" x14ac:dyDescent="0.3">
      <c r="A715" s="46">
        <v>760199</v>
      </c>
      <c r="B715" s="47">
        <v>37763</v>
      </c>
      <c r="C715" s="48">
        <v>1342.9074465777587</v>
      </c>
      <c r="D715" s="45"/>
      <c r="E715" s="45"/>
      <c r="F715" s="45"/>
    </row>
    <row r="716" spans="1:6" x14ac:dyDescent="0.3">
      <c r="A716" s="46">
        <v>760199</v>
      </c>
      <c r="B716" s="47">
        <v>37764</v>
      </c>
      <c r="C716" s="48">
        <v>1343.2787669417646</v>
      </c>
      <c r="D716" s="45"/>
      <c r="E716" s="45"/>
      <c r="F716" s="45"/>
    </row>
    <row r="717" spans="1:6" x14ac:dyDescent="0.3">
      <c r="A717" s="46">
        <v>760199</v>
      </c>
      <c r="B717" s="47">
        <v>37767</v>
      </c>
      <c r="C717" s="48">
        <v>1343.6501899776354</v>
      </c>
      <c r="D717" s="45"/>
      <c r="E717" s="45"/>
      <c r="F717" s="45"/>
    </row>
    <row r="718" spans="1:6" x14ac:dyDescent="0.3">
      <c r="A718" s="46">
        <v>760199</v>
      </c>
      <c r="B718" s="47">
        <v>37768</v>
      </c>
      <c r="C718" s="48">
        <v>1344.0217157137615</v>
      </c>
      <c r="D718" s="45"/>
      <c r="E718" s="45"/>
      <c r="F718" s="45"/>
    </row>
    <row r="719" spans="1:6" x14ac:dyDescent="0.3">
      <c r="A719" s="46">
        <v>760199</v>
      </c>
      <c r="B719" s="47">
        <v>37769</v>
      </c>
      <c r="C719" s="48">
        <v>1344.3933441785393</v>
      </c>
      <c r="D719" s="45"/>
      <c r="E719" s="45"/>
      <c r="F719" s="45"/>
    </row>
    <row r="720" spans="1:6" x14ac:dyDescent="0.3">
      <c r="A720" s="46">
        <v>760199</v>
      </c>
      <c r="B720" s="47">
        <v>37770</v>
      </c>
      <c r="C720" s="48">
        <v>1344.7650754003739</v>
      </c>
      <c r="D720" s="45"/>
      <c r="E720" s="45"/>
      <c r="F720" s="45"/>
    </row>
    <row r="721" spans="1:6" x14ac:dyDescent="0.3">
      <c r="A721" s="46">
        <v>760199</v>
      </c>
      <c r="B721" s="47">
        <v>37771</v>
      </c>
      <c r="C721" s="48">
        <v>1345.1369094076779</v>
      </c>
      <c r="D721" s="45"/>
      <c r="E721" s="45"/>
      <c r="F721" s="45"/>
    </row>
    <row r="722" spans="1:6" x14ac:dyDescent="0.3">
      <c r="A722" s="46">
        <v>760199</v>
      </c>
      <c r="B722" s="47">
        <v>37774</v>
      </c>
      <c r="C722" s="48">
        <v>1345.5088462288727</v>
      </c>
      <c r="D722" s="45"/>
      <c r="E722" s="45"/>
      <c r="F722" s="45"/>
    </row>
    <row r="723" spans="1:6" x14ac:dyDescent="0.3">
      <c r="A723" s="46">
        <v>760199</v>
      </c>
      <c r="B723" s="47">
        <v>37775</v>
      </c>
      <c r="C723" s="48">
        <v>1345.8808858923862</v>
      </c>
      <c r="D723" s="45"/>
      <c r="E723" s="45"/>
      <c r="F723" s="45"/>
    </row>
    <row r="724" spans="1:6" x14ac:dyDescent="0.3">
      <c r="A724" s="46">
        <v>760199</v>
      </c>
      <c r="B724" s="47">
        <v>37776</v>
      </c>
      <c r="C724" s="48">
        <v>1346.2530284266547</v>
      </c>
      <c r="D724" s="45"/>
      <c r="E724" s="45"/>
      <c r="F724" s="45"/>
    </row>
    <row r="725" spans="1:6" x14ac:dyDescent="0.3">
      <c r="A725" s="46">
        <v>760199</v>
      </c>
      <c r="B725" s="47">
        <v>37777</v>
      </c>
      <c r="C725" s="48">
        <v>1346.6252738601229</v>
      </c>
      <c r="D725" s="45"/>
      <c r="E725" s="45"/>
      <c r="F725" s="45"/>
    </row>
    <row r="726" spans="1:6" x14ac:dyDescent="0.3">
      <c r="A726" s="46">
        <v>760199</v>
      </c>
      <c r="B726" s="47">
        <v>37778</v>
      </c>
      <c r="C726" s="48">
        <v>1346.9976222212431</v>
      </c>
      <c r="D726" s="45"/>
      <c r="E726" s="45"/>
      <c r="F726" s="45"/>
    </row>
    <row r="727" spans="1:6" x14ac:dyDescent="0.3">
      <c r="A727" s="46">
        <v>760199</v>
      </c>
      <c r="B727" s="47">
        <v>37781</v>
      </c>
      <c r="C727" s="48">
        <v>1347.3700735384743</v>
      </c>
      <c r="D727" s="45"/>
      <c r="E727" s="45"/>
      <c r="F727" s="45"/>
    </row>
    <row r="728" spans="1:6" x14ac:dyDescent="0.3">
      <c r="A728" s="46">
        <v>760199</v>
      </c>
      <c r="B728" s="47">
        <v>37782</v>
      </c>
      <c r="C728" s="48">
        <v>1347.7426278402856</v>
      </c>
      <c r="D728" s="45"/>
      <c r="E728" s="45"/>
      <c r="F728" s="45"/>
    </row>
    <row r="729" spans="1:6" x14ac:dyDescent="0.3">
      <c r="A729" s="46">
        <v>760199</v>
      </c>
      <c r="B729" s="47">
        <v>37783</v>
      </c>
      <c r="C729" s="48">
        <v>1348.1152851551519</v>
      </c>
      <c r="D729" s="45"/>
      <c r="E729" s="45"/>
      <c r="F729" s="45"/>
    </row>
    <row r="730" spans="1:6" x14ac:dyDescent="0.3">
      <c r="A730" s="46">
        <v>760199</v>
      </c>
      <c r="B730" s="47">
        <v>37784</v>
      </c>
      <c r="C730" s="48">
        <v>1348.4880455115569</v>
      </c>
      <c r="D730" s="45"/>
      <c r="E730" s="45"/>
      <c r="F730" s="45"/>
    </row>
    <row r="731" spans="1:6" x14ac:dyDescent="0.3">
      <c r="A731" s="46">
        <v>760199</v>
      </c>
      <c r="B731" s="47">
        <v>37785</v>
      </c>
      <c r="C731" s="48">
        <v>1348.8609089379922</v>
      </c>
      <c r="D731" s="45"/>
      <c r="E731" s="45"/>
      <c r="F731" s="45"/>
    </row>
    <row r="732" spans="1:6" x14ac:dyDescent="0.3">
      <c r="A732" s="46">
        <v>760199</v>
      </c>
      <c r="B732" s="47">
        <v>37788</v>
      </c>
      <c r="C732" s="48">
        <v>1349.2338754629575</v>
      </c>
      <c r="D732" s="45"/>
      <c r="E732" s="45"/>
      <c r="F732" s="45"/>
    </row>
    <row r="733" spans="1:6" x14ac:dyDescent="0.3">
      <c r="A733" s="46">
        <v>760199</v>
      </c>
      <c r="B733" s="47">
        <v>37789</v>
      </c>
      <c r="C733" s="48">
        <v>1349.1325409769327</v>
      </c>
      <c r="D733" s="45"/>
      <c r="E733" s="45"/>
      <c r="F733" s="45"/>
    </row>
    <row r="734" spans="1:6" x14ac:dyDescent="0.3">
      <c r="A734" s="46">
        <v>760199</v>
      </c>
      <c r="B734" s="47">
        <v>37790</v>
      </c>
      <c r="C734" s="48">
        <v>1349.0312141016552</v>
      </c>
      <c r="D734" s="45"/>
      <c r="E734" s="45"/>
      <c r="F734" s="45"/>
    </row>
    <row r="735" spans="1:6" x14ac:dyDescent="0.3">
      <c r="A735" s="46">
        <v>760199</v>
      </c>
      <c r="B735" s="47">
        <v>37792</v>
      </c>
      <c r="C735" s="48">
        <v>1348.9298948365533</v>
      </c>
      <c r="D735" s="45"/>
      <c r="E735" s="45"/>
      <c r="F735" s="45"/>
    </row>
    <row r="736" spans="1:6" x14ac:dyDescent="0.3">
      <c r="A736" s="46">
        <v>760199</v>
      </c>
      <c r="B736" s="47">
        <v>37795</v>
      </c>
      <c r="C736" s="48">
        <v>1348.8285831810556</v>
      </c>
      <c r="D736" s="45"/>
      <c r="E736" s="45"/>
      <c r="F736" s="45"/>
    </row>
    <row r="737" spans="1:6" x14ac:dyDescent="0.3">
      <c r="A737" s="46">
        <v>760199</v>
      </c>
      <c r="B737" s="47">
        <v>37796</v>
      </c>
      <c r="C737" s="48">
        <v>1348.7272791345904</v>
      </c>
      <c r="D737" s="45"/>
      <c r="E737" s="45"/>
      <c r="F737" s="45"/>
    </row>
    <row r="738" spans="1:6" x14ac:dyDescent="0.3">
      <c r="A738" s="46">
        <v>760199</v>
      </c>
      <c r="B738" s="47">
        <v>37797</v>
      </c>
      <c r="C738" s="48">
        <v>1348.6259826965863</v>
      </c>
      <c r="D738" s="45"/>
      <c r="E738" s="45"/>
      <c r="F738" s="45"/>
    </row>
    <row r="739" spans="1:6" x14ac:dyDescent="0.3">
      <c r="A739" s="46">
        <v>760199</v>
      </c>
      <c r="B739" s="47">
        <v>37798</v>
      </c>
      <c r="C739" s="48">
        <v>1348.524693866472</v>
      </c>
      <c r="D739" s="45"/>
      <c r="E739" s="45"/>
      <c r="F739" s="45"/>
    </row>
    <row r="740" spans="1:6" x14ac:dyDescent="0.3">
      <c r="A740" s="46">
        <v>760199</v>
      </c>
      <c r="B740" s="47">
        <v>37799</v>
      </c>
      <c r="C740" s="48">
        <v>1348.4234126436761</v>
      </c>
      <c r="D740" s="45"/>
      <c r="E740" s="45"/>
      <c r="F740" s="45"/>
    </row>
    <row r="741" spans="1:6" x14ac:dyDescent="0.3">
      <c r="A741" s="46">
        <v>760199</v>
      </c>
      <c r="B741" s="47">
        <v>37802</v>
      </c>
      <c r="C741" s="48">
        <v>1348.3221390276271</v>
      </c>
      <c r="D741" s="45"/>
      <c r="E741" s="45"/>
      <c r="F741" s="45"/>
    </row>
    <row r="742" spans="1:6" x14ac:dyDescent="0.3">
      <c r="A742" s="46">
        <v>760199</v>
      </c>
      <c r="B742" s="47">
        <v>37803</v>
      </c>
      <c r="C742" s="48">
        <v>1348.2208730177535</v>
      </c>
      <c r="D742" s="45"/>
      <c r="E742" s="45"/>
      <c r="F742" s="45"/>
    </row>
    <row r="743" spans="1:6" x14ac:dyDescent="0.3">
      <c r="A743" s="46">
        <v>760199</v>
      </c>
      <c r="B743" s="47">
        <v>37804</v>
      </c>
      <c r="C743" s="48">
        <v>1348.1196146134844</v>
      </c>
      <c r="D743" s="45"/>
      <c r="E743" s="45"/>
      <c r="F743" s="45"/>
    </row>
    <row r="744" spans="1:6" x14ac:dyDescent="0.3">
      <c r="A744" s="46">
        <v>760199</v>
      </c>
      <c r="B744" s="47">
        <v>37805</v>
      </c>
      <c r="C744" s="48">
        <v>1348.0183638142485</v>
      </c>
      <c r="D744" s="45"/>
      <c r="E744" s="45"/>
      <c r="F744" s="45"/>
    </row>
    <row r="745" spans="1:6" x14ac:dyDescent="0.3">
      <c r="A745" s="46">
        <v>760199</v>
      </c>
      <c r="B745" s="47">
        <v>37806</v>
      </c>
      <c r="C745" s="48">
        <v>1347.9171206194746</v>
      </c>
      <c r="D745" s="45"/>
      <c r="E745" s="45"/>
      <c r="F745" s="45"/>
    </row>
    <row r="746" spans="1:6" x14ac:dyDescent="0.3">
      <c r="A746" s="46">
        <v>760199</v>
      </c>
      <c r="B746" s="47">
        <v>37809</v>
      </c>
      <c r="C746" s="48">
        <v>1347.8158850285913</v>
      </c>
      <c r="D746" s="45"/>
      <c r="E746" s="45"/>
      <c r="F746" s="45"/>
    </row>
    <row r="747" spans="1:6" x14ac:dyDescent="0.3">
      <c r="A747" s="46">
        <v>760199</v>
      </c>
      <c r="B747" s="47">
        <v>37810</v>
      </c>
      <c r="C747" s="48">
        <v>1347.714657041028</v>
      </c>
      <c r="D747" s="45"/>
      <c r="E747" s="45"/>
      <c r="F747" s="45"/>
    </row>
    <row r="748" spans="1:6" x14ac:dyDescent="0.3">
      <c r="A748" s="46">
        <v>760199</v>
      </c>
      <c r="B748" s="47">
        <v>37811</v>
      </c>
      <c r="C748" s="48">
        <v>1347.6134366562135</v>
      </c>
      <c r="D748" s="45"/>
      <c r="E748" s="45"/>
      <c r="F748" s="45"/>
    </row>
    <row r="749" spans="1:6" x14ac:dyDescent="0.3">
      <c r="A749" s="46">
        <v>760199</v>
      </c>
      <c r="B749" s="47">
        <v>37812</v>
      </c>
      <c r="C749" s="48">
        <v>1347.5122238735764</v>
      </c>
      <c r="D749" s="45"/>
      <c r="E749" s="45"/>
      <c r="F749" s="45"/>
    </row>
    <row r="750" spans="1:6" x14ac:dyDescent="0.3">
      <c r="A750" s="46">
        <v>760199</v>
      </c>
      <c r="B750" s="47">
        <v>37813</v>
      </c>
      <c r="C750" s="48">
        <v>1347.4110186925461</v>
      </c>
      <c r="D750" s="45"/>
      <c r="E750" s="45"/>
      <c r="F750" s="45"/>
    </row>
    <row r="751" spans="1:6" x14ac:dyDescent="0.3">
      <c r="A751" s="46">
        <v>760199</v>
      </c>
      <c r="B751" s="47">
        <v>37816</v>
      </c>
      <c r="C751" s="48">
        <v>1347.3098211125516</v>
      </c>
      <c r="D751" s="45"/>
      <c r="E751" s="45"/>
      <c r="F751" s="45"/>
    </row>
    <row r="752" spans="1:6" x14ac:dyDescent="0.3">
      <c r="A752" s="46">
        <v>760199</v>
      </c>
      <c r="B752" s="47">
        <v>37817</v>
      </c>
      <c r="C752" s="48">
        <v>1347.2086311330222</v>
      </c>
      <c r="D752" s="45"/>
      <c r="E752" s="45"/>
      <c r="F752" s="45"/>
    </row>
    <row r="753" spans="1:6" x14ac:dyDescent="0.3">
      <c r="A753" s="46">
        <v>760199</v>
      </c>
      <c r="B753" s="47">
        <v>37818</v>
      </c>
      <c r="C753" s="48">
        <v>1347.325655437259</v>
      </c>
      <c r="D753" s="45"/>
      <c r="E753" s="45"/>
      <c r="F753" s="45"/>
    </row>
    <row r="754" spans="1:6" x14ac:dyDescent="0.3">
      <c r="A754" s="46">
        <v>760199</v>
      </c>
      <c r="B754" s="47">
        <v>37819</v>
      </c>
      <c r="C754" s="48">
        <v>1347.4426899067273</v>
      </c>
      <c r="D754" s="45"/>
      <c r="E754" s="45"/>
      <c r="F754" s="45"/>
    </row>
    <row r="755" spans="1:6" x14ac:dyDescent="0.3">
      <c r="A755" s="46">
        <v>760199</v>
      </c>
      <c r="B755" s="47">
        <v>37820</v>
      </c>
      <c r="C755" s="48">
        <v>1347.5597345423103</v>
      </c>
      <c r="D755" s="45"/>
      <c r="E755" s="45"/>
      <c r="F755" s="45"/>
    </row>
    <row r="756" spans="1:6" x14ac:dyDescent="0.3">
      <c r="A756" s="46">
        <v>760199</v>
      </c>
      <c r="B756" s="47">
        <v>37823</v>
      </c>
      <c r="C756" s="48">
        <v>1347.6767893448907</v>
      </c>
      <c r="D756" s="45"/>
      <c r="E756" s="45"/>
      <c r="F756" s="45"/>
    </row>
    <row r="757" spans="1:6" x14ac:dyDescent="0.3">
      <c r="A757" s="46">
        <v>760199</v>
      </c>
      <c r="B757" s="47">
        <v>37824</v>
      </c>
      <c r="C757" s="48">
        <v>1347.7938543153525</v>
      </c>
      <c r="D757" s="45"/>
      <c r="E757" s="45"/>
      <c r="F757" s="45"/>
    </row>
    <row r="758" spans="1:6" x14ac:dyDescent="0.3">
      <c r="A758" s="46">
        <v>760199</v>
      </c>
      <c r="B758" s="47">
        <v>37825</v>
      </c>
      <c r="C758" s="48">
        <v>1347.9109294545779</v>
      </c>
      <c r="D758" s="45"/>
      <c r="E758" s="45"/>
      <c r="F758" s="45"/>
    </row>
    <row r="759" spans="1:6" x14ac:dyDescent="0.3">
      <c r="A759" s="46">
        <v>760199</v>
      </c>
      <c r="B759" s="47">
        <v>37826</v>
      </c>
      <c r="C759" s="48">
        <v>1348.0280147634508</v>
      </c>
      <c r="D759" s="45"/>
      <c r="E759" s="45"/>
      <c r="F759" s="45"/>
    </row>
    <row r="760" spans="1:6" x14ac:dyDescent="0.3">
      <c r="A760" s="46">
        <v>760199</v>
      </c>
      <c r="B760" s="47">
        <v>37827</v>
      </c>
      <c r="C760" s="48">
        <v>1348.1451102428546</v>
      </c>
      <c r="D760" s="45"/>
      <c r="E760" s="45"/>
      <c r="F760" s="45"/>
    </row>
    <row r="761" spans="1:6" x14ac:dyDescent="0.3">
      <c r="A761" s="46">
        <v>760199</v>
      </c>
      <c r="B761" s="47">
        <v>37830</v>
      </c>
      <c r="C761" s="48">
        <v>1348.2622158936726</v>
      </c>
      <c r="D761" s="45"/>
      <c r="E761" s="45"/>
      <c r="F761" s="45"/>
    </row>
    <row r="762" spans="1:6" x14ac:dyDescent="0.3">
      <c r="A762" s="46">
        <v>760199</v>
      </c>
      <c r="B762" s="47">
        <v>37831</v>
      </c>
      <c r="C762" s="48">
        <v>1348.3793317167879</v>
      </c>
      <c r="D762" s="45"/>
      <c r="E762" s="45"/>
      <c r="F762" s="45"/>
    </row>
    <row r="763" spans="1:6" x14ac:dyDescent="0.3">
      <c r="A763" s="46">
        <v>760199</v>
      </c>
      <c r="B763" s="47">
        <v>37832</v>
      </c>
      <c r="C763" s="48">
        <v>1348.496457713085</v>
      </c>
      <c r="D763" s="45"/>
      <c r="E763" s="45"/>
      <c r="F763" s="45"/>
    </row>
    <row r="764" spans="1:6" x14ac:dyDescent="0.3">
      <c r="A764" s="46">
        <v>760199</v>
      </c>
      <c r="B764" s="47">
        <v>37833</v>
      </c>
      <c r="C764" s="48">
        <v>1348.613593883447</v>
      </c>
      <c r="D764" s="45"/>
      <c r="E764" s="45"/>
      <c r="F764" s="45"/>
    </row>
    <row r="765" spans="1:6" x14ac:dyDescent="0.3">
      <c r="A765" s="46">
        <v>760199</v>
      </c>
      <c r="B765" s="47">
        <v>37834</v>
      </c>
      <c r="C765" s="48">
        <v>1348.7307402287579</v>
      </c>
      <c r="D765" s="45"/>
      <c r="E765" s="45"/>
      <c r="F765" s="45"/>
    </row>
    <row r="766" spans="1:6" x14ac:dyDescent="0.3">
      <c r="A766" s="46">
        <v>760199</v>
      </c>
      <c r="B766" s="47">
        <v>37837</v>
      </c>
      <c r="C766" s="48">
        <v>1348.8478967499013</v>
      </c>
      <c r="D766" s="45"/>
      <c r="E766" s="45"/>
      <c r="F766" s="45"/>
    </row>
    <row r="767" spans="1:6" x14ac:dyDescent="0.3">
      <c r="A767" s="46">
        <v>760199</v>
      </c>
      <c r="B767" s="47">
        <v>37838</v>
      </c>
      <c r="C767" s="48">
        <v>1348.9650634477614</v>
      </c>
      <c r="D767" s="45"/>
      <c r="E767" s="45"/>
      <c r="F767" s="45"/>
    </row>
    <row r="768" spans="1:6" x14ac:dyDescent="0.3">
      <c r="A768" s="46">
        <v>760199</v>
      </c>
      <c r="B768" s="47">
        <v>37839</v>
      </c>
      <c r="C768" s="48">
        <v>1349.0822403232216</v>
      </c>
      <c r="D768" s="45"/>
      <c r="E768" s="45"/>
      <c r="F768" s="45"/>
    </row>
    <row r="769" spans="1:6" x14ac:dyDescent="0.3">
      <c r="A769" s="46">
        <v>760199</v>
      </c>
      <c r="B769" s="47">
        <v>37840</v>
      </c>
      <c r="C769" s="48">
        <v>1349.1994273771668</v>
      </c>
      <c r="D769" s="45"/>
      <c r="E769" s="45"/>
      <c r="F769" s="45"/>
    </row>
    <row r="770" spans="1:6" x14ac:dyDescent="0.3">
      <c r="A770" s="46">
        <v>760199</v>
      </c>
      <c r="B770" s="47">
        <v>37841</v>
      </c>
      <c r="C770" s="48">
        <v>1349.3166246104806</v>
      </c>
      <c r="D770" s="45"/>
      <c r="E770" s="45"/>
      <c r="F770" s="45"/>
    </row>
    <row r="771" spans="1:6" x14ac:dyDescent="0.3">
      <c r="A771" s="46">
        <v>760199</v>
      </c>
      <c r="B771" s="47">
        <v>37844</v>
      </c>
      <c r="C771" s="48">
        <v>1349.4338320240477</v>
      </c>
      <c r="D771" s="45"/>
      <c r="E771" s="45"/>
      <c r="F771" s="45"/>
    </row>
    <row r="772" spans="1:6" x14ac:dyDescent="0.3">
      <c r="A772" s="46">
        <v>760199</v>
      </c>
      <c r="B772" s="47">
        <v>37845</v>
      </c>
      <c r="C772" s="48">
        <v>1349.5510496187519</v>
      </c>
      <c r="D772" s="45"/>
      <c r="E772" s="45"/>
      <c r="F772" s="45"/>
    </row>
    <row r="773" spans="1:6" x14ac:dyDescent="0.3">
      <c r="A773" s="46">
        <v>760199</v>
      </c>
      <c r="B773" s="47">
        <v>37846</v>
      </c>
      <c r="C773" s="48">
        <v>1349.6682773954776</v>
      </c>
      <c r="D773" s="45"/>
      <c r="E773" s="45"/>
      <c r="F773" s="45"/>
    </row>
    <row r="774" spans="1:6" x14ac:dyDescent="0.3">
      <c r="A774" s="46">
        <v>760199</v>
      </c>
      <c r="B774" s="47">
        <v>37847</v>
      </c>
      <c r="C774" s="48">
        <v>1349.7855153551095</v>
      </c>
      <c r="D774" s="45"/>
      <c r="E774" s="45"/>
      <c r="F774" s="45"/>
    </row>
    <row r="775" spans="1:6" x14ac:dyDescent="0.3">
      <c r="A775" s="46">
        <v>760199</v>
      </c>
      <c r="B775" s="47">
        <v>37848</v>
      </c>
      <c r="C775" s="48">
        <v>1349.9027634985323</v>
      </c>
      <c r="D775" s="45"/>
      <c r="E775" s="45"/>
      <c r="F775" s="45"/>
    </row>
    <row r="776" spans="1:6" x14ac:dyDescent="0.3">
      <c r="A776" s="46">
        <v>760199</v>
      </c>
      <c r="B776" s="47">
        <v>37851</v>
      </c>
      <c r="C776" s="48">
        <v>1350.1209492977771</v>
      </c>
      <c r="D776" s="45"/>
      <c r="E776" s="45"/>
      <c r="F776" s="45"/>
    </row>
    <row r="777" spans="1:6" x14ac:dyDescent="0.3">
      <c r="A777" s="46">
        <v>760199</v>
      </c>
      <c r="B777" s="47">
        <v>37852</v>
      </c>
      <c r="C777" s="48">
        <v>1350.3391703625564</v>
      </c>
      <c r="D777" s="45"/>
      <c r="E777" s="45"/>
      <c r="F777" s="45"/>
    </row>
    <row r="778" spans="1:6" x14ac:dyDescent="0.3">
      <c r="A778" s="46">
        <v>760199</v>
      </c>
      <c r="B778" s="47">
        <v>37853</v>
      </c>
      <c r="C778" s="48">
        <v>1350.5574266985707</v>
      </c>
      <c r="D778" s="45"/>
      <c r="E778" s="45"/>
      <c r="F778" s="45"/>
    </row>
    <row r="779" spans="1:6" x14ac:dyDescent="0.3">
      <c r="A779" s="46">
        <v>760199</v>
      </c>
      <c r="B779" s="47">
        <v>37854</v>
      </c>
      <c r="C779" s="48">
        <v>1350.7757183115211</v>
      </c>
      <c r="D779" s="45"/>
      <c r="E779" s="45"/>
      <c r="F779" s="45"/>
    </row>
    <row r="780" spans="1:6" x14ac:dyDescent="0.3">
      <c r="A780" s="46">
        <v>760199</v>
      </c>
      <c r="B780" s="47">
        <v>37855</v>
      </c>
      <c r="C780" s="48">
        <v>1350.9940452071089</v>
      </c>
      <c r="D780" s="45"/>
      <c r="E780" s="45"/>
      <c r="F780" s="45"/>
    </row>
    <row r="781" spans="1:6" x14ac:dyDescent="0.3">
      <c r="A781" s="46">
        <v>760199</v>
      </c>
      <c r="B781" s="47">
        <v>37858</v>
      </c>
      <c r="C781" s="48">
        <v>1351.212407391037</v>
      </c>
      <c r="D781" s="45"/>
      <c r="E781" s="45"/>
      <c r="F781" s="45"/>
    </row>
    <row r="782" spans="1:6" x14ac:dyDescent="0.3">
      <c r="A782" s="46">
        <v>760199</v>
      </c>
      <c r="B782" s="47">
        <v>37859</v>
      </c>
      <c r="C782" s="48">
        <v>1351.4308048690091</v>
      </c>
      <c r="D782" s="45"/>
      <c r="E782" s="45"/>
      <c r="F782" s="45"/>
    </row>
    <row r="783" spans="1:6" x14ac:dyDescent="0.3">
      <c r="A783" s="46">
        <v>760199</v>
      </c>
      <c r="B783" s="47">
        <v>37860</v>
      </c>
      <c r="C783" s="48">
        <v>1351.6492376467299</v>
      </c>
      <c r="D783" s="45"/>
      <c r="E783" s="45"/>
      <c r="F783" s="45"/>
    </row>
    <row r="784" spans="1:6" x14ac:dyDescent="0.3">
      <c r="A784" s="46">
        <v>760199</v>
      </c>
      <c r="B784" s="47">
        <v>37861</v>
      </c>
      <c r="C784" s="48">
        <v>1351.8677057299053</v>
      </c>
      <c r="D784" s="45"/>
      <c r="E784" s="45"/>
      <c r="F784" s="45"/>
    </row>
    <row r="785" spans="1:6" x14ac:dyDescent="0.3">
      <c r="A785" s="46">
        <v>760199</v>
      </c>
      <c r="B785" s="47">
        <v>37862</v>
      </c>
      <c r="C785" s="48">
        <v>1352.0862091242409</v>
      </c>
      <c r="D785" s="45"/>
      <c r="E785" s="45"/>
      <c r="F785" s="45"/>
    </row>
    <row r="786" spans="1:6" x14ac:dyDescent="0.3">
      <c r="A786" s="46">
        <v>760199</v>
      </c>
      <c r="B786" s="47">
        <v>37865</v>
      </c>
      <c r="C786" s="48">
        <v>1352.3047478354449</v>
      </c>
      <c r="D786" s="45"/>
      <c r="E786" s="45"/>
      <c r="F786" s="45"/>
    </row>
    <row r="787" spans="1:6" x14ac:dyDescent="0.3">
      <c r="A787" s="46">
        <v>760199</v>
      </c>
      <c r="B787" s="47">
        <v>37866</v>
      </c>
      <c r="C787" s="48">
        <v>1352.5233218692249</v>
      </c>
      <c r="D787" s="45"/>
      <c r="E787" s="45"/>
      <c r="F787" s="45"/>
    </row>
    <row r="788" spans="1:6" x14ac:dyDescent="0.3">
      <c r="A788" s="46">
        <v>760199</v>
      </c>
      <c r="B788" s="47">
        <v>37867</v>
      </c>
      <c r="C788" s="48">
        <v>1352.7419312312907</v>
      </c>
      <c r="D788" s="45"/>
      <c r="E788" s="45"/>
      <c r="F788" s="45"/>
    </row>
    <row r="789" spans="1:6" x14ac:dyDescent="0.3">
      <c r="A789" s="46">
        <v>760199</v>
      </c>
      <c r="B789" s="47">
        <v>37868</v>
      </c>
      <c r="C789" s="48">
        <v>1352.9605759273518</v>
      </c>
      <c r="D789" s="45"/>
      <c r="E789" s="45"/>
      <c r="F789" s="45"/>
    </row>
    <row r="790" spans="1:6" x14ac:dyDescent="0.3">
      <c r="A790" s="46">
        <v>760199</v>
      </c>
      <c r="B790" s="47">
        <v>37869</v>
      </c>
      <c r="C790" s="48">
        <v>1353.1792559631199</v>
      </c>
      <c r="D790" s="45"/>
      <c r="E790" s="45"/>
      <c r="F790" s="45"/>
    </row>
    <row r="791" spans="1:6" x14ac:dyDescent="0.3">
      <c r="A791" s="46">
        <v>760199</v>
      </c>
      <c r="B791" s="47">
        <v>37872</v>
      </c>
      <c r="C791" s="48">
        <v>1353.3979713443066</v>
      </c>
      <c r="D791" s="45"/>
      <c r="E791" s="45"/>
      <c r="F791" s="45"/>
    </row>
    <row r="792" spans="1:6" x14ac:dyDescent="0.3">
      <c r="A792" s="46">
        <v>760199</v>
      </c>
      <c r="B792" s="47">
        <v>37873</v>
      </c>
      <c r="C792" s="48">
        <v>1353.6167220766247</v>
      </c>
      <c r="D792" s="45"/>
      <c r="E792" s="45"/>
      <c r="F792" s="45"/>
    </row>
    <row r="793" spans="1:6" x14ac:dyDescent="0.3">
      <c r="A793" s="46">
        <v>760199</v>
      </c>
      <c r="B793" s="47">
        <v>37874</v>
      </c>
      <c r="C793" s="48">
        <v>1353.8355081657885</v>
      </c>
      <c r="D793" s="45"/>
      <c r="E793" s="45"/>
      <c r="F793" s="45"/>
    </row>
    <row r="794" spans="1:6" x14ac:dyDescent="0.3">
      <c r="A794" s="46">
        <v>760199</v>
      </c>
      <c r="B794" s="47">
        <v>37875</v>
      </c>
      <c r="C794" s="48">
        <v>1354.0543296175124</v>
      </c>
      <c r="D794" s="45"/>
      <c r="E794" s="45"/>
      <c r="F794" s="45"/>
    </row>
    <row r="795" spans="1:6" x14ac:dyDescent="0.3">
      <c r="A795" s="46">
        <v>760199</v>
      </c>
      <c r="B795" s="47">
        <v>37876</v>
      </c>
      <c r="C795" s="48">
        <v>1354.2731864375123</v>
      </c>
      <c r="D795" s="45"/>
      <c r="E795" s="45"/>
      <c r="F795" s="45"/>
    </row>
    <row r="796" spans="1:6" x14ac:dyDescent="0.3">
      <c r="A796" s="46">
        <v>760199</v>
      </c>
      <c r="B796" s="47">
        <v>37879</v>
      </c>
      <c r="C796" s="48">
        <v>1354.4920786315047</v>
      </c>
      <c r="D796" s="45"/>
      <c r="E796" s="45"/>
      <c r="F796" s="45"/>
    </row>
    <row r="797" spans="1:6" x14ac:dyDescent="0.3">
      <c r="A797" s="46">
        <v>760199</v>
      </c>
      <c r="B797" s="47">
        <v>37880</v>
      </c>
      <c r="C797" s="48">
        <v>1354.9705702136037</v>
      </c>
      <c r="D797" s="45"/>
      <c r="E797" s="45"/>
      <c r="F797" s="45"/>
    </row>
    <row r="798" spans="1:6" x14ac:dyDescent="0.3">
      <c r="A798" s="46">
        <v>760199</v>
      </c>
      <c r="B798" s="47">
        <v>37881</v>
      </c>
      <c r="C798" s="48">
        <v>1355.4492308289493</v>
      </c>
      <c r="D798" s="45"/>
      <c r="E798" s="45"/>
      <c r="F798" s="45"/>
    </row>
    <row r="799" spans="1:6" x14ac:dyDescent="0.3">
      <c r="A799" s="46">
        <v>760199</v>
      </c>
      <c r="B799" s="47">
        <v>37882</v>
      </c>
      <c r="C799" s="48">
        <v>1355.9280605372551</v>
      </c>
      <c r="D799" s="45"/>
      <c r="E799" s="45"/>
      <c r="F799" s="45"/>
    </row>
    <row r="800" spans="1:6" x14ac:dyDescent="0.3">
      <c r="A800" s="46">
        <v>760199</v>
      </c>
      <c r="B800" s="47">
        <v>37883</v>
      </c>
      <c r="C800" s="48">
        <v>1356.4070593982558</v>
      </c>
      <c r="D800" s="45"/>
      <c r="E800" s="45"/>
      <c r="F800" s="45"/>
    </row>
    <row r="801" spans="1:6" x14ac:dyDescent="0.3">
      <c r="A801" s="46">
        <v>760199</v>
      </c>
      <c r="B801" s="47">
        <v>37886</v>
      </c>
      <c r="C801" s="48">
        <v>1356.886227471706</v>
      </c>
      <c r="D801" s="45"/>
      <c r="E801" s="45"/>
      <c r="F801" s="45"/>
    </row>
    <row r="802" spans="1:6" x14ac:dyDescent="0.3">
      <c r="A802" s="46">
        <v>760199</v>
      </c>
      <c r="B802" s="47">
        <v>37887</v>
      </c>
      <c r="C802" s="48">
        <v>1357.3655648173824</v>
      </c>
      <c r="D802" s="45"/>
      <c r="E802" s="45"/>
      <c r="F802" s="45"/>
    </row>
    <row r="803" spans="1:6" x14ac:dyDescent="0.3">
      <c r="A803" s="46">
        <v>760199</v>
      </c>
      <c r="B803" s="47">
        <v>37888</v>
      </c>
      <c r="C803" s="48">
        <v>1357.8450714950825</v>
      </c>
      <c r="D803" s="45"/>
      <c r="E803" s="45"/>
      <c r="F803" s="45"/>
    </row>
    <row r="804" spans="1:6" x14ac:dyDescent="0.3">
      <c r="A804" s="46">
        <v>760199</v>
      </c>
      <c r="B804" s="47">
        <v>37889</v>
      </c>
      <c r="C804" s="48">
        <v>1358.3247475646253</v>
      </c>
      <c r="D804" s="45"/>
      <c r="E804" s="45"/>
      <c r="F804" s="45"/>
    </row>
    <row r="805" spans="1:6" x14ac:dyDescent="0.3">
      <c r="A805" s="46">
        <v>760199</v>
      </c>
      <c r="B805" s="47">
        <v>37890</v>
      </c>
      <c r="C805" s="48">
        <v>1358.8045930858505</v>
      </c>
      <c r="D805" s="45"/>
      <c r="E805" s="45"/>
      <c r="F805" s="45"/>
    </row>
    <row r="806" spans="1:6" x14ac:dyDescent="0.3">
      <c r="A806" s="46">
        <v>760199</v>
      </c>
      <c r="B806" s="47">
        <v>37893</v>
      </c>
      <c r="C806" s="48">
        <v>1359.2846081186187</v>
      </c>
      <c r="D806" s="45"/>
      <c r="E806" s="45"/>
      <c r="F806" s="45"/>
    </row>
    <row r="807" spans="1:6" x14ac:dyDescent="0.3">
      <c r="A807" s="46">
        <v>760199</v>
      </c>
      <c r="B807" s="47">
        <v>37894</v>
      </c>
      <c r="C807" s="48">
        <v>1359.7647927228124</v>
      </c>
      <c r="D807" s="45"/>
      <c r="E807" s="45"/>
      <c r="F807" s="45"/>
    </row>
    <row r="808" spans="1:6" x14ac:dyDescent="0.3">
      <c r="A808" s="46">
        <v>760199</v>
      </c>
      <c r="B808" s="47">
        <v>37895</v>
      </c>
      <c r="C808" s="48">
        <v>1360.2451469583348</v>
      </c>
      <c r="D808" s="45"/>
      <c r="E808" s="45"/>
      <c r="F808" s="45"/>
    </row>
    <row r="809" spans="1:6" x14ac:dyDescent="0.3">
      <c r="A809" s="46">
        <v>760199</v>
      </c>
      <c r="B809" s="47">
        <v>37896</v>
      </c>
      <c r="C809" s="48">
        <v>1360.7256708851105</v>
      </c>
      <c r="D809" s="45"/>
      <c r="E809" s="45"/>
      <c r="F809" s="45"/>
    </row>
    <row r="810" spans="1:6" x14ac:dyDescent="0.3">
      <c r="A810" s="46">
        <v>760199</v>
      </c>
      <c r="B810" s="47">
        <v>37897</v>
      </c>
      <c r="C810" s="48">
        <v>1361.2063645630844</v>
      </c>
      <c r="D810" s="45"/>
      <c r="E810" s="45"/>
      <c r="F810" s="45"/>
    </row>
    <row r="811" spans="1:6" x14ac:dyDescent="0.3">
      <c r="A811" s="46">
        <v>760199</v>
      </c>
      <c r="B811" s="47">
        <v>37900</v>
      </c>
      <c r="C811" s="48">
        <v>1361.6872280522241</v>
      </c>
      <c r="D811" s="45"/>
      <c r="E811" s="45"/>
      <c r="F811" s="45"/>
    </row>
    <row r="812" spans="1:6" x14ac:dyDescent="0.3">
      <c r="A812" s="46">
        <v>760199</v>
      </c>
      <c r="B812" s="47">
        <v>37901</v>
      </c>
      <c r="C812" s="48">
        <v>1362.1682614125173</v>
      </c>
      <c r="D812" s="45"/>
      <c r="E812" s="45"/>
      <c r="F812" s="45"/>
    </row>
    <row r="813" spans="1:6" x14ac:dyDescent="0.3">
      <c r="A813" s="46">
        <v>760199</v>
      </c>
      <c r="B813" s="47">
        <v>37902</v>
      </c>
      <c r="C813" s="48">
        <v>1362.6494647039729</v>
      </c>
      <c r="D813" s="45"/>
      <c r="E813" s="45"/>
      <c r="F813" s="45"/>
    </row>
    <row r="814" spans="1:6" x14ac:dyDescent="0.3">
      <c r="A814" s="46">
        <v>760199</v>
      </c>
      <c r="B814" s="47">
        <v>37903</v>
      </c>
      <c r="C814" s="48">
        <v>1363.1308379866214</v>
      </c>
      <c r="D814" s="45"/>
      <c r="E814" s="45"/>
      <c r="F814" s="45"/>
    </row>
    <row r="815" spans="1:6" x14ac:dyDescent="0.3">
      <c r="A815" s="46">
        <v>760199</v>
      </c>
      <c r="B815" s="47">
        <v>37904</v>
      </c>
      <c r="C815" s="48">
        <v>1363.6123813205143</v>
      </c>
      <c r="D815" s="45"/>
      <c r="E815" s="45"/>
      <c r="F815" s="45"/>
    </row>
    <row r="816" spans="1:6" x14ac:dyDescent="0.3">
      <c r="A816" s="46">
        <v>760199</v>
      </c>
      <c r="B816" s="47">
        <v>37907</v>
      </c>
      <c r="C816" s="48">
        <v>1364.0940947657245</v>
      </c>
      <c r="D816" s="45"/>
      <c r="E816" s="45"/>
      <c r="F816" s="45"/>
    </row>
    <row r="817" spans="1:6" x14ac:dyDescent="0.3">
      <c r="A817" s="46">
        <v>760199</v>
      </c>
      <c r="B817" s="47">
        <v>37908</v>
      </c>
      <c r="C817" s="48">
        <v>1364.5759783823462</v>
      </c>
      <c r="D817" s="45"/>
      <c r="E817" s="45"/>
      <c r="F817" s="45"/>
    </row>
    <row r="818" spans="1:6" x14ac:dyDescent="0.3">
      <c r="A818" s="46">
        <v>760199</v>
      </c>
      <c r="B818" s="47">
        <v>37909</v>
      </c>
      <c r="C818" s="48">
        <v>1365.0580322304941</v>
      </c>
      <c r="D818" s="45"/>
      <c r="E818" s="45"/>
      <c r="F818" s="45"/>
    </row>
    <row r="819" spans="1:6" x14ac:dyDescent="0.3">
      <c r="A819" s="46">
        <v>760199</v>
      </c>
      <c r="B819" s="47">
        <v>37910</v>
      </c>
      <c r="C819" s="48">
        <v>1365.2298631171909</v>
      </c>
      <c r="D819" s="45"/>
      <c r="E819" s="45"/>
      <c r="F819" s="45"/>
    </row>
    <row r="820" spans="1:6" x14ac:dyDescent="0.3">
      <c r="A820" s="46">
        <v>760199</v>
      </c>
      <c r="B820" s="47">
        <v>37911</v>
      </c>
      <c r="C820" s="48">
        <v>1365.4017156336304</v>
      </c>
      <c r="D820" s="45"/>
      <c r="E820" s="45"/>
      <c r="F820" s="45"/>
    </row>
    <row r="821" spans="1:6" x14ac:dyDescent="0.3">
      <c r="A821" s="46">
        <v>760199</v>
      </c>
      <c r="B821" s="47">
        <v>37914</v>
      </c>
      <c r="C821" s="48">
        <v>1365.5735897825348</v>
      </c>
      <c r="D821" s="45"/>
      <c r="E821" s="45"/>
      <c r="F821" s="45"/>
    </row>
    <row r="822" spans="1:6" x14ac:dyDescent="0.3">
      <c r="A822" s="46">
        <v>760199</v>
      </c>
      <c r="B822" s="47">
        <v>37915</v>
      </c>
      <c r="C822" s="48">
        <v>1365.7454855666274</v>
      </c>
      <c r="D822" s="45"/>
      <c r="E822" s="45"/>
      <c r="F822" s="45"/>
    </row>
    <row r="823" spans="1:6" x14ac:dyDescent="0.3">
      <c r="A823" s="46">
        <v>760199</v>
      </c>
      <c r="B823" s="47">
        <v>37916</v>
      </c>
      <c r="C823" s="48">
        <v>1365.9174029886319</v>
      </c>
      <c r="D823" s="45"/>
      <c r="E823" s="45"/>
      <c r="F823" s="45"/>
    </row>
    <row r="824" spans="1:6" x14ac:dyDescent="0.3">
      <c r="A824" s="46">
        <v>760199</v>
      </c>
      <c r="B824" s="47">
        <v>37917</v>
      </c>
      <c r="C824" s="48">
        <v>1366.0893420512714</v>
      </c>
      <c r="D824" s="45"/>
      <c r="E824" s="45"/>
      <c r="F824" s="45"/>
    </row>
    <row r="825" spans="1:6" x14ac:dyDescent="0.3">
      <c r="A825" s="46">
        <v>760199</v>
      </c>
      <c r="B825" s="47">
        <v>37918</v>
      </c>
      <c r="C825" s="48">
        <v>1366.2613027572702</v>
      </c>
      <c r="D825" s="45"/>
      <c r="E825" s="45"/>
      <c r="F825" s="45"/>
    </row>
    <row r="826" spans="1:6" x14ac:dyDescent="0.3">
      <c r="A826" s="46">
        <v>760199</v>
      </c>
      <c r="B826" s="47">
        <v>37921</v>
      </c>
      <c r="C826" s="48">
        <v>1366.4332851093532</v>
      </c>
      <c r="D826" s="45"/>
      <c r="E826" s="45"/>
      <c r="F826" s="45"/>
    </row>
    <row r="827" spans="1:6" x14ac:dyDescent="0.3">
      <c r="A827" s="46">
        <v>760199</v>
      </c>
      <c r="B827" s="47">
        <v>37922</v>
      </c>
      <c r="C827" s="48">
        <v>1366.6052891102447</v>
      </c>
      <c r="D827" s="45"/>
      <c r="E827" s="45"/>
      <c r="F827" s="45"/>
    </row>
    <row r="828" spans="1:6" x14ac:dyDescent="0.3">
      <c r="A828" s="46">
        <v>760199</v>
      </c>
      <c r="B828" s="47">
        <v>37923</v>
      </c>
      <c r="C828" s="48">
        <v>1366.7773147626697</v>
      </c>
      <c r="D828" s="45"/>
      <c r="E828" s="45"/>
      <c r="F828" s="45"/>
    </row>
    <row r="829" spans="1:6" x14ac:dyDescent="0.3">
      <c r="A829" s="46">
        <v>760199</v>
      </c>
      <c r="B829" s="47">
        <v>37924</v>
      </c>
      <c r="C829" s="48">
        <v>1366.9493620693538</v>
      </c>
      <c r="D829" s="45"/>
      <c r="E829" s="45"/>
      <c r="F829" s="45"/>
    </row>
    <row r="830" spans="1:6" x14ac:dyDescent="0.3">
      <c r="A830" s="46">
        <v>760199</v>
      </c>
      <c r="B830" s="47">
        <v>37925</v>
      </c>
      <c r="C830" s="48">
        <v>1367.1214310330231</v>
      </c>
      <c r="D830" s="45"/>
      <c r="E830" s="45"/>
      <c r="F830" s="45"/>
    </row>
    <row r="831" spans="1:6" x14ac:dyDescent="0.3">
      <c r="A831" s="46">
        <v>760199</v>
      </c>
      <c r="B831" s="47">
        <v>37928</v>
      </c>
      <c r="C831" s="48">
        <v>1367.2935216564033</v>
      </c>
      <c r="D831" s="45"/>
      <c r="E831" s="45"/>
      <c r="F831" s="45"/>
    </row>
    <row r="832" spans="1:6" x14ac:dyDescent="0.3">
      <c r="A832" s="46">
        <v>760199</v>
      </c>
      <c r="B832" s="47">
        <v>37929</v>
      </c>
      <c r="C832" s="48">
        <v>1367.4656339422211</v>
      </c>
      <c r="D832" s="45"/>
      <c r="E832" s="45"/>
      <c r="F832" s="45"/>
    </row>
    <row r="833" spans="1:6" x14ac:dyDescent="0.3">
      <c r="A833" s="46">
        <v>760199</v>
      </c>
      <c r="B833" s="47">
        <v>37930</v>
      </c>
      <c r="C833" s="48">
        <v>1367.6377678932035</v>
      </c>
      <c r="D833" s="45"/>
      <c r="E833" s="45"/>
      <c r="F833" s="45"/>
    </row>
    <row r="834" spans="1:6" x14ac:dyDescent="0.3">
      <c r="A834" s="46">
        <v>760199</v>
      </c>
      <c r="B834" s="47">
        <v>37931</v>
      </c>
      <c r="C834" s="48">
        <v>1367.8099235120774</v>
      </c>
      <c r="D834" s="45"/>
      <c r="E834" s="45"/>
      <c r="F834" s="45"/>
    </row>
    <row r="835" spans="1:6" x14ac:dyDescent="0.3">
      <c r="A835" s="46">
        <v>760199</v>
      </c>
      <c r="B835" s="47">
        <v>37932</v>
      </c>
      <c r="C835" s="48">
        <v>1367.9821008015704</v>
      </c>
      <c r="D835" s="45"/>
      <c r="E835" s="45"/>
      <c r="F835" s="45"/>
    </row>
    <row r="836" spans="1:6" x14ac:dyDescent="0.3">
      <c r="A836" s="46">
        <v>760199</v>
      </c>
      <c r="B836" s="47">
        <v>37935</v>
      </c>
      <c r="C836" s="48">
        <v>1368.1542997644099</v>
      </c>
      <c r="D836" s="45"/>
      <c r="E836" s="45"/>
      <c r="F836" s="45"/>
    </row>
    <row r="837" spans="1:6" x14ac:dyDescent="0.3">
      <c r="A837" s="46">
        <v>760199</v>
      </c>
      <c r="B837" s="47">
        <v>37936</v>
      </c>
      <c r="C837" s="48">
        <v>1368.326520403325</v>
      </c>
      <c r="D837" s="45"/>
      <c r="E837" s="45"/>
      <c r="F837" s="45"/>
    </row>
    <row r="838" spans="1:6" x14ac:dyDescent="0.3">
      <c r="A838" s="46">
        <v>760199</v>
      </c>
      <c r="B838" s="47">
        <v>37937</v>
      </c>
      <c r="C838" s="48">
        <v>1368.4987627210435</v>
      </c>
      <c r="D838" s="45"/>
      <c r="E838" s="45"/>
      <c r="F838" s="45"/>
    </row>
    <row r="839" spans="1:6" x14ac:dyDescent="0.3">
      <c r="A839" s="46">
        <v>760199</v>
      </c>
      <c r="B839" s="47">
        <v>37938</v>
      </c>
      <c r="C839" s="48">
        <v>1368.671026720295</v>
      </c>
      <c r="D839" s="45"/>
      <c r="E839" s="45"/>
      <c r="F839" s="45"/>
    </row>
    <row r="840" spans="1:6" x14ac:dyDescent="0.3">
      <c r="A840" s="46">
        <v>760199</v>
      </c>
      <c r="B840" s="47">
        <v>37939</v>
      </c>
      <c r="C840" s="48">
        <v>1368.8433124038079</v>
      </c>
      <c r="D840" s="45"/>
      <c r="E840" s="45"/>
      <c r="F840" s="45"/>
    </row>
    <row r="841" spans="1:6" x14ac:dyDescent="0.3">
      <c r="A841" s="46">
        <v>760199</v>
      </c>
      <c r="B841" s="47">
        <v>37942</v>
      </c>
      <c r="C841" s="48">
        <v>1369.0156197743124</v>
      </c>
      <c r="D841" s="45"/>
      <c r="E841" s="45"/>
      <c r="F841" s="45"/>
    </row>
    <row r="842" spans="1:6" x14ac:dyDescent="0.3">
      <c r="A842" s="46">
        <v>760199</v>
      </c>
      <c r="B842" s="47">
        <v>37943</v>
      </c>
      <c r="C842" s="48">
        <v>1369.2481164214068</v>
      </c>
      <c r="D842" s="45"/>
      <c r="E842" s="45"/>
      <c r="F842" s="45"/>
    </row>
    <row r="843" spans="1:6" x14ac:dyDescent="0.3">
      <c r="A843" s="46">
        <v>760199</v>
      </c>
      <c r="B843" s="47">
        <v>37944</v>
      </c>
      <c r="C843" s="48">
        <v>1369.4806525528504</v>
      </c>
      <c r="D843" s="45"/>
      <c r="E843" s="45"/>
      <c r="F843" s="45"/>
    </row>
    <row r="844" spans="1:6" x14ac:dyDescent="0.3">
      <c r="A844" s="46">
        <v>760199</v>
      </c>
      <c r="B844" s="47">
        <v>37945</v>
      </c>
      <c r="C844" s="48">
        <v>1369.7132281753486</v>
      </c>
      <c r="D844" s="45"/>
      <c r="E844" s="45"/>
      <c r="F844" s="45"/>
    </row>
    <row r="845" spans="1:6" x14ac:dyDescent="0.3">
      <c r="A845" s="46">
        <v>760199</v>
      </c>
      <c r="B845" s="47">
        <v>37946</v>
      </c>
      <c r="C845" s="48">
        <v>1369.9458432956085</v>
      </c>
      <c r="D845" s="45"/>
      <c r="E845" s="45"/>
      <c r="F845" s="45"/>
    </row>
    <row r="846" spans="1:6" x14ac:dyDescent="0.3">
      <c r="A846" s="46">
        <v>760199</v>
      </c>
      <c r="B846" s="47">
        <v>37949</v>
      </c>
      <c r="C846" s="48">
        <v>1370.1784979203376</v>
      </c>
      <c r="D846" s="45"/>
      <c r="E846" s="45"/>
      <c r="F846" s="45"/>
    </row>
    <row r="847" spans="1:6" x14ac:dyDescent="0.3">
      <c r="A847" s="46">
        <v>760199</v>
      </c>
      <c r="B847" s="47">
        <v>37950</v>
      </c>
      <c r="C847" s="48">
        <v>1370.411192056245</v>
      </c>
      <c r="D847" s="45"/>
      <c r="E847" s="45"/>
      <c r="F847" s="45"/>
    </row>
    <row r="848" spans="1:6" x14ac:dyDescent="0.3">
      <c r="A848" s="46">
        <v>760199</v>
      </c>
      <c r="B848" s="47">
        <v>37951</v>
      </c>
      <c r="C848" s="48">
        <v>1370.6439257100408</v>
      </c>
      <c r="D848" s="45"/>
      <c r="E848" s="45"/>
      <c r="F848" s="45"/>
    </row>
    <row r="849" spans="1:6" x14ac:dyDescent="0.3">
      <c r="A849" s="46">
        <v>760199</v>
      </c>
      <c r="B849" s="47">
        <v>37952</v>
      </c>
      <c r="C849" s="48">
        <v>1370.8766988884361</v>
      </c>
      <c r="D849" s="45"/>
      <c r="E849" s="45"/>
      <c r="F849" s="45"/>
    </row>
    <row r="850" spans="1:6" x14ac:dyDescent="0.3">
      <c r="A850" s="46">
        <v>760199</v>
      </c>
      <c r="B850" s="47">
        <v>37953</v>
      </c>
      <c r="C850" s="48">
        <v>1371.1095115981434</v>
      </c>
      <c r="D850" s="45"/>
      <c r="E850" s="45"/>
      <c r="F850" s="45"/>
    </row>
    <row r="851" spans="1:6" x14ac:dyDescent="0.3">
      <c r="A851" s="46">
        <v>760199</v>
      </c>
      <c r="B851" s="47">
        <v>37956</v>
      </c>
      <c r="C851" s="48">
        <v>1371.342363845876</v>
      </c>
      <c r="D851" s="45"/>
      <c r="E851" s="45"/>
      <c r="F851" s="45"/>
    </row>
    <row r="852" spans="1:6" x14ac:dyDescent="0.3">
      <c r="A852" s="46">
        <v>760199</v>
      </c>
      <c r="B852" s="47">
        <v>37957</v>
      </c>
      <c r="C852" s="48">
        <v>1371.5752556383488</v>
      </c>
      <c r="D852" s="45"/>
      <c r="E852" s="45"/>
      <c r="F852" s="45"/>
    </row>
    <row r="853" spans="1:6" x14ac:dyDescent="0.3">
      <c r="A853" s="46">
        <v>760199</v>
      </c>
      <c r="B853" s="47">
        <v>37958</v>
      </c>
      <c r="C853" s="48">
        <v>1371.8081869822774</v>
      </c>
      <c r="D853" s="45"/>
      <c r="E853" s="45"/>
      <c r="F853" s="45"/>
    </row>
    <row r="854" spans="1:6" x14ac:dyDescent="0.3">
      <c r="A854" s="46">
        <v>760199</v>
      </c>
      <c r="B854" s="47">
        <v>37959</v>
      </c>
      <c r="C854" s="48">
        <v>1372.0411578843791</v>
      </c>
      <c r="D854" s="45"/>
      <c r="E854" s="45"/>
      <c r="F854" s="45"/>
    </row>
    <row r="855" spans="1:6" x14ac:dyDescent="0.3">
      <c r="A855" s="46">
        <v>760199</v>
      </c>
      <c r="B855" s="47">
        <v>37960</v>
      </c>
      <c r="C855" s="48">
        <v>1372.2741683513711</v>
      </c>
      <c r="D855" s="45"/>
      <c r="E855" s="45"/>
      <c r="F855" s="45"/>
    </row>
    <row r="856" spans="1:6" x14ac:dyDescent="0.3">
      <c r="A856" s="46">
        <v>760199</v>
      </c>
      <c r="B856" s="47">
        <v>37963</v>
      </c>
      <c r="C856" s="48">
        <v>1372.5072183899738</v>
      </c>
      <c r="D856" s="45"/>
      <c r="E856" s="45"/>
      <c r="F856" s="45"/>
    </row>
    <row r="857" spans="1:6" x14ac:dyDescent="0.3">
      <c r="A857" s="46">
        <v>760199</v>
      </c>
      <c r="B857" s="47">
        <v>37964</v>
      </c>
      <c r="C857" s="48">
        <v>1372.7403080069066</v>
      </c>
      <c r="D857" s="45"/>
      <c r="E857" s="45"/>
      <c r="F857" s="45"/>
    </row>
    <row r="858" spans="1:6" x14ac:dyDescent="0.3">
      <c r="A858" s="46">
        <v>760199</v>
      </c>
      <c r="B858" s="47">
        <v>37965</v>
      </c>
      <c r="C858" s="48">
        <v>1372.9734372088915</v>
      </c>
      <c r="D858" s="45"/>
      <c r="E858" s="45"/>
      <c r="F858" s="45"/>
    </row>
    <row r="859" spans="1:6" x14ac:dyDescent="0.3">
      <c r="A859" s="46">
        <v>760199</v>
      </c>
      <c r="B859" s="47">
        <v>37966</v>
      </c>
      <c r="C859" s="48">
        <v>1373.2066060026509</v>
      </c>
      <c r="D859" s="45"/>
      <c r="E859" s="45"/>
      <c r="F859" s="45"/>
    </row>
    <row r="860" spans="1:6" x14ac:dyDescent="0.3">
      <c r="A860" s="46">
        <v>760199</v>
      </c>
      <c r="B860" s="47">
        <v>37967</v>
      </c>
      <c r="C860" s="48">
        <v>1373.4398143949086</v>
      </c>
      <c r="D860" s="45"/>
      <c r="E860" s="45"/>
      <c r="F860" s="45"/>
    </row>
    <row r="861" spans="1:6" x14ac:dyDescent="0.3">
      <c r="A861" s="46">
        <v>760199</v>
      </c>
      <c r="B861" s="47">
        <v>37970</v>
      </c>
      <c r="C861" s="48">
        <v>1373.6730623923897</v>
      </c>
      <c r="D861" s="45"/>
      <c r="E861" s="45"/>
      <c r="F861" s="45"/>
    </row>
    <row r="862" spans="1:6" x14ac:dyDescent="0.3">
      <c r="A862" s="46">
        <v>760199</v>
      </c>
      <c r="B862" s="47">
        <v>37971</v>
      </c>
      <c r="C862" s="48">
        <v>1374.01227103158</v>
      </c>
      <c r="D862" s="45"/>
      <c r="E862" s="45"/>
      <c r="F862" s="45"/>
    </row>
    <row r="863" spans="1:6" x14ac:dyDescent="0.3">
      <c r="A863" s="46">
        <v>760199</v>
      </c>
      <c r="B863" s="47">
        <v>37972</v>
      </c>
      <c r="C863" s="48">
        <v>1374.3515634334242</v>
      </c>
      <c r="D863" s="45"/>
      <c r="E863" s="45"/>
      <c r="F863" s="45"/>
    </row>
    <row r="864" spans="1:6" x14ac:dyDescent="0.3">
      <c r="A864" s="46">
        <v>760199</v>
      </c>
      <c r="B864" s="47">
        <v>37973</v>
      </c>
      <c r="C864" s="48">
        <v>1374.6909396186061</v>
      </c>
      <c r="D864" s="45"/>
      <c r="E864" s="45"/>
      <c r="F864" s="45"/>
    </row>
    <row r="865" spans="1:6" x14ac:dyDescent="0.3">
      <c r="A865" s="46">
        <v>760199</v>
      </c>
      <c r="B865" s="47">
        <v>37974</v>
      </c>
      <c r="C865" s="48">
        <v>1375.0303996078142</v>
      </c>
      <c r="D865" s="45"/>
      <c r="E865" s="45"/>
      <c r="F865" s="45"/>
    </row>
    <row r="866" spans="1:6" x14ac:dyDescent="0.3">
      <c r="A866" s="46">
        <v>760199</v>
      </c>
      <c r="B866" s="47">
        <v>37977</v>
      </c>
      <c r="C866" s="48">
        <v>1375.3699434217435</v>
      </c>
      <c r="D866" s="45"/>
      <c r="E866" s="45"/>
      <c r="F866" s="45"/>
    </row>
    <row r="867" spans="1:6" x14ac:dyDescent="0.3">
      <c r="A867" s="46">
        <v>760199</v>
      </c>
      <c r="B867" s="47">
        <v>37978</v>
      </c>
      <c r="C867" s="48">
        <v>1375.7095710810929</v>
      </c>
      <c r="D867" s="45"/>
      <c r="E867" s="45"/>
      <c r="F867" s="45"/>
    </row>
    <row r="868" spans="1:6" x14ac:dyDescent="0.3">
      <c r="A868" s="46">
        <v>760199</v>
      </c>
      <c r="B868" s="47">
        <v>37979</v>
      </c>
      <c r="C868" s="48">
        <v>1376.0492826065667</v>
      </c>
      <c r="D868" s="45"/>
      <c r="E868" s="45"/>
      <c r="F868" s="45"/>
    </row>
    <row r="869" spans="1:6" x14ac:dyDescent="0.3">
      <c r="A869" s="46">
        <v>760199</v>
      </c>
      <c r="B869" s="47">
        <v>37981</v>
      </c>
      <c r="C869" s="48">
        <v>1376.3890780188747</v>
      </c>
      <c r="D869" s="45"/>
      <c r="E869" s="45"/>
      <c r="F869" s="45"/>
    </row>
    <row r="870" spans="1:6" x14ac:dyDescent="0.3">
      <c r="A870" s="46">
        <v>760199</v>
      </c>
      <c r="B870" s="47">
        <v>37984</v>
      </c>
      <c r="C870" s="48">
        <v>1376.7289573387313</v>
      </c>
      <c r="D870" s="45"/>
      <c r="E870" s="45"/>
      <c r="F870" s="45"/>
    </row>
    <row r="871" spans="1:6" x14ac:dyDescent="0.3">
      <c r="A871" s="46">
        <v>760199</v>
      </c>
      <c r="B871" s="47">
        <v>37985</v>
      </c>
      <c r="C871" s="48">
        <v>1377.0689205868564</v>
      </c>
      <c r="D871" s="45"/>
      <c r="E871" s="45"/>
      <c r="F871" s="45"/>
    </row>
    <row r="872" spans="1:6" x14ac:dyDescent="0.3">
      <c r="A872" s="46">
        <v>760199</v>
      </c>
      <c r="B872" s="47">
        <v>37986</v>
      </c>
      <c r="C872" s="48">
        <v>1377.408967783975</v>
      </c>
      <c r="D872" s="45"/>
      <c r="E872" s="45"/>
      <c r="F872" s="45"/>
    </row>
    <row r="873" spans="1:6" x14ac:dyDescent="0.3">
      <c r="A873" s="46">
        <v>760199</v>
      </c>
      <c r="B873" s="47">
        <v>37988</v>
      </c>
      <c r="C873" s="48">
        <v>1377.7490989508169</v>
      </c>
      <c r="D873" s="45"/>
      <c r="E873" s="45"/>
      <c r="F873" s="45"/>
    </row>
    <row r="874" spans="1:6" x14ac:dyDescent="0.3">
      <c r="A874" s="46">
        <v>760199</v>
      </c>
      <c r="B874" s="47">
        <v>37991</v>
      </c>
      <c r="C874" s="48">
        <v>1378.0893141081169</v>
      </c>
      <c r="D874" s="45"/>
      <c r="E874" s="45"/>
      <c r="F874" s="45"/>
    </row>
    <row r="875" spans="1:6" x14ac:dyDescent="0.3">
      <c r="A875" s="46">
        <v>760199</v>
      </c>
      <c r="B875" s="47">
        <v>37992</v>
      </c>
      <c r="C875" s="48">
        <v>1378.429613276616</v>
      </c>
      <c r="D875" s="45"/>
      <c r="E875" s="45"/>
      <c r="F875" s="45"/>
    </row>
    <row r="876" spans="1:6" x14ac:dyDescent="0.3">
      <c r="A876" s="46">
        <v>760199</v>
      </c>
      <c r="B876" s="47">
        <v>37993</v>
      </c>
      <c r="C876" s="48">
        <v>1378.7699964770588</v>
      </c>
      <c r="D876" s="45"/>
      <c r="E876" s="45"/>
      <c r="F876" s="45"/>
    </row>
    <row r="877" spans="1:6" x14ac:dyDescent="0.3">
      <c r="A877" s="46">
        <v>760199</v>
      </c>
      <c r="B877" s="47">
        <v>37994</v>
      </c>
      <c r="C877" s="48">
        <v>1379.1104637301964</v>
      </c>
      <c r="D877" s="45"/>
      <c r="E877" s="45"/>
      <c r="F877" s="45"/>
    </row>
    <row r="878" spans="1:6" x14ac:dyDescent="0.3">
      <c r="A878" s="46">
        <v>760199</v>
      </c>
      <c r="B878" s="47">
        <v>37995</v>
      </c>
      <c r="C878" s="48">
        <v>1379.4510150567837</v>
      </c>
      <c r="D878" s="45"/>
      <c r="E878" s="45"/>
      <c r="F878" s="45"/>
    </row>
    <row r="879" spans="1:6" x14ac:dyDescent="0.3">
      <c r="A879" s="46">
        <v>760199</v>
      </c>
      <c r="B879" s="47">
        <v>37998</v>
      </c>
      <c r="C879" s="48">
        <v>1379.7916504775822</v>
      </c>
      <c r="D879" s="45"/>
      <c r="E879" s="45"/>
      <c r="F879" s="45"/>
    </row>
    <row r="880" spans="1:6" x14ac:dyDescent="0.3">
      <c r="A880" s="46">
        <v>760199</v>
      </c>
      <c r="B880" s="47">
        <v>37999</v>
      </c>
      <c r="C880" s="48">
        <v>1380.1323700133571</v>
      </c>
      <c r="D880" s="45"/>
      <c r="E880" s="45"/>
      <c r="F880" s="45"/>
    </row>
    <row r="881" spans="1:6" x14ac:dyDescent="0.3">
      <c r="A881" s="46">
        <v>760199</v>
      </c>
      <c r="B881" s="47">
        <v>38000</v>
      </c>
      <c r="C881" s="48">
        <v>1380.4731736848794</v>
      </c>
      <c r="D881" s="45"/>
      <c r="E881" s="45"/>
      <c r="F881" s="45"/>
    </row>
    <row r="882" spans="1:6" x14ac:dyDescent="0.3">
      <c r="A882" s="46">
        <v>760199</v>
      </c>
      <c r="B882" s="47">
        <v>38001</v>
      </c>
      <c r="C882" s="48">
        <v>1380.8140615129257</v>
      </c>
      <c r="D882" s="45"/>
      <c r="E882" s="45"/>
      <c r="F882" s="45"/>
    </row>
    <row r="883" spans="1:6" x14ac:dyDescent="0.3">
      <c r="A883" s="46">
        <v>760199</v>
      </c>
      <c r="B883" s="47">
        <v>38002</v>
      </c>
      <c r="C883" s="48">
        <v>1381.2892330241912</v>
      </c>
      <c r="D883" s="45"/>
      <c r="E883" s="45"/>
      <c r="F883" s="45"/>
    </row>
    <row r="884" spans="1:6" x14ac:dyDescent="0.3">
      <c r="A884" s="46">
        <v>760199</v>
      </c>
      <c r="B884" s="47">
        <v>38005</v>
      </c>
      <c r="C884" s="48">
        <v>1381.7645680534654</v>
      </c>
      <c r="D884" s="45"/>
      <c r="E884" s="45"/>
      <c r="F884" s="45"/>
    </row>
    <row r="885" spans="1:6" x14ac:dyDescent="0.3">
      <c r="A885" s="46">
        <v>760199</v>
      </c>
      <c r="B885" s="47">
        <v>38006</v>
      </c>
      <c r="C885" s="48">
        <v>1382.2400666570179</v>
      </c>
      <c r="D885" s="45"/>
      <c r="E885" s="45"/>
      <c r="F885" s="45"/>
    </row>
    <row r="886" spans="1:6" x14ac:dyDescent="0.3">
      <c r="A886" s="46">
        <v>760199</v>
      </c>
      <c r="B886" s="47">
        <v>38007</v>
      </c>
      <c r="C886" s="48">
        <v>1382.715728891139</v>
      </c>
      <c r="D886" s="45"/>
      <c r="E886" s="45"/>
      <c r="F886" s="45"/>
    </row>
    <row r="887" spans="1:6" x14ac:dyDescent="0.3">
      <c r="A887" s="46">
        <v>760199</v>
      </c>
      <c r="B887" s="47">
        <v>38008</v>
      </c>
      <c r="C887" s="48">
        <v>1383.1915548121385</v>
      </c>
      <c r="D887" s="45"/>
      <c r="E887" s="45"/>
      <c r="F887" s="45"/>
    </row>
    <row r="888" spans="1:6" x14ac:dyDescent="0.3">
      <c r="A888" s="46">
        <v>760199</v>
      </c>
      <c r="B888" s="47">
        <v>38009</v>
      </c>
      <c r="C888" s="48">
        <v>1383.6675444763439</v>
      </c>
      <c r="D888" s="45"/>
      <c r="E888" s="45"/>
      <c r="F888" s="45"/>
    </row>
    <row r="889" spans="1:6" x14ac:dyDescent="0.3">
      <c r="A889" s="46">
        <v>760199</v>
      </c>
      <c r="B889" s="47">
        <v>38012</v>
      </c>
      <c r="C889" s="48">
        <v>1384.1436979401042</v>
      </c>
      <c r="D889" s="45"/>
      <c r="E889" s="45"/>
      <c r="F889" s="45"/>
    </row>
    <row r="890" spans="1:6" x14ac:dyDescent="0.3">
      <c r="A890" s="46">
        <v>760199</v>
      </c>
      <c r="B890" s="47">
        <v>38013</v>
      </c>
      <c r="C890" s="48">
        <v>1384.620015259786</v>
      </c>
      <c r="D890" s="45"/>
      <c r="E890" s="45"/>
      <c r="F890" s="45"/>
    </row>
    <row r="891" spans="1:6" x14ac:dyDescent="0.3">
      <c r="A891" s="46">
        <v>760199</v>
      </c>
      <c r="B891" s="47">
        <v>38014</v>
      </c>
      <c r="C891" s="48">
        <v>1385.0964964917769</v>
      </c>
      <c r="D891" s="45"/>
      <c r="E891" s="45"/>
      <c r="F891" s="45"/>
    </row>
    <row r="892" spans="1:6" x14ac:dyDescent="0.3">
      <c r="A892" s="46">
        <v>760199</v>
      </c>
      <c r="B892" s="47">
        <v>38015</v>
      </c>
      <c r="C892" s="48">
        <v>1385.5731416924821</v>
      </c>
      <c r="D892" s="45"/>
      <c r="E892" s="45"/>
      <c r="F892" s="45"/>
    </row>
    <row r="893" spans="1:6" x14ac:dyDescent="0.3">
      <c r="A893" s="46">
        <v>760199</v>
      </c>
      <c r="B893" s="47">
        <v>38016</v>
      </c>
      <c r="C893" s="48">
        <v>1386.049950918328</v>
      </c>
      <c r="D893" s="45"/>
      <c r="E893" s="45"/>
      <c r="F893" s="45"/>
    </row>
    <row r="894" spans="1:6" x14ac:dyDescent="0.3">
      <c r="A894" s="46">
        <v>760199</v>
      </c>
      <c r="B894" s="47">
        <v>38019</v>
      </c>
      <c r="C894" s="48">
        <v>1386.5269242257593</v>
      </c>
      <c r="D894" s="45"/>
      <c r="E894" s="45"/>
      <c r="F894" s="45"/>
    </row>
    <row r="895" spans="1:6" x14ac:dyDescent="0.3">
      <c r="A895" s="46">
        <v>760199</v>
      </c>
      <c r="B895" s="47">
        <v>38020</v>
      </c>
      <c r="C895" s="48">
        <v>1387.0040616712404</v>
      </c>
      <c r="D895" s="45"/>
      <c r="E895" s="45"/>
      <c r="F895" s="45"/>
    </row>
    <row r="896" spans="1:6" x14ac:dyDescent="0.3">
      <c r="A896" s="46">
        <v>760199</v>
      </c>
      <c r="B896" s="47">
        <v>38021</v>
      </c>
      <c r="C896" s="48">
        <v>1387.4813633112556</v>
      </c>
      <c r="D896" s="45"/>
      <c r="E896" s="45"/>
      <c r="F896" s="45"/>
    </row>
    <row r="897" spans="1:6" x14ac:dyDescent="0.3">
      <c r="A897" s="46">
        <v>760199</v>
      </c>
      <c r="B897" s="47">
        <v>38022</v>
      </c>
      <c r="C897" s="48">
        <v>1387.9588292023077</v>
      </c>
      <c r="D897" s="45"/>
      <c r="E897" s="45"/>
      <c r="F897" s="45"/>
    </row>
    <row r="898" spans="1:6" x14ac:dyDescent="0.3">
      <c r="A898" s="46">
        <v>760199</v>
      </c>
      <c r="B898" s="47">
        <v>38023</v>
      </c>
      <c r="C898" s="48">
        <v>1388.4364594009196</v>
      </c>
      <c r="D898" s="45"/>
      <c r="E898" s="45"/>
      <c r="F898" s="45"/>
    </row>
    <row r="899" spans="1:6" x14ac:dyDescent="0.3">
      <c r="A899" s="46">
        <v>760199</v>
      </c>
      <c r="B899" s="47">
        <v>38026</v>
      </c>
      <c r="C899" s="48">
        <v>1388.9142539636337</v>
      </c>
      <c r="D899" s="45"/>
      <c r="E899" s="45"/>
      <c r="F899" s="45"/>
    </row>
    <row r="900" spans="1:6" x14ac:dyDescent="0.3">
      <c r="A900" s="46">
        <v>760199</v>
      </c>
      <c r="B900" s="47">
        <v>38027</v>
      </c>
      <c r="C900" s="48">
        <v>1389.3922129470111</v>
      </c>
      <c r="D900" s="45"/>
      <c r="E900" s="45"/>
      <c r="F900" s="45"/>
    </row>
    <row r="901" spans="1:6" x14ac:dyDescent="0.3">
      <c r="A901" s="46">
        <v>760199</v>
      </c>
      <c r="B901" s="47">
        <v>38028</v>
      </c>
      <c r="C901" s="48">
        <v>1389.8703364076337</v>
      </c>
      <c r="D901" s="45"/>
      <c r="E901" s="45"/>
      <c r="F901" s="45"/>
    </row>
    <row r="902" spans="1:6" x14ac:dyDescent="0.3">
      <c r="A902" s="46">
        <v>760199</v>
      </c>
      <c r="B902" s="47">
        <v>38029</v>
      </c>
      <c r="C902" s="48">
        <v>1390.3486244021017</v>
      </c>
      <c r="D902" s="45"/>
      <c r="E902" s="45"/>
      <c r="F902" s="45"/>
    </row>
    <row r="903" spans="1:6" x14ac:dyDescent="0.3">
      <c r="A903" s="46">
        <v>760199</v>
      </c>
      <c r="B903" s="47">
        <v>38030</v>
      </c>
      <c r="C903" s="48">
        <v>1390.8270769870351</v>
      </c>
      <c r="D903" s="45"/>
      <c r="E903" s="45"/>
      <c r="F903" s="45"/>
    </row>
    <row r="904" spans="1:6" x14ac:dyDescent="0.3">
      <c r="A904" s="46">
        <v>760199</v>
      </c>
      <c r="B904" s="47">
        <v>38033</v>
      </c>
      <c r="C904" s="48">
        <v>1391.3056942190733</v>
      </c>
      <c r="D904" s="45"/>
      <c r="E904" s="45"/>
      <c r="F904" s="45"/>
    </row>
    <row r="905" spans="1:6" x14ac:dyDescent="0.3">
      <c r="A905" s="46">
        <v>760199</v>
      </c>
      <c r="B905" s="47">
        <v>38034</v>
      </c>
      <c r="C905" s="48">
        <v>1391.7757291680607</v>
      </c>
      <c r="D905" s="45"/>
      <c r="E905" s="45"/>
      <c r="F905" s="45"/>
    </row>
    <row r="906" spans="1:6" x14ac:dyDescent="0.3">
      <c r="A906" s="46">
        <v>760199</v>
      </c>
      <c r="B906" s="47">
        <v>38035</v>
      </c>
      <c r="C906" s="48">
        <v>1392.2459229123829</v>
      </c>
      <c r="D906" s="45"/>
      <c r="E906" s="45"/>
      <c r="F906" s="45"/>
    </row>
    <row r="907" spans="1:6" x14ac:dyDescent="0.3">
      <c r="A907" s="46">
        <v>760199</v>
      </c>
      <c r="B907" s="47">
        <v>38036</v>
      </c>
      <c r="C907" s="48">
        <v>1392.7162755056866</v>
      </c>
      <c r="D907" s="45"/>
      <c r="E907" s="45"/>
      <c r="F907" s="45"/>
    </row>
    <row r="908" spans="1:6" x14ac:dyDescent="0.3">
      <c r="A908" s="46">
        <v>760199</v>
      </c>
      <c r="B908" s="47">
        <v>38037</v>
      </c>
      <c r="C908" s="48">
        <v>1393.186787001637</v>
      </c>
      <c r="D908" s="45"/>
      <c r="E908" s="45"/>
      <c r="F908" s="45"/>
    </row>
    <row r="909" spans="1:6" x14ac:dyDescent="0.3">
      <c r="A909" s="46">
        <v>760199</v>
      </c>
      <c r="B909" s="47">
        <v>38042</v>
      </c>
      <c r="C909" s="48">
        <v>1393.6574574539172</v>
      </c>
      <c r="D909" s="45"/>
      <c r="E909" s="45"/>
      <c r="F909" s="45"/>
    </row>
    <row r="910" spans="1:6" x14ac:dyDescent="0.3">
      <c r="A910" s="46">
        <v>760199</v>
      </c>
      <c r="B910" s="47">
        <v>38043</v>
      </c>
      <c r="C910" s="48">
        <v>1394.1282869162289</v>
      </c>
      <c r="D910" s="45"/>
      <c r="E910" s="45"/>
      <c r="F910" s="45"/>
    </row>
    <row r="911" spans="1:6" x14ac:dyDescent="0.3">
      <c r="A911" s="46">
        <v>760199</v>
      </c>
      <c r="B911" s="47">
        <v>38044</v>
      </c>
      <c r="C911" s="48">
        <v>1394.5992754422912</v>
      </c>
      <c r="D911" s="45"/>
      <c r="E911" s="45"/>
      <c r="F911" s="45"/>
    </row>
    <row r="912" spans="1:6" x14ac:dyDescent="0.3">
      <c r="A912" s="46">
        <v>760199</v>
      </c>
      <c r="B912" s="47">
        <v>38047</v>
      </c>
      <c r="C912" s="48">
        <v>1395.0704230858423</v>
      </c>
      <c r="D912" s="45"/>
      <c r="E912" s="45"/>
      <c r="F912" s="45"/>
    </row>
    <row r="913" spans="1:6" x14ac:dyDescent="0.3">
      <c r="A913" s="46">
        <v>760199</v>
      </c>
      <c r="B913" s="47">
        <v>38048</v>
      </c>
      <c r="C913" s="48">
        <v>1395.5417299006378</v>
      </c>
      <c r="D913" s="45"/>
      <c r="E913" s="45"/>
      <c r="F913" s="45"/>
    </row>
    <row r="914" spans="1:6" x14ac:dyDescent="0.3">
      <c r="A914" s="46">
        <v>760199</v>
      </c>
      <c r="B914" s="47">
        <v>38049</v>
      </c>
      <c r="C914" s="48">
        <v>1396.0131959404516</v>
      </c>
      <c r="D914" s="45"/>
      <c r="E914" s="45"/>
      <c r="F914" s="45"/>
    </row>
    <row r="915" spans="1:6" x14ac:dyDescent="0.3">
      <c r="A915" s="46">
        <v>760199</v>
      </c>
      <c r="B915" s="47">
        <v>38050</v>
      </c>
      <c r="C915" s="48">
        <v>1396.4848212590755</v>
      </c>
      <c r="D915" s="45"/>
      <c r="E915" s="45"/>
      <c r="F915" s="45"/>
    </row>
    <row r="916" spans="1:6" x14ac:dyDescent="0.3">
      <c r="A916" s="46">
        <v>760199</v>
      </c>
      <c r="B916" s="47">
        <v>38051</v>
      </c>
      <c r="C916" s="48">
        <v>1396.9566059103206</v>
      </c>
      <c r="D916" s="45"/>
      <c r="E916" s="45"/>
      <c r="F916" s="45"/>
    </row>
    <row r="917" spans="1:6" x14ac:dyDescent="0.3">
      <c r="A917" s="46">
        <v>760199</v>
      </c>
      <c r="B917" s="47">
        <v>38054</v>
      </c>
      <c r="C917" s="48">
        <v>1397.4285499480147</v>
      </c>
      <c r="D917" s="45"/>
      <c r="E917" s="45"/>
      <c r="F917" s="45"/>
    </row>
    <row r="918" spans="1:6" x14ac:dyDescent="0.3">
      <c r="A918" s="46">
        <v>760199</v>
      </c>
      <c r="B918" s="47">
        <v>38055</v>
      </c>
      <c r="C918" s="48">
        <v>1397.900653426005</v>
      </c>
      <c r="D918" s="45"/>
      <c r="E918" s="45"/>
      <c r="F918" s="45"/>
    </row>
    <row r="919" spans="1:6" x14ac:dyDescent="0.3">
      <c r="A919" s="46">
        <v>760199</v>
      </c>
      <c r="B919" s="47">
        <v>38056</v>
      </c>
      <c r="C919" s="48">
        <v>1398.3729163981561</v>
      </c>
      <c r="D919" s="45"/>
      <c r="E919" s="45"/>
      <c r="F919" s="45"/>
    </row>
    <row r="920" spans="1:6" x14ac:dyDescent="0.3">
      <c r="A920" s="46">
        <v>760199</v>
      </c>
      <c r="B920" s="47">
        <v>38057</v>
      </c>
      <c r="C920" s="48">
        <v>1398.8453389183512</v>
      </c>
      <c r="D920" s="45"/>
      <c r="E920" s="45"/>
      <c r="F920" s="45"/>
    </row>
    <row r="921" spans="1:6" x14ac:dyDescent="0.3">
      <c r="A921" s="46">
        <v>760199</v>
      </c>
      <c r="B921" s="47">
        <v>38058</v>
      </c>
      <c r="C921" s="48">
        <v>1399.3179210404912</v>
      </c>
      <c r="D921" s="45"/>
      <c r="E921" s="45"/>
      <c r="F921" s="45"/>
    </row>
    <row r="922" spans="1:6" x14ac:dyDescent="0.3">
      <c r="A922" s="46">
        <v>760199</v>
      </c>
      <c r="B922" s="47">
        <v>38061</v>
      </c>
      <c r="C922" s="48">
        <v>1399.7906628184962</v>
      </c>
      <c r="D922" s="45"/>
      <c r="E922" s="45"/>
      <c r="F922" s="45"/>
    </row>
    <row r="923" spans="1:6" x14ac:dyDescent="0.3">
      <c r="A923" s="46">
        <v>760199</v>
      </c>
      <c r="B923" s="47">
        <v>38062</v>
      </c>
      <c r="C923" s="48">
        <v>1400.0889670613262</v>
      </c>
      <c r="D923" s="45"/>
      <c r="E923" s="45"/>
      <c r="F923" s="45"/>
    </row>
    <row r="924" spans="1:6" x14ac:dyDescent="0.3">
      <c r="A924" s="46">
        <v>760199</v>
      </c>
      <c r="B924" s="47">
        <v>38063</v>
      </c>
      <c r="C924" s="48">
        <v>1400.3873348746772</v>
      </c>
      <c r="D924" s="45"/>
      <c r="E924" s="45"/>
      <c r="F924" s="45"/>
    </row>
    <row r="925" spans="1:6" x14ac:dyDescent="0.3">
      <c r="A925" s="46">
        <v>760199</v>
      </c>
      <c r="B925" s="47">
        <v>38064</v>
      </c>
      <c r="C925" s="48">
        <v>1400.6857662720956</v>
      </c>
      <c r="D925" s="45"/>
      <c r="E925" s="45"/>
      <c r="F925" s="45"/>
    </row>
    <row r="926" spans="1:6" x14ac:dyDescent="0.3">
      <c r="A926" s="46">
        <v>760199</v>
      </c>
      <c r="B926" s="47">
        <v>38065</v>
      </c>
      <c r="C926" s="48">
        <v>1400.9842612671328</v>
      </c>
      <c r="D926" s="45"/>
      <c r="E926" s="45"/>
      <c r="F926" s="45"/>
    </row>
    <row r="927" spans="1:6" x14ac:dyDescent="0.3">
      <c r="A927" s="46">
        <v>760199</v>
      </c>
      <c r="B927" s="47">
        <v>38068</v>
      </c>
      <c r="C927" s="48">
        <v>1401.2828198733407</v>
      </c>
      <c r="D927" s="45"/>
      <c r="E927" s="45"/>
      <c r="F927" s="45"/>
    </row>
    <row r="928" spans="1:6" x14ac:dyDescent="0.3">
      <c r="A928" s="46">
        <v>760199</v>
      </c>
      <c r="B928" s="47">
        <v>38069</v>
      </c>
      <c r="C928" s="48">
        <v>1401.581442104276</v>
      </c>
      <c r="D928" s="45"/>
      <c r="E928" s="45"/>
      <c r="F928" s="45"/>
    </row>
    <row r="929" spans="1:6" x14ac:dyDescent="0.3">
      <c r="A929" s="46">
        <v>760199</v>
      </c>
      <c r="B929" s="47">
        <v>38070</v>
      </c>
      <c r="C929" s="48">
        <v>1401.8801279734971</v>
      </c>
      <c r="D929" s="45"/>
      <c r="E929" s="45"/>
      <c r="F929" s="45"/>
    </row>
    <row r="930" spans="1:6" x14ac:dyDescent="0.3">
      <c r="A930" s="46">
        <v>760199</v>
      </c>
      <c r="B930" s="47">
        <v>38071</v>
      </c>
      <c r="C930" s="48">
        <v>1402.178877494566</v>
      </c>
      <c r="D930" s="45"/>
      <c r="E930" s="45"/>
      <c r="F930" s="45"/>
    </row>
    <row r="931" spans="1:6" x14ac:dyDescent="0.3">
      <c r="A931" s="46">
        <v>760199</v>
      </c>
      <c r="B931" s="47">
        <v>38072</v>
      </c>
      <c r="C931" s="48">
        <v>1402.4776906810473</v>
      </c>
      <c r="D931" s="45"/>
      <c r="E931" s="45"/>
      <c r="F931" s="45"/>
    </row>
    <row r="932" spans="1:6" x14ac:dyDescent="0.3">
      <c r="A932" s="46">
        <v>760199</v>
      </c>
      <c r="B932" s="47">
        <v>38075</v>
      </c>
      <c r="C932" s="48">
        <v>1402.7765675465082</v>
      </c>
      <c r="D932" s="45"/>
      <c r="E932" s="45"/>
      <c r="F932" s="45"/>
    </row>
    <row r="933" spans="1:6" x14ac:dyDescent="0.3">
      <c r="A933" s="46">
        <v>760199</v>
      </c>
      <c r="B933" s="47">
        <v>38076</v>
      </c>
      <c r="C933" s="48">
        <v>1403.0755081045193</v>
      </c>
      <c r="D933" s="45"/>
      <c r="E933" s="45"/>
      <c r="F933" s="45"/>
    </row>
    <row r="934" spans="1:6" x14ac:dyDescent="0.3">
      <c r="A934" s="46">
        <v>760199</v>
      </c>
      <c r="B934" s="47">
        <v>38077</v>
      </c>
      <c r="C934" s="48">
        <v>1403.3745123686538</v>
      </c>
      <c r="D934" s="45"/>
      <c r="E934" s="45"/>
      <c r="F934" s="45"/>
    </row>
    <row r="935" spans="1:6" x14ac:dyDescent="0.3">
      <c r="A935" s="46">
        <v>760199</v>
      </c>
      <c r="B935" s="47">
        <v>38078</v>
      </c>
      <c r="C935" s="48">
        <v>1403.6735803524882</v>
      </c>
      <c r="D935" s="45"/>
      <c r="E935" s="45"/>
      <c r="F935" s="45"/>
    </row>
    <row r="936" spans="1:6" x14ac:dyDescent="0.3">
      <c r="A936" s="46">
        <v>760199</v>
      </c>
      <c r="B936" s="47">
        <v>38079</v>
      </c>
      <c r="C936" s="48">
        <v>1403.9727120696014</v>
      </c>
      <c r="D936" s="45"/>
      <c r="E936" s="45"/>
      <c r="F936" s="45"/>
    </row>
    <row r="937" spans="1:6" x14ac:dyDescent="0.3">
      <c r="A937" s="46">
        <v>760199</v>
      </c>
      <c r="B937" s="47">
        <v>38082</v>
      </c>
      <c r="C937" s="48">
        <v>1404.2719075335749</v>
      </c>
      <c r="D937" s="45"/>
      <c r="E937" s="45"/>
      <c r="F937" s="45"/>
    </row>
    <row r="938" spans="1:6" x14ac:dyDescent="0.3">
      <c r="A938" s="46">
        <v>760199</v>
      </c>
      <c r="B938" s="47">
        <v>38083</v>
      </c>
      <c r="C938" s="48">
        <v>1404.5711667579942</v>
      </c>
      <c r="D938" s="45"/>
      <c r="E938" s="45"/>
      <c r="F938" s="45"/>
    </row>
    <row r="939" spans="1:6" x14ac:dyDescent="0.3">
      <c r="A939" s="46">
        <v>760199</v>
      </c>
      <c r="B939" s="47">
        <v>38084</v>
      </c>
      <c r="C939" s="48">
        <v>1404.8704897564467</v>
      </c>
      <c r="D939" s="45"/>
      <c r="E939" s="45"/>
      <c r="F939" s="45"/>
    </row>
    <row r="940" spans="1:6" x14ac:dyDescent="0.3">
      <c r="A940" s="46">
        <v>760199</v>
      </c>
      <c r="B940" s="47">
        <v>38085</v>
      </c>
      <c r="C940" s="48">
        <v>1405.1698765425231</v>
      </c>
      <c r="D940" s="45"/>
      <c r="E940" s="45"/>
      <c r="F940" s="45"/>
    </row>
    <row r="941" spans="1:6" x14ac:dyDescent="0.3">
      <c r="A941" s="46">
        <v>760199</v>
      </c>
      <c r="B941" s="47">
        <v>38089</v>
      </c>
      <c r="C941" s="48">
        <v>1405.4693271298172</v>
      </c>
      <c r="D941" s="45"/>
      <c r="E941" s="45"/>
      <c r="F941" s="45"/>
    </row>
    <row r="942" spans="1:6" x14ac:dyDescent="0.3">
      <c r="A942" s="46">
        <v>760199</v>
      </c>
      <c r="B942" s="47">
        <v>38090</v>
      </c>
      <c r="C942" s="48">
        <v>1405.7688415319251</v>
      </c>
      <c r="D942" s="45"/>
      <c r="E942" s="45"/>
      <c r="F942" s="45"/>
    </row>
    <row r="943" spans="1:6" x14ac:dyDescent="0.3">
      <c r="A943" s="46">
        <v>760199</v>
      </c>
      <c r="B943" s="47">
        <v>38091</v>
      </c>
      <c r="C943" s="48">
        <v>1406.0684197624464</v>
      </c>
      <c r="D943" s="45"/>
      <c r="E943" s="45"/>
      <c r="F943" s="45"/>
    </row>
    <row r="944" spans="1:6" x14ac:dyDescent="0.3">
      <c r="A944" s="46">
        <v>760199</v>
      </c>
      <c r="B944" s="47">
        <v>38092</v>
      </c>
      <c r="C944" s="48">
        <v>1406.3680618349831</v>
      </c>
      <c r="D944" s="45"/>
      <c r="E944" s="45"/>
      <c r="F944" s="45"/>
    </row>
    <row r="945" spans="1:6" x14ac:dyDescent="0.3">
      <c r="A945" s="46">
        <v>760199</v>
      </c>
      <c r="B945" s="47">
        <v>38093</v>
      </c>
      <c r="C945" s="48">
        <v>1406.6153627966171</v>
      </c>
      <c r="D945" s="45"/>
      <c r="E945" s="45"/>
      <c r="F945" s="45"/>
    </row>
    <row r="946" spans="1:6" x14ac:dyDescent="0.3">
      <c r="A946" s="46">
        <v>760199</v>
      </c>
      <c r="B946" s="47">
        <v>38096</v>
      </c>
      <c r="C946" s="48">
        <v>1406.8627072445668</v>
      </c>
      <c r="D946" s="45"/>
      <c r="E946" s="45"/>
      <c r="F946" s="45"/>
    </row>
    <row r="947" spans="1:6" x14ac:dyDescent="0.3">
      <c r="A947" s="46">
        <v>760199</v>
      </c>
      <c r="B947" s="47">
        <v>38097</v>
      </c>
      <c r="C947" s="48">
        <v>1407.1100951864792</v>
      </c>
      <c r="D947" s="45"/>
      <c r="E947" s="45"/>
      <c r="F947" s="45"/>
    </row>
    <row r="948" spans="1:6" x14ac:dyDescent="0.3">
      <c r="A948" s="46">
        <v>760199</v>
      </c>
      <c r="B948" s="47">
        <v>38099</v>
      </c>
      <c r="C948" s="48">
        <v>1407.3575266300024</v>
      </c>
      <c r="D948" s="45"/>
      <c r="E948" s="45"/>
      <c r="F948" s="45"/>
    </row>
    <row r="949" spans="1:6" x14ac:dyDescent="0.3">
      <c r="A949" s="46">
        <v>760199</v>
      </c>
      <c r="B949" s="47">
        <v>38100</v>
      </c>
      <c r="C949" s="48">
        <v>1407.6050015827859</v>
      </c>
      <c r="D949" s="45"/>
      <c r="E949" s="45"/>
      <c r="F949" s="45"/>
    </row>
    <row r="950" spans="1:6" x14ac:dyDescent="0.3">
      <c r="A950" s="46">
        <v>760199</v>
      </c>
      <c r="B950" s="47">
        <v>38103</v>
      </c>
      <c r="C950" s="48">
        <v>1407.85252005248</v>
      </c>
      <c r="D950" s="45"/>
      <c r="E950" s="45"/>
      <c r="F950" s="45"/>
    </row>
    <row r="951" spans="1:6" x14ac:dyDescent="0.3">
      <c r="A951" s="46">
        <v>760199</v>
      </c>
      <c r="B951" s="47">
        <v>38104</v>
      </c>
      <c r="C951" s="48">
        <v>1408.1000820467377</v>
      </c>
      <c r="D951" s="45"/>
      <c r="E951" s="45"/>
      <c r="F951" s="45"/>
    </row>
    <row r="952" spans="1:6" x14ac:dyDescent="0.3">
      <c r="A952" s="46">
        <v>760199</v>
      </c>
      <c r="B952" s="47">
        <v>38105</v>
      </c>
      <c r="C952" s="48">
        <v>1408.3476875732117</v>
      </c>
      <c r="D952" s="45"/>
      <c r="E952" s="45"/>
      <c r="F952" s="45"/>
    </row>
    <row r="953" spans="1:6" x14ac:dyDescent="0.3">
      <c r="A953" s="46">
        <v>760199</v>
      </c>
      <c r="B953" s="47">
        <v>38106</v>
      </c>
      <c r="C953" s="48">
        <v>1408.5953366395574</v>
      </c>
      <c r="D953" s="45"/>
      <c r="E953" s="45"/>
      <c r="F953" s="45"/>
    </row>
    <row r="954" spans="1:6" x14ac:dyDescent="0.3">
      <c r="A954" s="46">
        <v>760199</v>
      </c>
      <c r="B954" s="47">
        <v>38107</v>
      </c>
      <c r="C954" s="48">
        <v>1408.8430292534313</v>
      </c>
      <c r="D954" s="45"/>
      <c r="E954" s="45"/>
      <c r="F954" s="45"/>
    </row>
    <row r="955" spans="1:6" x14ac:dyDescent="0.3">
      <c r="A955" s="46">
        <v>760199</v>
      </c>
      <c r="B955" s="47">
        <v>38110</v>
      </c>
      <c r="C955" s="48">
        <v>1409.0907654224898</v>
      </c>
      <c r="D955" s="45"/>
      <c r="E955" s="45"/>
      <c r="F955" s="45"/>
    </row>
    <row r="956" spans="1:6" x14ac:dyDescent="0.3">
      <c r="A956" s="46">
        <v>760199</v>
      </c>
      <c r="B956" s="47">
        <v>38111</v>
      </c>
      <c r="C956" s="48">
        <v>1409.3385451543932</v>
      </c>
      <c r="D956" s="45"/>
      <c r="E956" s="45"/>
      <c r="F956" s="45"/>
    </row>
    <row r="957" spans="1:6" x14ac:dyDescent="0.3">
      <c r="A957" s="46">
        <v>760199</v>
      </c>
      <c r="B957" s="47">
        <v>38112</v>
      </c>
      <c r="C957" s="48">
        <v>1409.5863684568008</v>
      </c>
      <c r="D957" s="45"/>
      <c r="E957" s="45"/>
      <c r="F957" s="45"/>
    </row>
    <row r="958" spans="1:6" x14ac:dyDescent="0.3">
      <c r="A958" s="46">
        <v>760199</v>
      </c>
      <c r="B958" s="47">
        <v>38113</v>
      </c>
      <c r="C958" s="48">
        <v>1409.8342353373746</v>
      </c>
      <c r="D958" s="45"/>
      <c r="E958" s="45"/>
      <c r="F958" s="45"/>
    </row>
    <row r="959" spans="1:6" x14ac:dyDescent="0.3">
      <c r="A959" s="46">
        <v>760199</v>
      </c>
      <c r="B959" s="47">
        <v>38114</v>
      </c>
      <c r="C959" s="48">
        <v>1410.0821458037776</v>
      </c>
      <c r="D959" s="45"/>
      <c r="E959" s="45"/>
      <c r="F959" s="45"/>
    </row>
    <row r="960" spans="1:6" x14ac:dyDescent="0.3">
      <c r="A960" s="46">
        <v>760199</v>
      </c>
      <c r="B960" s="47">
        <v>38117</v>
      </c>
      <c r="C960" s="48">
        <v>1410.3300998636737</v>
      </c>
      <c r="D960" s="45"/>
      <c r="E960" s="45"/>
      <c r="F960" s="45"/>
    </row>
    <row r="961" spans="1:6" x14ac:dyDescent="0.3">
      <c r="A961" s="46">
        <v>760199</v>
      </c>
      <c r="B961" s="47">
        <v>38118</v>
      </c>
      <c r="C961" s="48">
        <v>1410.5780975247287</v>
      </c>
      <c r="D961" s="45"/>
      <c r="E961" s="45"/>
      <c r="F961" s="45"/>
    </row>
    <row r="962" spans="1:6" x14ac:dyDescent="0.3">
      <c r="A962" s="46">
        <v>760199</v>
      </c>
      <c r="B962" s="47">
        <v>38119</v>
      </c>
      <c r="C962" s="48">
        <v>1410.82613879461</v>
      </c>
      <c r="D962" s="45"/>
      <c r="E962" s="45"/>
      <c r="F962" s="45"/>
    </row>
    <row r="963" spans="1:6" x14ac:dyDescent="0.3">
      <c r="A963" s="46">
        <v>760199</v>
      </c>
      <c r="B963" s="47">
        <v>38120</v>
      </c>
      <c r="C963" s="48">
        <v>1411.0742236809851</v>
      </c>
      <c r="D963" s="45"/>
      <c r="E963" s="45"/>
      <c r="F963" s="45"/>
    </row>
    <row r="964" spans="1:6" x14ac:dyDescent="0.3">
      <c r="A964" s="46">
        <v>760199</v>
      </c>
      <c r="B964" s="47">
        <v>38121</v>
      </c>
      <c r="C964" s="48">
        <v>1411.3223521915245</v>
      </c>
      <c r="D964" s="45"/>
      <c r="E964" s="45"/>
      <c r="F964" s="45"/>
    </row>
    <row r="965" spans="1:6" x14ac:dyDescent="0.3">
      <c r="A965" s="46">
        <v>760199</v>
      </c>
      <c r="B965" s="47">
        <v>38124</v>
      </c>
      <c r="C965" s="48">
        <v>1411.5705243338991</v>
      </c>
      <c r="D965" s="45"/>
      <c r="E965" s="45"/>
      <c r="F965" s="45"/>
    </row>
    <row r="966" spans="1:6" x14ac:dyDescent="0.3">
      <c r="A966" s="46">
        <v>760199</v>
      </c>
      <c r="B966" s="47">
        <v>38125</v>
      </c>
      <c r="C966" s="48">
        <v>1411.9294927702188</v>
      </c>
      <c r="D966" s="45"/>
      <c r="E966" s="45"/>
      <c r="F966" s="45"/>
    </row>
    <row r="967" spans="1:6" x14ac:dyDescent="0.3">
      <c r="A967" s="46">
        <v>760199</v>
      </c>
      <c r="B967" s="47">
        <v>38126</v>
      </c>
      <c r="C967" s="48">
        <v>1412.288552493751</v>
      </c>
      <c r="D967" s="45"/>
      <c r="E967" s="45"/>
      <c r="F967" s="45"/>
    </row>
    <row r="968" spans="1:6" x14ac:dyDescent="0.3">
      <c r="A968" s="46">
        <v>760199</v>
      </c>
      <c r="B968" s="47">
        <v>38127</v>
      </c>
      <c r="C968" s="48">
        <v>1412.6477035277101</v>
      </c>
      <c r="D968" s="45"/>
      <c r="E968" s="45"/>
      <c r="F968" s="45"/>
    </row>
    <row r="969" spans="1:6" x14ac:dyDescent="0.3">
      <c r="A969" s="46">
        <v>760199</v>
      </c>
      <c r="B969" s="47">
        <v>38128</v>
      </c>
      <c r="C969" s="48">
        <v>1413.0069458953169</v>
      </c>
      <c r="D969" s="45"/>
      <c r="E969" s="45"/>
      <c r="F969" s="45"/>
    </row>
    <row r="970" spans="1:6" x14ac:dyDescent="0.3">
      <c r="A970" s="46">
        <v>760199</v>
      </c>
      <c r="B970" s="47">
        <v>38131</v>
      </c>
      <c r="C970" s="48">
        <v>1413.3662796197982</v>
      </c>
      <c r="D970" s="45"/>
      <c r="E970" s="45"/>
      <c r="F970" s="45"/>
    </row>
    <row r="971" spans="1:6" x14ac:dyDescent="0.3">
      <c r="A971" s="46">
        <v>760199</v>
      </c>
      <c r="B971" s="47">
        <v>38132</v>
      </c>
      <c r="C971" s="48">
        <v>1413.7257047243863</v>
      </c>
      <c r="D971" s="45"/>
      <c r="E971" s="45"/>
      <c r="F971" s="45"/>
    </row>
    <row r="972" spans="1:6" x14ac:dyDescent="0.3">
      <c r="A972" s="46">
        <v>760199</v>
      </c>
      <c r="B972" s="47">
        <v>38133</v>
      </c>
      <c r="C972" s="48">
        <v>1414.0852212323193</v>
      </c>
      <c r="D972" s="45"/>
      <c r="E972" s="45"/>
      <c r="F972" s="45"/>
    </row>
    <row r="973" spans="1:6" x14ac:dyDescent="0.3">
      <c r="A973" s="46">
        <v>760199</v>
      </c>
      <c r="B973" s="47">
        <v>38134</v>
      </c>
      <c r="C973" s="48">
        <v>1414.4448291668418</v>
      </c>
      <c r="D973" s="45"/>
      <c r="E973" s="45"/>
      <c r="F973" s="45"/>
    </row>
    <row r="974" spans="1:6" x14ac:dyDescent="0.3">
      <c r="A974" s="46">
        <v>760199</v>
      </c>
      <c r="B974" s="47">
        <v>38135</v>
      </c>
      <c r="C974" s="48">
        <v>1414.8045285512039</v>
      </c>
      <c r="D974" s="45"/>
      <c r="E974" s="45"/>
      <c r="F974" s="45"/>
    </row>
    <row r="975" spans="1:6" x14ac:dyDescent="0.3">
      <c r="A975" s="46">
        <v>760199</v>
      </c>
      <c r="B975" s="47">
        <v>38138</v>
      </c>
      <c r="C975" s="48">
        <v>1415.1643194086614</v>
      </c>
      <c r="D975" s="45"/>
      <c r="E975" s="45"/>
      <c r="F975" s="45"/>
    </row>
    <row r="976" spans="1:6" x14ac:dyDescent="0.3">
      <c r="A976" s="46">
        <v>760199</v>
      </c>
      <c r="B976" s="47">
        <v>38139</v>
      </c>
      <c r="C976" s="48">
        <v>1415.5242017624767</v>
      </c>
      <c r="D976" s="45"/>
      <c r="E976" s="45"/>
      <c r="F976" s="45"/>
    </row>
    <row r="977" spans="1:6" x14ac:dyDescent="0.3">
      <c r="A977" s="46">
        <v>760199</v>
      </c>
      <c r="B977" s="47">
        <v>38140</v>
      </c>
      <c r="C977" s="48">
        <v>1415.8841756359175</v>
      </c>
      <c r="D977" s="45"/>
      <c r="E977" s="45"/>
      <c r="F977" s="45"/>
    </row>
    <row r="978" spans="1:6" x14ac:dyDescent="0.3">
      <c r="A978" s="46">
        <v>760199</v>
      </c>
      <c r="B978" s="47">
        <v>38141</v>
      </c>
      <c r="C978" s="48">
        <v>1416.2442410522576</v>
      </c>
      <c r="D978" s="45"/>
      <c r="E978" s="45"/>
      <c r="F978" s="45"/>
    </row>
    <row r="979" spans="1:6" x14ac:dyDescent="0.3">
      <c r="A979" s="46">
        <v>760199</v>
      </c>
      <c r="B979" s="47">
        <v>38142</v>
      </c>
      <c r="C979" s="48">
        <v>1416.6043980347768</v>
      </c>
      <c r="D979" s="45"/>
      <c r="E979" s="45"/>
      <c r="F979" s="45"/>
    </row>
    <row r="980" spans="1:6" x14ac:dyDescent="0.3">
      <c r="A980" s="46">
        <v>760199</v>
      </c>
      <c r="B980" s="47">
        <v>38145</v>
      </c>
      <c r="C980" s="48">
        <v>1416.9646466067609</v>
      </c>
      <c r="D980" s="45"/>
      <c r="E980" s="45"/>
      <c r="F980" s="45"/>
    </row>
    <row r="981" spans="1:6" x14ac:dyDescent="0.3">
      <c r="A981" s="46">
        <v>760199</v>
      </c>
      <c r="B981" s="47">
        <v>38146</v>
      </c>
      <c r="C981" s="48">
        <v>1417.3249867915015</v>
      </c>
      <c r="D981" s="45"/>
      <c r="E981" s="45"/>
      <c r="F981" s="45"/>
    </row>
    <row r="982" spans="1:6" x14ac:dyDescent="0.3">
      <c r="A982" s="46">
        <v>760199</v>
      </c>
      <c r="B982" s="47">
        <v>38147</v>
      </c>
      <c r="C982" s="48">
        <v>1417.685418612296</v>
      </c>
      <c r="D982" s="45"/>
      <c r="E982" s="45"/>
      <c r="F982" s="45"/>
    </row>
    <row r="983" spans="1:6" x14ac:dyDescent="0.3">
      <c r="A983" s="46">
        <v>760199</v>
      </c>
      <c r="B983" s="47">
        <v>38149</v>
      </c>
      <c r="C983" s="48">
        <v>1418.0459420924478</v>
      </c>
      <c r="D983" s="45"/>
      <c r="E983" s="45"/>
      <c r="F983" s="45"/>
    </row>
    <row r="984" spans="1:6" x14ac:dyDescent="0.3">
      <c r="A984" s="46">
        <v>760199</v>
      </c>
      <c r="B984" s="47">
        <v>38152</v>
      </c>
      <c r="C984" s="48">
        <v>1418.4065572552659</v>
      </c>
      <c r="D984" s="45"/>
      <c r="E984" s="45"/>
      <c r="F984" s="45"/>
    </row>
    <row r="985" spans="1:6" x14ac:dyDescent="0.3">
      <c r="A985" s="46">
        <v>760199</v>
      </c>
      <c r="B985" s="47">
        <v>38153</v>
      </c>
      <c r="C985" s="48">
        <v>1418.7672641240665</v>
      </c>
      <c r="D985" s="45"/>
      <c r="E985" s="45"/>
      <c r="F985" s="45"/>
    </row>
    <row r="986" spans="1:6" x14ac:dyDescent="0.3">
      <c r="A986" s="46">
        <v>760199</v>
      </c>
      <c r="B986" s="47">
        <v>38154</v>
      </c>
      <c r="C986" s="48">
        <v>1419.2234696740693</v>
      </c>
      <c r="D986" s="45"/>
      <c r="E986" s="45"/>
      <c r="F986" s="45"/>
    </row>
    <row r="987" spans="1:6" x14ac:dyDescent="0.3">
      <c r="A987" s="46">
        <v>760199</v>
      </c>
      <c r="B987" s="47">
        <v>38155</v>
      </c>
      <c r="C987" s="48">
        <v>1419.6798219172676</v>
      </c>
      <c r="D987" s="45"/>
      <c r="E987" s="45"/>
      <c r="F987" s="45"/>
    </row>
    <row r="988" spans="1:6" x14ac:dyDescent="0.3">
      <c r="A988" s="46">
        <v>760199</v>
      </c>
      <c r="B988" s="47">
        <v>38156</v>
      </c>
      <c r="C988" s="48">
        <v>1420.1363209008312</v>
      </c>
      <c r="D988" s="45"/>
      <c r="E988" s="45"/>
      <c r="F988" s="45"/>
    </row>
    <row r="989" spans="1:6" x14ac:dyDescent="0.3">
      <c r="A989" s="46">
        <v>760199</v>
      </c>
      <c r="B989" s="47">
        <v>38159</v>
      </c>
      <c r="C989" s="48">
        <v>1420.5929666719437</v>
      </c>
      <c r="D989" s="45"/>
      <c r="E989" s="45"/>
      <c r="F989" s="45"/>
    </row>
    <row r="990" spans="1:6" x14ac:dyDescent="0.3">
      <c r="A990" s="46">
        <v>760199</v>
      </c>
      <c r="B990" s="47">
        <v>38160</v>
      </c>
      <c r="C990" s="48">
        <v>1421.0497592778056</v>
      </c>
      <c r="D990" s="45"/>
      <c r="E990" s="45"/>
      <c r="F990" s="45"/>
    </row>
    <row r="991" spans="1:6" x14ac:dyDescent="0.3">
      <c r="A991" s="46">
        <v>760199</v>
      </c>
      <c r="B991" s="47">
        <v>38161</v>
      </c>
      <c r="C991" s="48">
        <v>1421.5066987656312</v>
      </c>
      <c r="D991" s="45"/>
      <c r="E991" s="45"/>
      <c r="F991" s="45"/>
    </row>
    <row r="992" spans="1:6" x14ac:dyDescent="0.3">
      <c r="A992" s="46">
        <v>760199</v>
      </c>
      <c r="B992" s="47">
        <v>38162</v>
      </c>
      <c r="C992" s="48">
        <v>1421.9637851826508</v>
      </c>
      <c r="D992" s="45"/>
      <c r="E992" s="45"/>
      <c r="F992" s="45"/>
    </row>
    <row r="993" spans="1:6" x14ac:dyDescent="0.3">
      <c r="A993" s="46">
        <v>760199</v>
      </c>
      <c r="B993" s="47">
        <v>38163</v>
      </c>
      <c r="C993" s="48">
        <v>1422.4210185761092</v>
      </c>
      <c r="D993" s="45"/>
      <c r="E993" s="45"/>
      <c r="F993" s="45"/>
    </row>
    <row r="994" spans="1:6" x14ac:dyDescent="0.3">
      <c r="A994" s="46">
        <v>760199</v>
      </c>
      <c r="B994" s="47">
        <v>38166</v>
      </c>
      <c r="C994" s="48">
        <v>1422.8783989932672</v>
      </c>
      <c r="D994" s="45"/>
      <c r="E994" s="45"/>
      <c r="F994" s="45"/>
    </row>
    <row r="995" spans="1:6" x14ac:dyDescent="0.3">
      <c r="A995" s="46">
        <v>760199</v>
      </c>
      <c r="B995" s="47">
        <v>38167</v>
      </c>
      <c r="C995" s="48">
        <v>1423.3359264813998</v>
      </c>
      <c r="D995" s="45"/>
      <c r="E995" s="45"/>
      <c r="F995" s="45"/>
    </row>
    <row r="996" spans="1:6" x14ac:dyDescent="0.3">
      <c r="A996" s="46">
        <v>760199</v>
      </c>
      <c r="B996" s="47">
        <v>38168</v>
      </c>
      <c r="C996" s="48">
        <v>1423.7936010877982</v>
      </c>
      <c r="D996" s="45"/>
      <c r="E996" s="45"/>
      <c r="F996" s="45"/>
    </row>
    <row r="997" spans="1:6" x14ac:dyDescent="0.3">
      <c r="A997" s="46">
        <v>760199</v>
      </c>
      <c r="B997" s="47">
        <v>38169</v>
      </c>
      <c r="C997" s="48">
        <v>1424.2514228597688</v>
      </c>
      <c r="D997" s="45"/>
      <c r="E997" s="45"/>
      <c r="F997" s="45"/>
    </row>
    <row r="998" spans="1:6" x14ac:dyDescent="0.3">
      <c r="A998" s="46">
        <v>760199</v>
      </c>
      <c r="B998" s="47">
        <v>38170</v>
      </c>
      <c r="C998" s="48">
        <v>1424.7093918446319</v>
      </c>
      <c r="D998" s="45"/>
      <c r="E998" s="45"/>
      <c r="F998" s="45"/>
    </row>
    <row r="999" spans="1:6" x14ac:dyDescent="0.3">
      <c r="A999" s="46">
        <v>760199</v>
      </c>
      <c r="B999" s="47">
        <v>38173</v>
      </c>
      <c r="C999" s="48">
        <v>1425.1675080897242</v>
      </c>
      <c r="D999" s="45"/>
      <c r="E999" s="45"/>
      <c r="F999" s="45"/>
    </row>
    <row r="1000" spans="1:6" x14ac:dyDescent="0.3">
      <c r="A1000" s="46">
        <v>760199</v>
      </c>
      <c r="B1000" s="47">
        <v>38174</v>
      </c>
      <c r="C1000" s="48">
        <v>1425.6257716423977</v>
      </c>
      <c r="D1000" s="45"/>
      <c r="E1000" s="45"/>
      <c r="F1000" s="45"/>
    </row>
    <row r="1001" spans="1:6" x14ac:dyDescent="0.3">
      <c r="A1001" s="46">
        <v>760199</v>
      </c>
      <c r="B1001" s="47">
        <v>38175</v>
      </c>
      <c r="C1001" s="48">
        <v>1426.0841825500188</v>
      </c>
      <c r="D1001" s="45"/>
      <c r="E1001" s="45"/>
      <c r="F1001" s="45"/>
    </row>
    <row r="1002" spans="1:6" x14ac:dyDescent="0.3">
      <c r="A1002" s="46">
        <v>760199</v>
      </c>
      <c r="B1002" s="47">
        <v>38176</v>
      </c>
      <c r="C1002" s="48">
        <v>1426.5427408599696</v>
      </c>
      <c r="D1002" s="45"/>
      <c r="E1002" s="45"/>
      <c r="F1002" s="45"/>
    </row>
    <row r="1003" spans="1:6" x14ac:dyDescent="0.3">
      <c r="A1003" s="46">
        <v>760199</v>
      </c>
      <c r="B1003" s="47">
        <v>38177</v>
      </c>
      <c r="C1003" s="48">
        <v>1427.0014466196478</v>
      </c>
      <c r="D1003" s="45"/>
      <c r="E1003" s="45"/>
      <c r="F1003" s="45"/>
    </row>
    <row r="1004" spans="1:6" x14ac:dyDescent="0.3">
      <c r="A1004" s="46">
        <v>760199</v>
      </c>
      <c r="B1004" s="47">
        <v>38180</v>
      </c>
      <c r="C1004" s="48">
        <v>1427.4602998764656</v>
      </c>
      <c r="D1004" s="45"/>
      <c r="E1004" s="45"/>
      <c r="F1004" s="45"/>
    </row>
    <row r="1005" spans="1:6" x14ac:dyDescent="0.3">
      <c r="A1005" s="46">
        <v>760199</v>
      </c>
      <c r="B1005" s="47">
        <v>38181</v>
      </c>
      <c r="C1005" s="48">
        <v>1427.9193006778507</v>
      </c>
      <c r="D1005" s="45"/>
      <c r="E1005" s="45"/>
      <c r="F1005" s="45"/>
    </row>
    <row r="1006" spans="1:6" x14ac:dyDescent="0.3">
      <c r="A1006" s="46">
        <v>760199</v>
      </c>
      <c r="B1006" s="47">
        <v>38182</v>
      </c>
      <c r="C1006" s="48">
        <v>1428.3784490712467</v>
      </c>
      <c r="D1006" s="45"/>
      <c r="E1006" s="45"/>
      <c r="F1006" s="45"/>
    </row>
    <row r="1007" spans="1:6" x14ac:dyDescent="0.3">
      <c r="A1007" s="46">
        <v>760199</v>
      </c>
      <c r="B1007" s="47">
        <v>38183</v>
      </c>
      <c r="C1007" s="48">
        <v>1428.8377451041115</v>
      </c>
      <c r="D1007" s="45"/>
      <c r="E1007" s="45"/>
      <c r="F1007" s="45"/>
    </row>
    <row r="1008" spans="1:6" x14ac:dyDescent="0.3">
      <c r="A1008" s="46">
        <v>760199</v>
      </c>
      <c r="B1008" s="47">
        <v>38184</v>
      </c>
      <c r="C1008" s="48">
        <v>1429.426101681812</v>
      </c>
      <c r="D1008" s="45"/>
      <c r="E1008" s="45"/>
      <c r="F1008" s="45"/>
    </row>
    <row r="1009" spans="1:6" x14ac:dyDescent="0.3">
      <c r="A1009" s="46">
        <v>760199</v>
      </c>
      <c r="B1009" s="47">
        <v>38187</v>
      </c>
      <c r="C1009" s="48">
        <v>1430.0147005287722</v>
      </c>
      <c r="D1009" s="45"/>
      <c r="E1009" s="45"/>
      <c r="F1009" s="45"/>
    </row>
    <row r="1010" spans="1:6" x14ac:dyDescent="0.3">
      <c r="A1010" s="46">
        <v>760199</v>
      </c>
      <c r="B1010" s="47">
        <v>38188</v>
      </c>
      <c r="C1010" s="48">
        <v>1430.6035417447522</v>
      </c>
      <c r="D1010" s="45"/>
      <c r="E1010" s="45"/>
      <c r="F1010" s="45"/>
    </row>
    <row r="1011" spans="1:6" x14ac:dyDescent="0.3">
      <c r="A1011" s="46">
        <v>760199</v>
      </c>
      <c r="B1011" s="47">
        <v>38189</v>
      </c>
      <c r="C1011" s="48">
        <v>1431.1926254295522</v>
      </c>
      <c r="D1011" s="45"/>
      <c r="E1011" s="45"/>
      <c r="F1011" s="45"/>
    </row>
    <row r="1012" spans="1:6" x14ac:dyDescent="0.3">
      <c r="A1012" s="46">
        <v>760199</v>
      </c>
      <c r="B1012" s="47">
        <v>38190</v>
      </c>
      <c r="C1012" s="48">
        <v>1431.7819516830148</v>
      </c>
      <c r="D1012" s="45"/>
      <c r="E1012" s="45"/>
      <c r="F1012" s="45"/>
    </row>
    <row r="1013" spans="1:6" x14ac:dyDescent="0.3">
      <c r="A1013" s="46">
        <v>760199</v>
      </c>
      <c r="B1013" s="47">
        <v>38191</v>
      </c>
      <c r="C1013" s="48">
        <v>1432.3715206050231</v>
      </c>
      <c r="D1013" s="45"/>
      <c r="E1013" s="45"/>
      <c r="F1013" s="45"/>
    </row>
    <row r="1014" spans="1:6" x14ac:dyDescent="0.3">
      <c r="A1014" s="46">
        <v>760199</v>
      </c>
      <c r="B1014" s="47">
        <v>38194</v>
      </c>
      <c r="C1014" s="48">
        <v>1432.9613322955015</v>
      </c>
      <c r="D1014" s="45"/>
      <c r="E1014" s="45"/>
      <c r="F1014" s="45"/>
    </row>
    <row r="1015" spans="1:6" x14ac:dyDescent="0.3">
      <c r="A1015" s="46">
        <v>760199</v>
      </c>
      <c r="B1015" s="47">
        <v>38195</v>
      </c>
      <c r="C1015" s="48">
        <v>1433.5513868544151</v>
      </c>
      <c r="D1015" s="45"/>
      <c r="E1015" s="45"/>
      <c r="F1015" s="45"/>
    </row>
    <row r="1016" spans="1:6" x14ac:dyDescent="0.3">
      <c r="A1016" s="46">
        <v>760199</v>
      </c>
      <c r="B1016" s="47">
        <v>38196</v>
      </c>
      <c r="C1016" s="48">
        <v>1434.141684381771</v>
      </c>
      <c r="D1016" s="45"/>
      <c r="E1016" s="45"/>
      <c r="F1016" s="45"/>
    </row>
    <row r="1017" spans="1:6" x14ac:dyDescent="0.3">
      <c r="A1017" s="46">
        <v>760199</v>
      </c>
      <c r="B1017" s="47">
        <v>38197</v>
      </c>
      <c r="C1017" s="48">
        <v>1434.7322249776169</v>
      </c>
      <c r="D1017" s="45"/>
      <c r="E1017" s="45"/>
      <c r="F1017" s="45"/>
    </row>
    <row r="1018" spans="1:6" x14ac:dyDescent="0.3">
      <c r="A1018" s="46">
        <v>760199</v>
      </c>
      <c r="B1018" s="47">
        <v>38198</v>
      </c>
      <c r="C1018" s="48">
        <v>1435.3230087420416</v>
      </c>
      <c r="D1018" s="45"/>
      <c r="E1018" s="45"/>
      <c r="F1018" s="45"/>
    </row>
    <row r="1019" spans="1:6" x14ac:dyDescent="0.3">
      <c r="A1019" s="46">
        <v>760199</v>
      </c>
      <c r="B1019" s="47">
        <v>38201</v>
      </c>
      <c r="C1019" s="48">
        <v>1435.9140357751755</v>
      </c>
      <c r="D1019" s="45"/>
      <c r="E1019" s="45"/>
      <c r="F1019" s="45"/>
    </row>
    <row r="1020" spans="1:6" x14ac:dyDescent="0.3">
      <c r="A1020" s="46">
        <v>760199</v>
      </c>
      <c r="B1020" s="47">
        <v>38202</v>
      </c>
      <c r="C1020" s="48">
        <v>1436.5053061771896</v>
      </c>
      <c r="D1020" s="45"/>
      <c r="E1020" s="45"/>
      <c r="F1020" s="45"/>
    </row>
    <row r="1021" spans="1:6" x14ac:dyDescent="0.3">
      <c r="A1021" s="46">
        <v>760199</v>
      </c>
      <c r="B1021" s="47">
        <v>38203</v>
      </c>
      <c r="C1021" s="48">
        <v>1437.0968200482973</v>
      </c>
      <c r="D1021" s="45"/>
      <c r="E1021" s="45"/>
      <c r="F1021" s="45"/>
    </row>
    <row r="1022" spans="1:6" x14ac:dyDescent="0.3">
      <c r="A1022" s="46">
        <v>760199</v>
      </c>
      <c r="B1022" s="47">
        <v>38204</v>
      </c>
      <c r="C1022" s="48">
        <v>1437.6885774887523</v>
      </c>
      <c r="D1022" s="45"/>
      <c r="E1022" s="45"/>
      <c r="F1022" s="45"/>
    </row>
    <row r="1023" spans="1:6" x14ac:dyDescent="0.3">
      <c r="A1023" s="46">
        <v>760199</v>
      </c>
      <c r="B1023" s="47">
        <v>38205</v>
      </c>
      <c r="C1023" s="48">
        <v>1438.2805785988498</v>
      </c>
      <c r="D1023" s="45"/>
      <c r="E1023" s="45"/>
      <c r="F1023" s="45"/>
    </row>
    <row r="1024" spans="1:6" x14ac:dyDescent="0.3">
      <c r="A1024" s="46">
        <v>760199</v>
      </c>
      <c r="B1024" s="47">
        <v>38208</v>
      </c>
      <c r="C1024" s="48">
        <v>1438.8728234789262</v>
      </c>
      <c r="D1024" s="45"/>
      <c r="E1024" s="45"/>
      <c r="F1024" s="45"/>
    </row>
    <row r="1025" spans="1:6" x14ac:dyDescent="0.3">
      <c r="A1025" s="46">
        <v>760199</v>
      </c>
      <c r="B1025" s="47">
        <v>38209</v>
      </c>
      <c r="C1025" s="48">
        <v>1439.4653122293594</v>
      </c>
      <c r="D1025" s="45"/>
      <c r="E1025" s="45"/>
      <c r="F1025" s="45"/>
    </row>
    <row r="1026" spans="1:6" x14ac:dyDescent="0.3">
      <c r="A1026" s="46">
        <v>760199</v>
      </c>
      <c r="B1026" s="47">
        <v>38210</v>
      </c>
      <c r="C1026" s="48">
        <v>1440.0580449505685</v>
      </c>
      <c r="D1026" s="45"/>
      <c r="E1026" s="45"/>
      <c r="F1026" s="45"/>
    </row>
    <row r="1027" spans="1:6" x14ac:dyDescent="0.3">
      <c r="A1027" s="46">
        <v>760199</v>
      </c>
      <c r="B1027" s="47">
        <v>38211</v>
      </c>
      <c r="C1027" s="48">
        <v>1440.6510217430143</v>
      </c>
      <c r="D1027" s="45"/>
      <c r="E1027" s="45"/>
      <c r="F1027" s="45"/>
    </row>
    <row r="1028" spans="1:6" x14ac:dyDescent="0.3">
      <c r="A1028" s="46">
        <v>760199</v>
      </c>
      <c r="B1028" s="47">
        <v>38212</v>
      </c>
      <c r="C1028" s="48">
        <v>1441.2442427071987</v>
      </c>
      <c r="D1028" s="45"/>
      <c r="E1028" s="45"/>
      <c r="F1028" s="45"/>
    </row>
    <row r="1029" spans="1:6" x14ac:dyDescent="0.3">
      <c r="A1029" s="46">
        <v>760199</v>
      </c>
      <c r="B1029" s="47">
        <v>38215</v>
      </c>
      <c r="C1029" s="48">
        <v>1441.837707943665</v>
      </c>
      <c r="D1029" s="45"/>
      <c r="E1029" s="45"/>
      <c r="F1029" s="45"/>
    </row>
    <row r="1030" spans="1:6" x14ac:dyDescent="0.3">
      <c r="A1030" s="46">
        <v>760199</v>
      </c>
      <c r="B1030" s="47">
        <v>38216</v>
      </c>
      <c r="C1030" s="48">
        <v>1442.3098071742095</v>
      </c>
      <c r="D1030" s="45"/>
      <c r="E1030" s="45"/>
      <c r="F1030" s="45"/>
    </row>
    <row r="1031" spans="1:6" x14ac:dyDescent="0.3">
      <c r="A1031" s="46">
        <v>760199</v>
      </c>
      <c r="B1031" s="47">
        <v>38217</v>
      </c>
      <c r="C1031" s="48">
        <v>1442.7820609836517</v>
      </c>
      <c r="D1031" s="45"/>
      <c r="E1031" s="45"/>
      <c r="F1031" s="45"/>
    </row>
    <row r="1032" spans="1:6" x14ac:dyDescent="0.3">
      <c r="A1032" s="46">
        <v>760199</v>
      </c>
      <c r="B1032" s="47">
        <v>38218</v>
      </c>
      <c r="C1032" s="48">
        <v>1443.2544694226051</v>
      </c>
      <c r="D1032" s="45"/>
      <c r="E1032" s="45"/>
      <c r="F1032" s="45"/>
    </row>
    <row r="1033" spans="1:6" x14ac:dyDescent="0.3">
      <c r="A1033" s="46">
        <v>760199</v>
      </c>
      <c r="B1033" s="47">
        <v>38219</v>
      </c>
      <c r="C1033" s="48">
        <v>1443.7270325417001</v>
      </c>
      <c r="D1033" s="45"/>
      <c r="E1033" s="45"/>
      <c r="F1033" s="45"/>
    </row>
    <row r="1034" spans="1:6" x14ac:dyDescent="0.3">
      <c r="A1034" s="46">
        <v>760199</v>
      </c>
      <c r="B1034" s="47">
        <v>38222</v>
      </c>
      <c r="C1034" s="48">
        <v>1444.1997503915829</v>
      </c>
      <c r="D1034" s="45"/>
      <c r="E1034" s="45"/>
      <c r="F1034" s="45"/>
    </row>
    <row r="1035" spans="1:6" x14ac:dyDescent="0.3">
      <c r="A1035" s="46">
        <v>760199</v>
      </c>
      <c r="B1035" s="47">
        <v>38223</v>
      </c>
      <c r="C1035" s="48">
        <v>1444.6726230229174</v>
      </c>
      <c r="D1035" s="45"/>
      <c r="E1035" s="45"/>
      <c r="F1035" s="45"/>
    </row>
    <row r="1036" spans="1:6" x14ac:dyDescent="0.3">
      <c r="A1036" s="46">
        <v>760199</v>
      </c>
      <c r="B1036" s="47">
        <v>38224</v>
      </c>
      <c r="C1036" s="48">
        <v>1445.1456504863831</v>
      </c>
      <c r="D1036" s="45"/>
      <c r="E1036" s="45"/>
      <c r="F1036" s="45"/>
    </row>
    <row r="1037" spans="1:6" x14ac:dyDescent="0.3">
      <c r="A1037" s="46">
        <v>760199</v>
      </c>
      <c r="B1037" s="47">
        <v>38225</v>
      </c>
      <c r="C1037" s="48">
        <v>1445.6188328326768</v>
      </c>
      <c r="D1037" s="45"/>
      <c r="E1037" s="45"/>
      <c r="F1037" s="45"/>
    </row>
    <row r="1038" spans="1:6" x14ac:dyDescent="0.3">
      <c r="A1038" s="46">
        <v>760199</v>
      </c>
      <c r="B1038" s="47">
        <v>38226</v>
      </c>
      <c r="C1038" s="48">
        <v>1446.0921701125112</v>
      </c>
      <c r="D1038" s="45"/>
      <c r="E1038" s="45"/>
      <c r="F1038" s="45"/>
    </row>
    <row r="1039" spans="1:6" x14ac:dyDescent="0.3">
      <c r="A1039" s="46">
        <v>760199</v>
      </c>
      <c r="B1039" s="47">
        <v>38229</v>
      </c>
      <c r="C1039" s="48">
        <v>1446.5656623766167</v>
      </c>
      <c r="D1039" s="45"/>
      <c r="E1039" s="45"/>
      <c r="F1039" s="45"/>
    </row>
    <row r="1040" spans="1:6" x14ac:dyDescent="0.3">
      <c r="A1040" s="46">
        <v>760199</v>
      </c>
      <c r="B1040" s="47">
        <v>38230</v>
      </c>
      <c r="C1040" s="48">
        <v>1447.0393096757389</v>
      </c>
      <c r="D1040" s="45"/>
      <c r="E1040" s="45"/>
      <c r="F1040" s="45"/>
    </row>
    <row r="1041" spans="1:6" x14ac:dyDescent="0.3">
      <c r="A1041" s="46">
        <v>760199</v>
      </c>
      <c r="B1041" s="47">
        <v>38231</v>
      </c>
      <c r="C1041" s="48">
        <v>1447.5131120606413</v>
      </c>
      <c r="D1041" s="45"/>
      <c r="E1041" s="45"/>
      <c r="F1041" s="45"/>
    </row>
    <row r="1042" spans="1:6" x14ac:dyDescent="0.3">
      <c r="A1042" s="46">
        <v>760199</v>
      </c>
      <c r="B1042" s="47">
        <v>38232</v>
      </c>
      <c r="C1042" s="48">
        <v>1447.987069582103</v>
      </c>
      <c r="D1042" s="45"/>
      <c r="E1042" s="45"/>
      <c r="F1042" s="45"/>
    </row>
    <row r="1043" spans="1:6" x14ac:dyDescent="0.3">
      <c r="A1043" s="46">
        <v>760199</v>
      </c>
      <c r="B1043" s="47">
        <v>38233</v>
      </c>
      <c r="C1043" s="48">
        <v>1448.4611822909201</v>
      </c>
      <c r="D1043" s="45"/>
      <c r="E1043" s="45"/>
      <c r="F1043" s="45"/>
    </row>
    <row r="1044" spans="1:6" x14ac:dyDescent="0.3">
      <c r="A1044" s="46">
        <v>760199</v>
      </c>
      <c r="B1044" s="47">
        <v>38236</v>
      </c>
      <c r="C1044" s="48">
        <v>1448.935450237906</v>
      </c>
      <c r="D1044" s="45"/>
      <c r="E1044" s="45"/>
      <c r="F1044" s="45"/>
    </row>
    <row r="1045" spans="1:6" x14ac:dyDescent="0.3">
      <c r="A1045" s="46">
        <v>760199</v>
      </c>
      <c r="B1045" s="47">
        <v>38238</v>
      </c>
      <c r="C1045" s="48">
        <v>1449.4098734738895</v>
      </c>
      <c r="D1045" s="45"/>
      <c r="E1045" s="45"/>
      <c r="F1045" s="45"/>
    </row>
    <row r="1046" spans="1:6" x14ac:dyDescent="0.3">
      <c r="A1046" s="46">
        <v>760199</v>
      </c>
      <c r="B1046" s="47">
        <v>38239</v>
      </c>
      <c r="C1046" s="48">
        <v>1449.8844520497175</v>
      </c>
      <c r="D1046" s="45"/>
      <c r="E1046" s="45"/>
      <c r="F1046" s="45"/>
    </row>
    <row r="1047" spans="1:6" x14ac:dyDescent="0.3">
      <c r="A1047" s="46">
        <v>760199</v>
      </c>
      <c r="B1047" s="47">
        <v>38240</v>
      </c>
      <c r="C1047" s="48">
        <v>1450.3591860162519</v>
      </c>
      <c r="D1047" s="45"/>
      <c r="E1047" s="45"/>
      <c r="F1047" s="45"/>
    </row>
    <row r="1048" spans="1:6" x14ac:dyDescent="0.3">
      <c r="A1048" s="46">
        <v>760199</v>
      </c>
      <c r="B1048" s="47">
        <v>38243</v>
      </c>
      <c r="C1048" s="48">
        <v>1450.8340754243727</v>
      </c>
      <c r="D1048" s="45"/>
      <c r="E1048" s="45"/>
      <c r="F1048" s="45"/>
    </row>
    <row r="1049" spans="1:6" x14ac:dyDescent="0.3">
      <c r="A1049" s="46">
        <v>760199</v>
      </c>
      <c r="B1049" s="47">
        <v>38244</v>
      </c>
      <c r="C1049" s="48">
        <v>1451.3091203249755</v>
      </c>
      <c r="D1049" s="45"/>
      <c r="E1049" s="45"/>
      <c r="F1049" s="45"/>
    </row>
    <row r="1050" spans="1:6" x14ac:dyDescent="0.3">
      <c r="A1050" s="46">
        <v>760199</v>
      </c>
      <c r="B1050" s="47">
        <v>38245</v>
      </c>
      <c r="C1050" s="48">
        <v>1451.7843207689737</v>
      </c>
      <c r="D1050" s="45"/>
      <c r="E1050" s="45"/>
      <c r="F1050" s="45"/>
    </row>
    <row r="1051" spans="1:6" x14ac:dyDescent="0.3">
      <c r="A1051" s="46">
        <v>760199</v>
      </c>
      <c r="B1051" s="47">
        <v>38246</v>
      </c>
      <c r="C1051" s="48">
        <v>1452.0122339296979</v>
      </c>
      <c r="D1051" s="45"/>
      <c r="E1051" s="45"/>
      <c r="F1051" s="45"/>
    </row>
    <row r="1052" spans="1:6" x14ac:dyDescent="0.3">
      <c r="A1052" s="46">
        <v>760199</v>
      </c>
      <c r="B1052" s="47">
        <v>38247</v>
      </c>
      <c r="C1052" s="48">
        <v>1452.2401828701229</v>
      </c>
      <c r="D1052" s="45"/>
      <c r="E1052" s="45"/>
      <c r="F1052" s="45"/>
    </row>
    <row r="1053" spans="1:6" x14ac:dyDescent="0.3">
      <c r="A1053" s="46">
        <v>760199</v>
      </c>
      <c r="B1053" s="47">
        <v>38250</v>
      </c>
      <c r="C1053" s="48">
        <v>1452.4681675958657</v>
      </c>
      <c r="D1053" s="45"/>
      <c r="E1053" s="45"/>
      <c r="F1053" s="45"/>
    </row>
    <row r="1054" spans="1:6" x14ac:dyDescent="0.3">
      <c r="A1054" s="46">
        <v>760199</v>
      </c>
      <c r="B1054" s="47">
        <v>38251</v>
      </c>
      <c r="C1054" s="48">
        <v>1452.6961881125446</v>
      </c>
      <c r="D1054" s="45"/>
      <c r="E1054" s="45"/>
      <c r="F1054" s="45"/>
    </row>
    <row r="1055" spans="1:6" x14ac:dyDescent="0.3">
      <c r="A1055" s="46">
        <v>760199</v>
      </c>
      <c r="B1055" s="47">
        <v>38252</v>
      </c>
      <c r="C1055" s="48">
        <v>1452.9242444257779</v>
      </c>
      <c r="D1055" s="45"/>
      <c r="E1055" s="45"/>
      <c r="F1055" s="45"/>
    </row>
    <row r="1056" spans="1:6" x14ac:dyDescent="0.3">
      <c r="A1056" s="46">
        <v>760199</v>
      </c>
      <c r="B1056" s="47">
        <v>38253</v>
      </c>
      <c r="C1056" s="48">
        <v>1453.1523365411854</v>
      </c>
      <c r="D1056" s="45"/>
      <c r="E1056" s="45"/>
      <c r="F1056" s="45"/>
    </row>
    <row r="1057" spans="1:6" x14ac:dyDescent="0.3">
      <c r="A1057" s="46">
        <v>760199</v>
      </c>
      <c r="B1057" s="47">
        <v>38254</v>
      </c>
      <c r="C1057" s="48">
        <v>1453.3804644643878</v>
      </c>
      <c r="D1057" s="45"/>
      <c r="E1057" s="45"/>
      <c r="F1057" s="45"/>
    </row>
    <row r="1058" spans="1:6" x14ac:dyDescent="0.3">
      <c r="A1058" s="46">
        <v>760199</v>
      </c>
      <c r="B1058" s="47">
        <v>38257</v>
      </c>
      <c r="C1058" s="48">
        <v>1453.6086282010062</v>
      </c>
      <c r="D1058" s="45"/>
      <c r="E1058" s="45"/>
      <c r="F1058" s="45"/>
    </row>
    <row r="1059" spans="1:6" x14ac:dyDescent="0.3">
      <c r="A1059" s="46">
        <v>760199</v>
      </c>
      <c r="B1059" s="47">
        <v>38258</v>
      </c>
      <c r="C1059" s="48">
        <v>1453.8368277566633</v>
      </c>
      <c r="D1059" s="45"/>
      <c r="E1059" s="45"/>
      <c r="F1059" s="45"/>
    </row>
    <row r="1060" spans="1:6" x14ac:dyDescent="0.3">
      <c r="A1060" s="46">
        <v>760199</v>
      </c>
      <c r="B1060" s="47">
        <v>38259</v>
      </c>
      <c r="C1060" s="48">
        <v>1454.0650631369817</v>
      </c>
      <c r="D1060" s="45"/>
      <c r="E1060" s="45"/>
      <c r="F1060" s="45"/>
    </row>
    <row r="1061" spans="1:6" x14ac:dyDescent="0.3">
      <c r="A1061" s="46">
        <v>760199</v>
      </c>
      <c r="B1061" s="47">
        <v>38260</v>
      </c>
      <c r="C1061" s="48">
        <v>1454.2933343475856</v>
      </c>
      <c r="D1061" s="45"/>
      <c r="E1061" s="45"/>
      <c r="F1061" s="45"/>
    </row>
    <row r="1062" spans="1:6" x14ac:dyDescent="0.3">
      <c r="A1062" s="46">
        <v>760199</v>
      </c>
      <c r="B1062" s="47">
        <v>38261</v>
      </c>
      <c r="C1062" s="48">
        <v>1454.5216413941005</v>
      </c>
      <c r="D1062" s="45"/>
      <c r="E1062" s="45"/>
      <c r="F1062" s="45"/>
    </row>
    <row r="1063" spans="1:6" x14ac:dyDescent="0.3">
      <c r="A1063" s="46">
        <v>760199</v>
      </c>
      <c r="B1063" s="47">
        <v>38264</v>
      </c>
      <c r="C1063" s="48">
        <v>1454.7499842821514</v>
      </c>
      <c r="D1063" s="45"/>
      <c r="E1063" s="45"/>
      <c r="F1063" s="45"/>
    </row>
    <row r="1064" spans="1:6" x14ac:dyDescent="0.3">
      <c r="A1064" s="46">
        <v>760199</v>
      </c>
      <c r="B1064" s="47">
        <v>38265</v>
      </c>
      <c r="C1064" s="48">
        <v>1454.9783630173658</v>
      </c>
      <c r="D1064" s="45"/>
      <c r="E1064" s="45"/>
      <c r="F1064" s="45"/>
    </row>
    <row r="1065" spans="1:6" x14ac:dyDescent="0.3">
      <c r="A1065" s="46">
        <v>760199</v>
      </c>
      <c r="B1065" s="47">
        <v>38266</v>
      </c>
      <c r="C1065" s="48">
        <v>1455.2067776053709</v>
      </c>
      <c r="D1065" s="45"/>
      <c r="E1065" s="45"/>
      <c r="F1065" s="45"/>
    </row>
    <row r="1066" spans="1:6" x14ac:dyDescent="0.3">
      <c r="A1066" s="46">
        <v>760199</v>
      </c>
      <c r="B1066" s="47">
        <v>38267</v>
      </c>
      <c r="C1066" s="48">
        <v>1455.4352280517949</v>
      </c>
      <c r="D1066" s="45"/>
      <c r="E1066" s="45"/>
      <c r="F1066" s="45"/>
    </row>
    <row r="1067" spans="1:6" x14ac:dyDescent="0.3">
      <c r="A1067" s="46">
        <v>760199</v>
      </c>
      <c r="B1067" s="47">
        <v>38268</v>
      </c>
      <c r="C1067" s="48">
        <v>1455.6637143622675</v>
      </c>
      <c r="D1067" s="45"/>
      <c r="E1067" s="45"/>
      <c r="F1067" s="45"/>
    </row>
    <row r="1068" spans="1:6" x14ac:dyDescent="0.3">
      <c r="A1068" s="46">
        <v>760199</v>
      </c>
      <c r="B1068" s="47">
        <v>38271</v>
      </c>
      <c r="C1068" s="48">
        <v>1455.8922365424187</v>
      </c>
      <c r="D1068" s="45"/>
      <c r="E1068" s="45"/>
      <c r="F1068" s="45"/>
    </row>
    <row r="1069" spans="1:6" x14ac:dyDescent="0.3">
      <c r="A1069" s="46">
        <v>760199</v>
      </c>
      <c r="B1069" s="47">
        <v>38273</v>
      </c>
      <c r="C1069" s="48">
        <v>1456.1207945978799</v>
      </c>
      <c r="D1069" s="45"/>
      <c r="E1069" s="45"/>
      <c r="F1069" s="45"/>
    </row>
    <row r="1070" spans="1:6" x14ac:dyDescent="0.3">
      <c r="A1070" s="46">
        <v>760199</v>
      </c>
      <c r="B1070" s="47">
        <v>38274</v>
      </c>
      <c r="C1070" s="48">
        <v>1456.3493885342832</v>
      </c>
      <c r="D1070" s="45"/>
      <c r="E1070" s="45"/>
      <c r="F1070" s="45"/>
    </row>
    <row r="1071" spans="1:6" x14ac:dyDescent="0.3">
      <c r="A1071" s="46">
        <v>760199</v>
      </c>
      <c r="B1071" s="47">
        <v>38275</v>
      </c>
      <c r="C1071" s="48">
        <v>1456.5780183572608</v>
      </c>
      <c r="D1071" s="45"/>
      <c r="E1071" s="45"/>
      <c r="F1071" s="45"/>
    </row>
    <row r="1072" spans="1:6" x14ac:dyDescent="0.3">
      <c r="A1072" s="46">
        <v>760199</v>
      </c>
      <c r="B1072" s="47">
        <v>38278</v>
      </c>
      <c r="C1072" s="48">
        <v>1456.8978591255423</v>
      </c>
      <c r="D1072" s="45"/>
      <c r="E1072" s="45"/>
      <c r="F1072" s="45"/>
    </row>
    <row r="1073" spans="1:6" x14ac:dyDescent="0.3">
      <c r="A1073" s="46">
        <v>760199</v>
      </c>
      <c r="B1073" s="47">
        <v>38279</v>
      </c>
      <c r="C1073" s="48">
        <v>1457.2177701256383</v>
      </c>
      <c r="D1073" s="45"/>
      <c r="E1073" s="45"/>
      <c r="F1073" s="45"/>
    </row>
    <row r="1074" spans="1:6" x14ac:dyDescent="0.3">
      <c r="A1074" s="46">
        <v>760199</v>
      </c>
      <c r="B1074" s="47">
        <v>38280</v>
      </c>
      <c r="C1074" s="48">
        <v>1457.5377513729702</v>
      </c>
      <c r="D1074" s="45"/>
      <c r="E1074" s="45"/>
      <c r="F1074" s="45"/>
    </row>
    <row r="1075" spans="1:6" x14ac:dyDescent="0.3">
      <c r="A1075" s="46">
        <v>760199</v>
      </c>
      <c r="B1075" s="47">
        <v>38281</v>
      </c>
      <c r="C1075" s="48">
        <v>1457.8578028829636</v>
      </c>
      <c r="D1075" s="45"/>
      <c r="E1075" s="45"/>
      <c r="F1075" s="45"/>
    </row>
    <row r="1076" spans="1:6" x14ac:dyDescent="0.3">
      <c r="A1076" s="46">
        <v>760199</v>
      </c>
      <c r="B1076" s="47">
        <v>38282</v>
      </c>
      <c r="C1076" s="48">
        <v>1458.1779246710471</v>
      </c>
      <c r="D1076" s="45"/>
      <c r="E1076" s="45"/>
      <c r="F1076" s="45"/>
    </row>
    <row r="1077" spans="1:6" x14ac:dyDescent="0.3">
      <c r="A1077" s="46">
        <v>760199</v>
      </c>
      <c r="B1077" s="47">
        <v>38285</v>
      </c>
      <c r="C1077" s="48">
        <v>1458.4981167526521</v>
      </c>
      <c r="D1077" s="45"/>
      <c r="E1077" s="45"/>
      <c r="F1077" s="45"/>
    </row>
    <row r="1078" spans="1:6" x14ac:dyDescent="0.3">
      <c r="A1078" s="46">
        <v>760199</v>
      </c>
      <c r="B1078" s="47">
        <v>38286</v>
      </c>
      <c r="C1078" s="48">
        <v>1458.8183791432143</v>
      </c>
      <c r="D1078" s="45"/>
      <c r="E1078" s="45"/>
      <c r="F1078" s="45"/>
    </row>
    <row r="1079" spans="1:6" x14ac:dyDescent="0.3">
      <c r="A1079" s="46">
        <v>760199</v>
      </c>
      <c r="B1079" s="47">
        <v>38287</v>
      </c>
      <c r="C1079" s="48">
        <v>1459.138711858172</v>
      </c>
      <c r="D1079" s="45"/>
      <c r="E1079" s="45"/>
      <c r="F1079" s="45"/>
    </row>
    <row r="1080" spans="1:6" x14ac:dyDescent="0.3">
      <c r="A1080" s="46">
        <v>760199</v>
      </c>
      <c r="B1080" s="47">
        <v>38288</v>
      </c>
      <c r="C1080" s="48">
        <v>1459.4591149129676</v>
      </c>
      <c r="D1080" s="45"/>
      <c r="E1080" s="45"/>
      <c r="F1080" s="45"/>
    </row>
    <row r="1081" spans="1:6" x14ac:dyDescent="0.3">
      <c r="A1081" s="46">
        <v>760199</v>
      </c>
      <c r="B1081" s="47">
        <v>38289</v>
      </c>
      <c r="C1081" s="48">
        <v>1459.7795883230467</v>
      </c>
      <c r="D1081" s="45"/>
      <c r="E1081" s="45"/>
      <c r="F1081" s="45"/>
    </row>
    <row r="1082" spans="1:6" x14ac:dyDescent="0.3">
      <c r="A1082" s="46">
        <v>760199</v>
      </c>
      <c r="B1082" s="47">
        <v>38292</v>
      </c>
      <c r="C1082" s="48">
        <v>1460.1001321038582</v>
      </c>
      <c r="D1082" s="45"/>
      <c r="E1082" s="45"/>
      <c r="F1082" s="45"/>
    </row>
    <row r="1083" spans="1:6" x14ac:dyDescent="0.3">
      <c r="A1083" s="46">
        <v>760199</v>
      </c>
      <c r="B1083" s="47">
        <v>38294</v>
      </c>
      <c r="C1083" s="48">
        <v>1460.4207462708541</v>
      </c>
      <c r="D1083" s="45"/>
      <c r="E1083" s="45"/>
      <c r="F1083" s="45"/>
    </row>
    <row r="1084" spans="1:6" x14ac:dyDescent="0.3">
      <c r="A1084" s="46">
        <v>760199</v>
      </c>
      <c r="B1084" s="47">
        <v>38295</v>
      </c>
      <c r="C1084" s="48">
        <v>1460.7414308394898</v>
      </c>
      <c r="D1084" s="45"/>
      <c r="E1084" s="45"/>
      <c r="F1084" s="45"/>
    </row>
    <row r="1085" spans="1:6" x14ac:dyDescent="0.3">
      <c r="A1085" s="46">
        <v>760199</v>
      </c>
      <c r="B1085" s="47">
        <v>38296</v>
      </c>
      <c r="C1085" s="48">
        <v>1461.0621858252252</v>
      </c>
      <c r="D1085" s="45"/>
      <c r="E1085" s="45"/>
      <c r="F1085" s="45"/>
    </row>
    <row r="1086" spans="1:6" x14ac:dyDescent="0.3">
      <c r="A1086" s="46">
        <v>760199</v>
      </c>
      <c r="B1086" s="47">
        <v>38299</v>
      </c>
      <c r="C1086" s="48">
        <v>1461.3830112435219</v>
      </c>
      <c r="D1086" s="45"/>
      <c r="E1086" s="45"/>
      <c r="F1086" s="45"/>
    </row>
    <row r="1087" spans="1:6" x14ac:dyDescent="0.3">
      <c r="A1087" s="46">
        <v>760199</v>
      </c>
      <c r="B1087" s="47">
        <v>38300</v>
      </c>
      <c r="C1087" s="48">
        <v>1461.7039071098463</v>
      </c>
      <c r="D1087" s="45"/>
      <c r="E1087" s="45"/>
      <c r="F1087" s="45"/>
    </row>
    <row r="1088" spans="1:6" x14ac:dyDescent="0.3">
      <c r="A1088" s="46">
        <v>760199</v>
      </c>
      <c r="B1088" s="47">
        <v>38301</v>
      </c>
      <c r="C1088" s="48">
        <v>1462.0248734396671</v>
      </c>
      <c r="D1088" s="45"/>
      <c r="E1088" s="45"/>
      <c r="F1088" s="45"/>
    </row>
    <row r="1089" spans="1:6" x14ac:dyDescent="0.3">
      <c r="A1089" s="46">
        <v>760199</v>
      </c>
      <c r="B1089" s="47">
        <v>38302</v>
      </c>
      <c r="C1089" s="48">
        <v>1462.3459102484576</v>
      </c>
      <c r="D1089" s="45"/>
      <c r="E1089" s="45"/>
      <c r="F1089" s="45"/>
    </row>
    <row r="1090" spans="1:6" x14ac:dyDescent="0.3">
      <c r="A1090" s="46">
        <v>760199</v>
      </c>
      <c r="B1090" s="47">
        <v>38303</v>
      </c>
      <c r="C1090" s="48">
        <v>1462.6670175516933</v>
      </c>
      <c r="D1090" s="45"/>
      <c r="E1090" s="45"/>
      <c r="F1090" s="45"/>
    </row>
    <row r="1091" spans="1:6" x14ac:dyDescent="0.3">
      <c r="A1091" s="46">
        <v>760199</v>
      </c>
      <c r="B1091" s="47">
        <v>38307</v>
      </c>
      <c r="C1091" s="48">
        <v>1462.9881953648539</v>
      </c>
      <c r="D1091" s="45"/>
      <c r="E1091" s="45"/>
      <c r="F1091" s="45"/>
    </row>
    <row r="1092" spans="1:6" x14ac:dyDescent="0.3">
      <c r="A1092" s="46">
        <v>760199</v>
      </c>
      <c r="B1092" s="47">
        <v>38308</v>
      </c>
      <c r="C1092" s="48">
        <v>1463.4673492035422</v>
      </c>
      <c r="D1092" s="45"/>
      <c r="E1092" s="45"/>
      <c r="F1092" s="45"/>
    </row>
    <row r="1093" spans="1:6" x14ac:dyDescent="0.3">
      <c r="A1093" s="46">
        <v>760199</v>
      </c>
      <c r="B1093" s="47">
        <v>38309</v>
      </c>
      <c r="C1093" s="48">
        <v>1463.9466599733676</v>
      </c>
      <c r="D1093" s="45"/>
      <c r="E1093" s="45"/>
      <c r="F1093" s="45"/>
    </row>
    <row r="1094" spans="1:6" x14ac:dyDescent="0.3">
      <c r="A1094" s="46">
        <v>760199</v>
      </c>
      <c r="B1094" s="47">
        <v>38310</v>
      </c>
      <c r="C1094" s="48">
        <v>1464.4261277257278</v>
      </c>
      <c r="D1094" s="45"/>
      <c r="E1094" s="45"/>
      <c r="F1094" s="45"/>
    </row>
    <row r="1095" spans="1:6" x14ac:dyDescent="0.3">
      <c r="A1095" s="46">
        <v>760199</v>
      </c>
      <c r="B1095" s="47">
        <v>38313</v>
      </c>
      <c r="C1095" s="48">
        <v>1464.9057525120372</v>
      </c>
      <c r="D1095" s="45"/>
      <c r="E1095" s="45"/>
      <c r="F1095" s="45"/>
    </row>
    <row r="1096" spans="1:6" x14ac:dyDescent="0.3">
      <c r="A1096" s="46">
        <v>760199</v>
      </c>
      <c r="B1096" s="47">
        <v>38314</v>
      </c>
      <c r="C1096" s="48">
        <v>1465.3855343837276</v>
      </c>
      <c r="D1096" s="45"/>
      <c r="E1096" s="45"/>
      <c r="F1096" s="45"/>
    </row>
    <row r="1097" spans="1:6" x14ac:dyDescent="0.3">
      <c r="A1097" s="46">
        <v>760199</v>
      </c>
      <c r="B1097" s="47">
        <v>38315</v>
      </c>
      <c r="C1097" s="48">
        <v>1465.8654733922463</v>
      </c>
      <c r="D1097" s="45"/>
      <c r="E1097" s="45"/>
      <c r="F1097" s="45"/>
    </row>
    <row r="1098" spans="1:6" x14ac:dyDescent="0.3">
      <c r="A1098" s="46">
        <v>760199</v>
      </c>
      <c r="B1098" s="47">
        <v>38316</v>
      </c>
      <c r="C1098" s="48">
        <v>1466.3455695890591</v>
      </c>
      <c r="D1098" s="45"/>
      <c r="E1098" s="45"/>
      <c r="F1098" s="45"/>
    </row>
    <row r="1099" spans="1:6" x14ac:dyDescent="0.3">
      <c r="A1099" s="46">
        <v>760199</v>
      </c>
      <c r="B1099" s="47">
        <v>38317</v>
      </c>
      <c r="C1099" s="48">
        <v>1466.8258230256474</v>
      </c>
      <c r="D1099" s="45"/>
      <c r="E1099" s="45"/>
      <c r="F1099" s="45"/>
    </row>
    <row r="1100" spans="1:6" x14ac:dyDescent="0.3">
      <c r="A1100" s="46">
        <v>760199</v>
      </c>
      <c r="B1100" s="47">
        <v>38320</v>
      </c>
      <c r="C1100" s="48">
        <v>1467.3062337535102</v>
      </c>
      <c r="D1100" s="45"/>
      <c r="E1100" s="45"/>
      <c r="F1100" s="45"/>
    </row>
    <row r="1101" spans="1:6" x14ac:dyDescent="0.3">
      <c r="A1101" s="46">
        <v>760199</v>
      </c>
      <c r="B1101" s="47">
        <v>38321</v>
      </c>
      <c r="C1101" s="48">
        <v>1467.7868018241627</v>
      </c>
      <c r="D1101" s="45"/>
      <c r="E1101" s="45"/>
      <c r="F1101" s="45"/>
    </row>
    <row r="1102" spans="1:6" x14ac:dyDescent="0.3">
      <c r="A1102" s="46">
        <v>760199</v>
      </c>
      <c r="B1102" s="47">
        <v>38322</v>
      </c>
      <c r="C1102" s="48">
        <v>1468.2675272891381</v>
      </c>
      <c r="D1102" s="45"/>
      <c r="E1102" s="45"/>
      <c r="F1102" s="45"/>
    </row>
    <row r="1103" spans="1:6" x14ac:dyDescent="0.3">
      <c r="A1103" s="46">
        <v>760199</v>
      </c>
      <c r="B1103" s="47">
        <v>38323</v>
      </c>
      <c r="C1103" s="48">
        <v>1468.7484101999853</v>
      </c>
      <c r="D1103" s="45"/>
      <c r="E1103" s="45"/>
      <c r="F1103" s="45"/>
    </row>
    <row r="1104" spans="1:6" x14ac:dyDescent="0.3">
      <c r="A1104" s="46">
        <v>760199</v>
      </c>
      <c r="B1104" s="47">
        <v>38324</v>
      </c>
      <c r="C1104" s="48">
        <v>1469.2294506082703</v>
      </c>
      <c r="D1104" s="45"/>
      <c r="E1104" s="45"/>
      <c r="F1104" s="45"/>
    </row>
    <row r="1105" spans="1:6" x14ac:dyDescent="0.3">
      <c r="A1105" s="46">
        <v>760199</v>
      </c>
      <c r="B1105" s="47">
        <v>38327</v>
      </c>
      <c r="C1105" s="48">
        <v>1469.7106485655768</v>
      </c>
      <c r="D1105" s="45"/>
      <c r="E1105" s="45"/>
      <c r="F1105" s="45"/>
    </row>
    <row r="1106" spans="1:6" x14ac:dyDescent="0.3">
      <c r="A1106" s="46">
        <v>760199</v>
      </c>
      <c r="B1106" s="47">
        <v>38328</v>
      </c>
      <c r="C1106" s="48">
        <v>1470.1920041235044</v>
      </c>
      <c r="D1106" s="45"/>
      <c r="E1106" s="45"/>
      <c r="F1106" s="45"/>
    </row>
    <row r="1107" spans="1:6" x14ac:dyDescent="0.3">
      <c r="A1107" s="46">
        <v>760199</v>
      </c>
      <c r="B1107" s="47">
        <v>38329</v>
      </c>
      <c r="C1107" s="48">
        <v>1470.6735173336697</v>
      </c>
      <c r="D1107" s="45"/>
      <c r="E1107" s="45"/>
      <c r="F1107" s="45"/>
    </row>
    <row r="1108" spans="1:6" x14ac:dyDescent="0.3">
      <c r="A1108" s="46">
        <v>760199</v>
      </c>
      <c r="B1108" s="47">
        <v>38330</v>
      </c>
      <c r="C1108" s="48">
        <v>1471.1551882477074</v>
      </c>
      <c r="D1108" s="45"/>
      <c r="E1108" s="45"/>
      <c r="F1108" s="45"/>
    </row>
    <row r="1109" spans="1:6" x14ac:dyDescent="0.3">
      <c r="A1109" s="46">
        <v>760199</v>
      </c>
      <c r="B1109" s="47">
        <v>38331</v>
      </c>
      <c r="C1109" s="48">
        <v>1471.6370169172678</v>
      </c>
      <c r="D1109" s="45"/>
      <c r="E1109" s="45"/>
      <c r="F1109" s="45"/>
    </row>
    <row r="1110" spans="1:6" x14ac:dyDescent="0.3">
      <c r="A1110" s="46">
        <v>760199</v>
      </c>
      <c r="B1110" s="47">
        <v>38334</v>
      </c>
      <c r="C1110" s="48">
        <v>1472.1190033940184</v>
      </c>
      <c r="D1110" s="45"/>
      <c r="E1110" s="45"/>
      <c r="F1110" s="45"/>
    </row>
    <row r="1111" spans="1:6" x14ac:dyDescent="0.3">
      <c r="A1111" s="46">
        <v>760199</v>
      </c>
      <c r="B1111" s="47">
        <v>38335</v>
      </c>
      <c r="C1111" s="48">
        <v>1472.6011477296438</v>
      </c>
      <c r="D1111" s="45"/>
      <c r="E1111" s="45"/>
      <c r="F1111" s="45"/>
    </row>
    <row r="1112" spans="1:6" x14ac:dyDescent="0.3">
      <c r="A1112" s="46">
        <v>760199</v>
      </c>
      <c r="B1112" s="47">
        <v>38336</v>
      </c>
      <c r="C1112" s="48">
        <v>1473.0834499758457</v>
      </c>
      <c r="D1112" s="45"/>
      <c r="E1112" s="45"/>
      <c r="F1112" s="45"/>
    </row>
    <row r="1113" spans="1:6" x14ac:dyDescent="0.3">
      <c r="A1113" s="46">
        <v>760199</v>
      </c>
      <c r="B1113" s="47">
        <v>38337</v>
      </c>
      <c r="C1113" s="48">
        <v>1473.6318729115151</v>
      </c>
      <c r="D1113" s="45"/>
      <c r="E1113" s="45"/>
      <c r="F1113" s="45"/>
    </row>
    <row r="1114" spans="1:6" x14ac:dyDescent="0.3">
      <c r="A1114" s="46">
        <v>760199</v>
      </c>
      <c r="B1114" s="47">
        <v>38338</v>
      </c>
      <c r="C1114" s="48">
        <v>1474.1805000227971</v>
      </c>
      <c r="D1114" s="45"/>
      <c r="E1114" s="45"/>
      <c r="F1114" s="45"/>
    </row>
    <row r="1115" spans="1:6" x14ac:dyDescent="0.3">
      <c r="A1115" s="46">
        <v>760199</v>
      </c>
      <c r="B1115" s="47">
        <v>38341</v>
      </c>
      <c r="C1115" s="48">
        <v>1474.729331385706</v>
      </c>
      <c r="D1115" s="45"/>
      <c r="E1115" s="45"/>
      <c r="F1115" s="45"/>
    </row>
    <row r="1116" spans="1:6" x14ac:dyDescent="0.3">
      <c r="A1116" s="46">
        <v>760199</v>
      </c>
      <c r="B1116" s="47">
        <v>38342</v>
      </c>
      <c r="C1116" s="48">
        <v>1475.278367076284</v>
      </c>
      <c r="D1116" s="45"/>
      <c r="E1116" s="45"/>
      <c r="F1116" s="45"/>
    </row>
    <row r="1117" spans="1:6" x14ac:dyDescent="0.3">
      <c r="A1117" s="46">
        <v>760199</v>
      </c>
      <c r="B1117" s="47">
        <v>38343</v>
      </c>
      <c r="C1117" s="48">
        <v>1475.8276071706009</v>
      </c>
      <c r="D1117" s="45"/>
      <c r="E1117" s="45"/>
      <c r="F1117" s="45"/>
    </row>
    <row r="1118" spans="1:6" x14ac:dyDescent="0.3">
      <c r="A1118" s="46">
        <v>760199</v>
      </c>
      <c r="B1118" s="47">
        <v>38344</v>
      </c>
      <c r="C1118" s="48">
        <v>1476.3770517447554</v>
      </c>
      <c r="D1118" s="45"/>
      <c r="E1118" s="45"/>
      <c r="F1118" s="45"/>
    </row>
    <row r="1119" spans="1:6" x14ac:dyDescent="0.3">
      <c r="A1119" s="46">
        <v>760199</v>
      </c>
      <c r="B1119" s="47">
        <v>38345</v>
      </c>
      <c r="C1119" s="48">
        <v>1476.9267008748748</v>
      </c>
      <c r="D1119" s="45"/>
      <c r="E1119" s="45"/>
      <c r="F1119" s="45"/>
    </row>
    <row r="1120" spans="1:6" x14ac:dyDescent="0.3">
      <c r="A1120" s="46">
        <v>760199</v>
      </c>
      <c r="B1120" s="47">
        <v>38348</v>
      </c>
      <c r="C1120" s="48">
        <v>1477.4765546371145</v>
      </c>
      <c r="D1120" s="45"/>
      <c r="E1120" s="45"/>
      <c r="F1120" s="45"/>
    </row>
    <row r="1121" spans="1:6" x14ac:dyDescent="0.3">
      <c r="A1121" s="46">
        <v>760199</v>
      </c>
      <c r="B1121" s="47">
        <v>38349</v>
      </c>
      <c r="C1121" s="48">
        <v>1478.026613107658</v>
      </c>
      <c r="D1121" s="45"/>
      <c r="E1121" s="45"/>
      <c r="F1121" s="45"/>
    </row>
    <row r="1122" spans="1:6" x14ac:dyDescent="0.3">
      <c r="A1122" s="46">
        <v>760199</v>
      </c>
      <c r="B1122" s="47">
        <v>38350</v>
      </c>
      <c r="C1122" s="48">
        <v>1478.5768763627173</v>
      </c>
      <c r="D1122" s="45"/>
      <c r="E1122" s="45"/>
      <c r="F1122" s="45"/>
    </row>
    <row r="1123" spans="1:6" x14ac:dyDescent="0.3">
      <c r="A1123" s="46">
        <v>760199</v>
      </c>
      <c r="B1123" s="47">
        <v>38351</v>
      </c>
      <c r="C1123" s="48">
        <v>1479.1273444785329</v>
      </c>
      <c r="D1123" s="45"/>
      <c r="E1123" s="45"/>
      <c r="F1123" s="45"/>
    </row>
    <row r="1124" spans="1:6" x14ac:dyDescent="0.3">
      <c r="A1124" s="46">
        <v>760199</v>
      </c>
      <c r="B1124" s="47">
        <v>38352</v>
      </c>
      <c r="C1124" s="48">
        <v>1479.6780175313738</v>
      </c>
      <c r="D1124" s="45"/>
      <c r="E1124" s="45"/>
      <c r="F1124" s="45"/>
    </row>
    <row r="1125" spans="1:6" x14ac:dyDescent="0.3">
      <c r="A1125" s="46">
        <v>760199</v>
      </c>
      <c r="B1125" s="47">
        <v>38355</v>
      </c>
      <c r="C1125" s="48">
        <v>1480.2288955975373</v>
      </c>
      <c r="D1125" s="45"/>
      <c r="E1125" s="45"/>
      <c r="F1125" s="45"/>
    </row>
    <row r="1126" spans="1:6" x14ac:dyDescent="0.3">
      <c r="A1126" s="46">
        <v>760199</v>
      </c>
      <c r="B1126" s="47">
        <v>38356</v>
      </c>
      <c r="C1126" s="48">
        <v>1480.7799787533484</v>
      </c>
      <c r="D1126" s="45"/>
      <c r="E1126" s="45"/>
      <c r="F1126" s="45"/>
    </row>
    <row r="1127" spans="1:6" x14ac:dyDescent="0.3">
      <c r="A1127" s="46">
        <v>760199</v>
      </c>
      <c r="B1127" s="47">
        <v>38357</v>
      </c>
      <c r="C1127" s="48">
        <v>1481.3312670751618</v>
      </c>
      <c r="D1127" s="45"/>
      <c r="E1127" s="45"/>
      <c r="F1127" s="45"/>
    </row>
    <row r="1128" spans="1:6" x14ac:dyDescent="0.3">
      <c r="A1128" s="46">
        <v>760199</v>
      </c>
      <c r="B1128" s="47">
        <v>38358</v>
      </c>
      <c r="C1128" s="48">
        <v>1481.8827606393595</v>
      </c>
      <c r="D1128" s="45"/>
      <c r="E1128" s="45"/>
      <c r="F1128" s="45"/>
    </row>
    <row r="1129" spans="1:6" x14ac:dyDescent="0.3">
      <c r="A1129" s="46">
        <v>760199</v>
      </c>
      <c r="B1129" s="47">
        <v>38359</v>
      </c>
      <c r="C1129" s="48">
        <v>1482.4344595223527</v>
      </c>
      <c r="D1129" s="45"/>
      <c r="E1129" s="45"/>
      <c r="F1129" s="45"/>
    </row>
    <row r="1130" spans="1:6" x14ac:dyDescent="0.3">
      <c r="A1130" s="46">
        <v>760199</v>
      </c>
      <c r="B1130" s="47">
        <v>38362</v>
      </c>
      <c r="C1130" s="48">
        <v>1482.9863638005806</v>
      </c>
      <c r="D1130" s="45"/>
      <c r="E1130" s="45"/>
      <c r="F1130" s="45"/>
    </row>
    <row r="1131" spans="1:6" x14ac:dyDescent="0.3">
      <c r="A1131" s="46">
        <v>760199</v>
      </c>
      <c r="B1131" s="47">
        <v>38363</v>
      </c>
      <c r="C1131" s="48">
        <v>1483.5384735505113</v>
      </c>
      <c r="D1131" s="45"/>
      <c r="E1131" s="45"/>
      <c r="F1131" s="45"/>
    </row>
    <row r="1132" spans="1:6" x14ac:dyDescent="0.3">
      <c r="A1132" s="46">
        <v>760199</v>
      </c>
      <c r="B1132" s="47">
        <v>38364</v>
      </c>
      <c r="C1132" s="48">
        <v>1484.0907888486406</v>
      </c>
      <c r="D1132" s="45"/>
      <c r="E1132" s="45"/>
      <c r="F1132" s="45"/>
    </row>
    <row r="1133" spans="1:6" x14ac:dyDescent="0.3">
      <c r="A1133" s="46">
        <v>760199</v>
      </c>
      <c r="B1133" s="47">
        <v>38365</v>
      </c>
      <c r="C1133" s="48">
        <v>1484.6433097714937</v>
      </c>
      <c r="D1133" s="45"/>
      <c r="E1133" s="45"/>
      <c r="F1133" s="45"/>
    </row>
    <row r="1134" spans="1:6" x14ac:dyDescent="0.3">
      <c r="A1134" s="46">
        <v>760199</v>
      </c>
      <c r="B1134" s="47">
        <v>38366</v>
      </c>
      <c r="C1134" s="48">
        <v>1485.1960363956234</v>
      </c>
      <c r="D1134" s="45"/>
      <c r="E1134" s="45"/>
      <c r="F1134" s="45"/>
    </row>
    <row r="1135" spans="1:6" x14ac:dyDescent="0.3">
      <c r="A1135" s="46">
        <v>760199</v>
      </c>
      <c r="B1135" s="47">
        <v>38369</v>
      </c>
      <c r="C1135" s="48">
        <v>1485.748968797612</v>
      </c>
      <c r="D1135" s="45"/>
      <c r="E1135" s="45"/>
      <c r="F1135" s="45"/>
    </row>
    <row r="1136" spans="1:6" x14ac:dyDescent="0.3">
      <c r="A1136" s="46">
        <v>760199</v>
      </c>
      <c r="B1136" s="47">
        <v>38370</v>
      </c>
      <c r="C1136" s="48">
        <v>1486.2011507207274</v>
      </c>
      <c r="D1136" s="45"/>
      <c r="E1136" s="45"/>
      <c r="F1136" s="45"/>
    </row>
    <row r="1137" spans="1:6" x14ac:dyDescent="0.3">
      <c r="A1137" s="46">
        <v>760199</v>
      </c>
      <c r="B1137" s="47">
        <v>38371</v>
      </c>
      <c r="C1137" s="48">
        <v>1486.6534702636534</v>
      </c>
      <c r="D1137" s="45"/>
      <c r="E1137" s="45"/>
      <c r="F1137" s="45"/>
    </row>
    <row r="1138" spans="1:6" x14ac:dyDescent="0.3">
      <c r="A1138" s="46">
        <v>760199</v>
      </c>
      <c r="B1138" s="47">
        <v>38372</v>
      </c>
      <c r="C1138" s="48">
        <v>1487.1059274682736</v>
      </c>
      <c r="D1138" s="45"/>
      <c r="E1138" s="45"/>
      <c r="F1138" s="45"/>
    </row>
    <row r="1139" spans="1:6" x14ac:dyDescent="0.3">
      <c r="A1139" s="46">
        <v>760199</v>
      </c>
      <c r="B1139" s="47">
        <v>38373</v>
      </c>
      <c r="C1139" s="48">
        <v>1487.5585223764856</v>
      </c>
      <c r="D1139" s="45"/>
      <c r="E1139" s="45"/>
      <c r="F1139" s="45"/>
    </row>
    <row r="1140" spans="1:6" x14ac:dyDescent="0.3">
      <c r="A1140" s="46">
        <v>760199</v>
      </c>
      <c r="B1140" s="47">
        <v>38376</v>
      </c>
      <c r="C1140" s="48">
        <v>1488.0112550301985</v>
      </c>
      <c r="D1140" s="45"/>
      <c r="E1140" s="45"/>
      <c r="F1140" s="45"/>
    </row>
    <row r="1141" spans="1:6" x14ac:dyDescent="0.3">
      <c r="A1141" s="46">
        <v>760199</v>
      </c>
      <c r="B1141" s="47">
        <v>38377</v>
      </c>
      <c r="C1141" s="48">
        <v>1488.4641254713345</v>
      </c>
      <c r="D1141" s="45"/>
      <c r="E1141" s="45"/>
      <c r="F1141" s="45"/>
    </row>
    <row r="1142" spans="1:6" x14ac:dyDescent="0.3">
      <c r="A1142" s="46">
        <v>760199</v>
      </c>
      <c r="B1142" s="47">
        <v>38378</v>
      </c>
      <c r="C1142" s="48">
        <v>1488.9171337418288</v>
      </c>
      <c r="D1142" s="45"/>
      <c r="E1142" s="45"/>
      <c r="F1142" s="45"/>
    </row>
    <row r="1143" spans="1:6" x14ac:dyDescent="0.3">
      <c r="A1143" s="46">
        <v>760199</v>
      </c>
      <c r="B1143" s="47">
        <v>38379</v>
      </c>
      <c r="C1143" s="48">
        <v>1489.3702798836293</v>
      </c>
      <c r="D1143" s="45"/>
      <c r="E1143" s="45"/>
      <c r="F1143" s="45"/>
    </row>
    <row r="1144" spans="1:6" x14ac:dyDescent="0.3">
      <c r="A1144" s="46">
        <v>760199</v>
      </c>
      <c r="B1144" s="47">
        <v>38380</v>
      </c>
      <c r="C1144" s="48">
        <v>1489.8235639386967</v>
      </c>
      <c r="D1144" s="45"/>
      <c r="E1144" s="45"/>
      <c r="F1144" s="45"/>
    </row>
    <row r="1145" spans="1:6" x14ac:dyDescent="0.3">
      <c r="A1145" s="46">
        <v>760199</v>
      </c>
      <c r="B1145" s="47">
        <v>38383</v>
      </c>
      <c r="C1145" s="48">
        <v>1490.2769859490043</v>
      </c>
      <c r="D1145" s="45"/>
      <c r="E1145" s="45"/>
      <c r="F1145" s="45"/>
    </row>
    <row r="1146" spans="1:6" x14ac:dyDescent="0.3">
      <c r="A1146" s="46">
        <v>760199</v>
      </c>
      <c r="B1146" s="47">
        <v>38384</v>
      </c>
      <c r="C1146" s="48">
        <v>1490.7305459565375</v>
      </c>
      <c r="D1146" s="45"/>
      <c r="E1146" s="45"/>
      <c r="F1146" s="45"/>
    </row>
    <row r="1147" spans="1:6" x14ac:dyDescent="0.3">
      <c r="A1147" s="46">
        <v>760199</v>
      </c>
      <c r="B1147" s="47">
        <v>38385</v>
      </c>
      <c r="C1147" s="48">
        <v>1491.1842440032967</v>
      </c>
      <c r="D1147" s="45"/>
      <c r="E1147" s="45"/>
      <c r="F1147" s="45"/>
    </row>
    <row r="1148" spans="1:6" x14ac:dyDescent="0.3">
      <c r="A1148" s="46">
        <v>760199</v>
      </c>
      <c r="B1148" s="47">
        <v>38386</v>
      </c>
      <c r="C1148" s="48">
        <v>1491.6380801312921</v>
      </c>
      <c r="D1148" s="45"/>
      <c r="E1148" s="45"/>
      <c r="F1148" s="45"/>
    </row>
    <row r="1149" spans="1:6" x14ac:dyDescent="0.3">
      <c r="A1149" s="46">
        <v>760199</v>
      </c>
      <c r="B1149" s="47">
        <v>38387</v>
      </c>
      <c r="C1149" s="48">
        <v>1492.0920543825491</v>
      </c>
      <c r="D1149" s="45"/>
      <c r="E1149" s="45"/>
      <c r="F1149" s="45"/>
    </row>
    <row r="1150" spans="1:6" x14ac:dyDescent="0.3">
      <c r="A1150" s="46">
        <v>760199</v>
      </c>
      <c r="B1150" s="47">
        <v>38392</v>
      </c>
      <c r="C1150" s="48">
        <v>1492.5461667991051</v>
      </c>
      <c r="D1150" s="45"/>
      <c r="E1150" s="45"/>
      <c r="F1150" s="45"/>
    </row>
    <row r="1151" spans="1:6" x14ac:dyDescent="0.3">
      <c r="A1151" s="46">
        <v>760199</v>
      </c>
      <c r="B1151" s="47">
        <v>38393</v>
      </c>
      <c r="C1151" s="48">
        <v>1493.0004174230094</v>
      </c>
      <c r="D1151" s="45"/>
      <c r="E1151" s="45"/>
      <c r="F1151" s="45"/>
    </row>
    <row r="1152" spans="1:6" x14ac:dyDescent="0.3">
      <c r="A1152" s="46">
        <v>760199</v>
      </c>
      <c r="B1152" s="47">
        <v>38394</v>
      </c>
      <c r="C1152" s="48">
        <v>1493.4548062963254</v>
      </c>
      <c r="D1152" s="45"/>
      <c r="E1152" s="45"/>
      <c r="F1152" s="45"/>
    </row>
    <row r="1153" spans="1:6" x14ac:dyDescent="0.3">
      <c r="A1153" s="46">
        <v>760199</v>
      </c>
      <c r="B1153" s="47">
        <v>38397</v>
      </c>
      <c r="C1153" s="48">
        <v>1493.9093334611284</v>
      </c>
      <c r="D1153" s="45"/>
      <c r="E1153" s="45"/>
      <c r="F1153" s="45"/>
    </row>
    <row r="1154" spans="1:6" x14ac:dyDescent="0.3">
      <c r="A1154" s="46">
        <v>760199</v>
      </c>
      <c r="B1154" s="47">
        <v>38398</v>
      </c>
      <c r="C1154" s="48">
        <v>1494.3639989595076</v>
      </c>
      <c r="D1154" s="45"/>
      <c r="E1154" s="45"/>
      <c r="F1154" s="45"/>
    </row>
    <row r="1155" spans="1:6" x14ac:dyDescent="0.3">
      <c r="A1155" s="46">
        <v>760199</v>
      </c>
      <c r="B1155" s="47">
        <v>38399</v>
      </c>
      <c r="C1155" s="48">
        <v>1494.8037381183169</v>
      </c>
      <c r="D1155" s="45"/>
      <c r="E1155" s="45"/>
      <c r="F1155" s="45"/>
    </row>
    <row r="1156" spans="1:6" x14ac:dyDescent="0.3">
      <c r="A1156" s="46">
        <v>760199</v>
      </c>
      <c r="B1156" s="47">
        <v>38400</v>
      </c>
      <c r="C1156" s="48">
        <v>1495.2436066770097</v>
      </c>
      <c r="D1156" s="45"/>
      <c r="E1156" s="45"/>
      <c r="F1156" s="45"/>
    </row>
    <row r="1157" spans="1:6" x14ac:dyDescent="0.3">
      <c r="A1157" s="46">
        <v>760199</v>
      </c>
      <c r="B1157" s="47">
        <v>38401</v>
      </c>
      <c r="C1157" s="48">
        <v>1495.6836046736641</v>
      </c>
      <c r="D1157" s="45"/>
      <c r="E1157" s="45"/>
      <c r="F1157" s="45"/>
    </row>
    <row r="1158" spans="1:6" x14ac:dyDescent="0.3">
      <c r="A1158" s="46">
        <v>760199</v>
      </c>
      <c r="B1158" s="47">
        <v>38404</v>
      </c>
      <c r="C1158" s="48">
        <v>1496.1237321463695</v>
      </c>
      <c r="D1158" s="45"/>
      <c r="E1158" s="45"/>
      <c r="F1158" s="45"/>
    </row>
    <row r="1159" spans="1:6" x14ac:dyDescent="0.3">
      <c r="A1159" s="46">
        <v>760199</v>
      </c>
      <c r="B1159" s="47">
        <v>38405</v>
      </c>
      <c r="C1159" s="48">
        <v>1496.5639891332257</v>
      </c>
      <c r="D1159" s="45"/>
      <c r="E1159" s="45"/>
      <c r="F1159" s="45"/>
    </row>
    <row r="1160" spans="1:6" x14ac:dyDescent="0.3">
      <c r="A1160" s="46">
        <v>760199</v>
      </c>
      <c r="B1160" s="47">
        <v>38406</v>
      </c>
      <c r="C1160" s="48">
        <v>1497.0043756723446</v>
      </c>
      <c r="D1160" s="45"/>
      <c r="E1160" s="45"/>
      <c r="F1160" s="45"/>
    </row>
    <row r="1161" spans="1:6" x14ac:dyDescent="0.3">
      <c r="A1161" s="46">
        <v>760199</v>
      </c>
      <c r="B1161" s="47">
        <v>38407</v>
      </c>
      <c r="C1161" s="48">
        <v>1497.4448918018486</v>
      </c>
      <c r="D1161" s="45"/>
      <c r="E1161" s="45"/>
      <c r="F1161" s="45"/>
    </row>
    <row r="1162" spans="1:6" x14ac:dyDescent="0.3">
      <c r="A1162" s="46">
        <v>760199</v>
      </c>
      <c r="B1162" s="47">
        <v>38408</v>
      </c>
      <c r="C1162" s="48">
        <v>1497.8855375598719</v>
      </c>
      <c r="D1162" s="45"/>
      <c r="E1162" s="45"/>
      <c r="F1162" s="45"/>
    </row>
    <row r="1163" spans="1:6" x14ac:dyDescent="0.3">
      <c r="A1163" s="46">
        <v>760199</v>
      </c>
      <c r="B1163" s="47">
        <v>38411</v>
      </c>
      <c r="C1163" s="48">
        <v>1498.3263129845593</v>
      </c>
      <c r="D1163" s="45"/>
      <c r="E1163" s="45"/>
      <c r="F1163" s="45"/>
    </row>
    <row r="1164" spans="1:6" x14ac:dyDescent="0.3">
      <c r="A1164" s="46">
        <v>760199</v>
      </c>
      <c r="B1164" s="47">
        <v>38412</v>
      </c>
      <c r="C1164" s="48">
        <v>1498.7672181140672</v>
      </c>
      <c r="D1164" s="45"/>
      <c r="E1164" s="45"/>
      <c r="F1164" s="45"/>
    </row>
    <row r="1165" spans="1:6" x14ac:dyDescent="0.3">
      <c r="A1165" s="46">
        <v>760199</v>
      </c>
      <c r="B1165" s="47">
        <v>38413</v>
      </c>
      <c r="C1165" s="48">
        <v>1499.2082529865636</v>
      </c>
      <c r="D1165" s="45"/>
      <c r="E1165" s="45"/>
      <c r="F1165" s="45"/>
    </row>
    <row r="1166" spans="1:6" x14ac:dyDescent="0.3">
      <c r="A1166" s="46">
        <v>760199</v>
      </c>
      <c r="B1166" s="47">
        <v>38414</v>
      </c>
      <c r="C1166" s="48">
        <v>1499.6494176402268</v>
      </c>
      <c r="D1166" s="45"/>
      <c r="E1166" s="45"/>
      <c r="F1166" s="45"/>
    </row>
    <row r="1167" spans="1:6" x14ac:dyDescent="0.3">
      <c r="A1167" s="46">
        <v>760199</v>
      </c>
      <c r="B1167" s="47">
        <v>38415</v>
      </c>
      <c r="C1167" s="48">
        <v>1500.0907121132477</v>
      </c>
      <c r="D1167" s="45"/>
      <c r="E1167" s="45"/>
      <c r="F1167" s="45"/>
    </row>
    <row r="1168" spans="1:6" x14ac:dyDescent="0.3">
      <c r="A1168" s="46">
        <v>760199</v>
      </c>
      <c r="B1168" s="47">
        <v>38418</v>
      </c>
      <c r="C1168" s="48">
        <v>1500.5321364438266</v>
      </c>
      <c r="D1168" s="45"/>
      <c r="E1168" s="45"/>
      <c r="F1168" s="45"/>
    </row>
    <row r="1169" spans="1:6" x14ac:dyDescent="0.3">
      <c r="A1169" s="46">
        <v>760199</v>
      </c>
      <c r="B1169" s="47">
        <v>38419</v>
      </c>
      <c r="C1169" s="48">
        <v>1500.9736906701767</v>
      </c>
      <c r="D1169" s="45"/>
      <c r="E1169" s="45"/>
      <c r="F1169" s="45"/>
    </row>
    <row r="1170" spans="1:6" x14ac:dyDescent="0.3">
      <c r="A1170" s="46">
        <v>760199</v>
      </c>
      <c r="B1170" s="47">
        <v>38420</v>
      </c>
      <c r="C1170" s="48">
        <v>1501.4153748305212</v>
      </c>
      <c r="D1170" s="45"/>
      <c r="E1170" s="45"/>
      <c r="F1170" s="45"/>
    </row>
    <row r="1171" spans="1:6" x14ac:dyDescent="0.3">
      <c r="A1171" s="46">
        <v>760199</v>
      </c>
      <c r="B1171" s="47">
        <v>38421</v>
      </c>
      <c r="C1171" s="48">
        <v>1501.8571889630962</v>
      </c>
      <c r="D1171" s="45"/>
      <c r="E1171" s="45"/>
      <c r="F1171" s="45"/>
    </row>
    <row r="1172" spans="1:6" x14ac:dyDescent="0.3">
      <c r="A1172" s="46">
        <v>760199</v>
      </c>
      <c r="B1172" s="47">
        <v>38422</v>
      </c>
      <c r="C1172" s="48">
        <v>1502.2991331061467</v>
      </c>
      <c r="D1172" s="45"/>
      <c r="E1172" s="45"/>
      <c r="F1172" s="45"/>
    </row>
    <row r="1173" spans="1:6" x14ac:dyDescent="0.3">
      <c r="A1173" s="46">
        <v>760199</v>
      </c>
      <c r="B1173" s="47">
        <v>38425</v>
      </c>
      <c r="C1173" s="48">
        <v>1502.7412072979314</v>
      </c>
      <c r="D1173" s="45"/>
      <c r="E1173" s="45"/>
      <c r="F1173" s="45"/>
    </row>
    <row r="1174" spans="1:6" x14ac:dyDescent="0.3">
      <c r="A1174" s="46">
        <v>760199</v>
      </c>
      <c r="B1174" s="47">
        <v>38426</v>
      </c>
      <c r="C1174" s="48">
        <v>1503.1834115767181</v>
      </c>
      <c r="D1174" s="45"/>
      <c r="E1174" s="45"/>
      <c r="F1174" s="45"/>
    </row>
    <row r="1175" spans="1:6" x14ac:dyDescent="0.3">
      <c r="A1175" s="46">
        <v>760199</v>
      </c>
      <c r="B1175" s="47">
        <v>38427</v>
      </c>
      <c r="C1175" s="48">
        <v>1503.598851210046</v>
      </c>
      <c r="D1175" s="45"/>
      <c r="E1175" s="45"/>
      <c r="F1175" s="45"/>
    </row>
    <row r="1176" spans="1:6" x14ac:dyDescent="0.3">
      <c r="A1176" s="46">
        <v>760199</v>
      </c>
      <c r="B1176" s="47">
        <v>38428</v>
      </c>
      <c r="C1176" s="48">
        <v>1504.0144056597612</v>
      </c>
      <c r="D1176" s="45"/>
      <c r="E1176" s="45"/>
      <c r="F1176" s="45"/>
    </row>
    <row r="1177" spans="1:6" x14ac:dyDescent="0.3">
      <c r="A1177" s="46">
        <v>760199</v>
      </c>
      <c r="B1177" s="47">
        <v>38429</v>
      </c>
      <c r="C1177" s="48">
        <v>1504.4300749575962</v>
      </c>
      <c r="D1177" s="45"/>
      <c r="E1177" s="45"/>
      <c r="F1177" s="45"/>
    </row>
    <row r="1178" spans="1:6" x14ac:dyDescent="0.3">
      <c r="A1178" s="46">
        <v>760199</v>
      </c>
      <c r="B1178" s="47">
        <v>38432</v>
      </c>
      <c r="C1178" s="48">
        <v>1504.8458591352917</v>
      </c>
      <c r="D1178" s="45"/>
      <c r="E1178" s="45"/>
      <c r="F1178" s="45"/>
    </row>
    <row r="1179" spans="1:6" x14ac:dyDescent="0.3">
      <c r="A1179" s="46">
        <v>760199</v>
      </c>
      <c r="B1179" s="47">
        <v>38433</v>
      </c>
      <c r="C1179" s="48">
        <v>1505.2617582245973</v>
      </c>
      <c r="D1179" s="45"/>
      <c r="E1179" s="45"/>
      <c r="F1179" s="45"/>
    </row>
    <row r="1180" spans="1:6" x14ac:dyDescent="0.3">
      <c r="A1180" s="46">
        <v>760199</v>
      </c>
      <c r="B1180" s="47">
        <v>38434</v>
      </c>
      <c r="C1180" s="48">
        <v>1505.6777722572717</v>
      </c>
      <c r="D1180" s="45"/>
      <c r="E1180" s="45"/>
      <c r="F1180" s="45"/>
    </row>
    <row r="1181" spans="1:6" x14ac:dyDescent="0.3">
      <c r="A1181" s="46">
        <v>760199</v>
      </c>
      <c r="B1181" s="47">
        <v>38435</v>
      </c>
      <c r="C1181" s="48">
        <v>1506.0939012650824</v>
      </c>
      <c r="D1181" s="45"/>
      <c r="E1181" s="45"/>
      <c r="F1181" s="45"/>
    </row>
    <row r="1182" spans="1:6" x14ac:dyDescent="0.3">
      <c r="A1182" s="46">
        <v>760199</v>
      </c>
      <c r="B1182" s="47">
        <v>38439</v>
      </c>
      <c r="C1182" s="48">
        <v>1506.5101452798049</v>
      </c>
      <c r="D1182" s="45"/>
      <c r="E1182" s="45"/>
      <c r="F1182" s="45"/>
    </row>
    <row r="1183" spans="1:6" x14ac:dyDescent="0.3">
      <c r="A1183" s="46">
        <v>760199</v>
      </c>
      <c r="B1183" s="47">
        <v>38440</v>
      </c>
      <c r="C1183" s="48">
        <v>1506.9265043332241</v>
      </c>
      <c r="D1183" s="45"/>
      <c r="E1183" s="45"/>
      <c r="F1183" s="45"/>
    </row>
    <row r="1184" spans="1:6" x14ac:dyDescent="0.3">
      <c r="A1184" s="46">
        <v>760199</v>
      </c>
      <c r="B1184" s="47">
        <v>38441</v>
      </c>
      <c r="C1184" s="48">
        <v>1507.342978457134</v>
      </c>
      <c r="D1184" s="45"/>
      <c r="E1184" s="45"/>
      <c r="F1184" s="45"/>
    </row>
    <row r="1185" spans="1:6" x14ac:dyDescent="0.3">
      <c r="A1185" s="46">
        <v>760199</v>
      </c>
      <c r="B1185" s="47">
        <v>38442</v>
      </c>
      <c r="C1185" s="48">
        <v>1507.7595676833369</v>
      </c>
      <c r="D1185" s="45"/>
      <c r="E1185" s="45"/>
      <c r="F1185" s="45"/>
    </row>
    <row r="1186" spans="1:6" x14ac:dyDescent="0.3">
      <c r="A1186" s="46">
        <v>760199</v>
      </c>
      <c r="B1186" s="47">
        <v>38443</v>
      </c>
      <c r="C1186" s="48">
        <v>1508.1762720436438</v>
      </c>
      <c r="D1186" s="45"/>
      <c r="E1186" s="45"/>
      <c r="F1186" s="45"/>
    </row>
    <row r="1187" spans="1:6" x14ac:dyDescent="0.3">
      <c r="A1187" s="46">
        <v>760199</v>
      </c>
      <c r="B1187" s="47">
        <v>38446</v>
      </c>
      <c r="C1187" s="48">
        <v>1508.5930915698746</v>
      </c>
      <c r="D1187" s="45"/>
      <c r="E1187" s="45"/>
      <c r="F1187" s="45"/>
    </row>
    <row r="1188" spans="1:6" x14ac:dyDescent="0.3">
      <c r="A1188" s="46">
        <v>760199</v>
      </c>
      <c r="B1188" s="47">
        <v>38447</v>
      </c>
      <c r="C1188" s="48">
        <v>1509.0100262938586</v>
      </c>
      <c r="D1188" s="45"/>
      <c r="E1188" s="45"/>
      <c r="F1188" s="45"/>
    </row>
    <row r="1189" spans="1:6" x14ac:dyDescent="0.3">
      <c r="A1189" s="46">
        <v>760199</v>
      </c>
      <c r="B1189" s="47">
        <v>38448</v>
      </c>
      <c r="C1189" s="48">
        <v>1509.427076247433</v>
      </c>
      <c r="D1189" s="45"/>
      <c r="E1189" s="45"/>
      <c r="F1189" s="45"/>
    </row>
    <row r="1190" spans="1:6" x14ac:dyDescent="0.3">
      <c r="A1190" s="46">
        <v>760199</v>
      </c>
      <c r="B1190" s="47">
        <v>38449</v>
      </c>
      <c r="C1190" s="48">
        <v>1509.8442414624437</v>
      </c>
      <c r="D1190" s="45"/>
      <c r="E1190" s="45"/>
      <c r="F1190" s="45"/>
    </row>
    <row r="1191" spans="1:6" x14ac:dyDescent="0.3">
      <c r="A1191" s="46">
        <v>760199</v>
      </c>
      <c r="B1191" s="47">
        <v>38450</v>
      </c>
      <c r="C1191" s="48">
        <v>1510.261521970747</v>
      </c>
      <c r="D1191" s="45"/>
      <c r="E1191" s="45"/>
      <c r="F1191" s="45"/>
    </row>
    <row r="1192" spans="1:6" x14ac:dyDescent="0.3">
      <c r="A1192" s="46">
        <v>760199</v>
      </c>
      <c r="B1192" s="47">
        <v>38453</v>
      </c>
      <c r="C1192" s="48">
        <v>1510.6789178042059</v>
      </c>
      <c r="D1192" s="45"/>
      <c r="E1192" s="45"/>
      <c r="F1192" s="45"/>
    </row>
    <row r="1193" spans="1:6" x14ac:dyDescent="0.3">
      <c r="A1193" s="46">
        <v>760199</v>
      </c>
      <c r="B1193" s="47">
        <v>38454</v>
      </c>
      <c r="C1193" s="48">
        <v>1511.0964289946937</v>
      </c>
      <c r="D1193" s="45"/>
      <c r="E1193" s="45"/>
      <c r="F1193" s="45"/>
    </row>
    <row r="1194" spans="1:6" x14ac:dyDescent="0.3">
      <c r="A1194" s="46">
        <v>760199</v>
      </c>
      <c r="B1194" s="47">
        <v>38455</v>
      </c>
      <c r="C1194" s="48">
        <v>1511.5140555740916</v>
      </c>
      <c r="D1194" s="45"/>
      <c r="E1194" s="45"/>
      <c r="F1194" s="45"/>
    </row>
    <row r="1195" spans="1:6" x14ac:dyDescent="0.3">
      <c r="A1195" s="46">
        <v>760199</v>
      </c>
      <c r="B1195" s="47">
        <v>38456</v>
      </c>
      <c r="C1195" s="48">
        <v>1511.9317975742906</v>
      </c>
      <c r="D1195" s="45"/>
      <c r="E1195" s="45"/>
      <c r="F1195" s="45"/>
    </row>
    <row r="1196" spans="1:6" x14ac:dyDescent="0.3">
      <c r="A1196" s="46">
        <v>760199</v>
      </c>
      <c r="B1196" s="47">
        <v>38457</v>
      </c>
      <c r="C1196" s="48">
        <v>1512.3496550271891</v>
      </c>
      <c r="D1196" s="45"/>
      <c r="E1196" s="45"/>
      <c r="F1196" s="45"/>
    </row>
    <row r="1197" spans="1:6" x14ac:dyDescent="0.3">
      <c r="A1197" s="46">
        <v>760199</v>
      </c>
      <c r="B1197" s="47">
        <v>38460</v>
      </c>
      <c r="C1197" s="48">
        <v>1513.0046926317382</v>
      </c>
      <c r="D1197" s="45"/>
      <c r="E1197" s="45"/>
      <c r="F1197" s="45"/>
    </row>
    <row r="1198" spans="1:6" x14ac:dyDescent="0.3">
      <c r="A1198" s="46">
        <v>760199</v>
      </c>
      <c r="B1198" s="47">
        <v>38461</v>
      </c>
      <c r="C1198" s="48">
        <v>1513.6600139499519</v>
      </c>
      <c r="D1198" s="45"/>
      <c r="E1198" s="45"/>
      <c r="F1198" s="45"/>
    </row>
    <row r="1199" spans="1:6" x14ac:dyDescent="0.3">
      <c r="A1199" s="46">
        <v>760199</v>
      </c>
      <c r="B1199" s="47">
        <v>38462</v>
      </c>
      <c r="C1199" s="48">
        <v>1514.3156191047151</v>
      </c>
      <c r="D1199" s="45"/>
      <c r="E1199" s="45"/>
      <c r="F1199" s="45"/>
    </row>
    <row r="1200" spans="1:6" x14ac:dyDescent="0.3">
      <c r="A1200" s="46">
        <v>760199</v>
      </c>
      <c r="B1200" s="47">
        <v>38464</v>
      </c>
      <c r="C1200" s="48">
        <v>1514.9715082189632</v>
      </c>
      <c r="D1200" s="45"/>
      <c r="E1200" s="45"/>
      <c r="F1200" s="45"/>
    </row>
    <row r="1201" spans="1:6" x14ac:dyDescent="0.3">
      <c r="A1201" s="46">
        <v>760199</v>
      </c>
      <c r="B1201" s="47">
        <v>38467</v>
      </c>
      <c r="C1201" s="48">
        <v>1515.6276814156872</v>
      </c>
      <c r="D1201" s="45"/>
      <c r="E1201" s="45"/>
      <c r="F1201" s="45"/>
    </row>
    <row r="1202" spans="1:6" x14ac:dyDescent="0.3">
      <c r="A1202" s="46">
        <v>760199</v>
      </c>
      <c r="B1202" s="47">
        <v>38468</v>
      </c>
      <c r="C1202" s="48">
        <v>1516.2841388179306</v>
      </c>
      <c r="D1202" s="45"/>
      <c r="E1202" s="45"/>
      <c r="F1202" s="45"/>
    </row>
    <row r="1203" spans="1:6" x14ac:dyDescent="0.3">
      <c r="A1203" s="46">
        <v>760199</v>
      </c>
      <c r="B1203" s="47">
        <v>38469</v>
      </c>
      <c r="C1203" s="48">
        <v>1516.9408805487899</v>
      </c>
      <c r="D1203" s="45"/>
      <c r="E1203" s="45"/>
      <c r="F1203" s="45"/>
    </row>
    <row r="1204" spans="1:6" x14ac:dyDescent="0.3">
      <c r="A1204" s="46">
        <v>760199</v>
      </c>
      <c r="B1204" s="47">
        <v>38470</v>
      </c>
      <c r="C1204" s="48">
        <v>1517.5979067314152</v>
      </c>
      <c r="D1204" s="45"/>
      <c r="E1204" s="45"/>
      <c r="F1204" s="45"/>
    </row>
    <row r="1205" spans="1:6" x14ac:dyDescent="0.3">
      <c r="A1205" s="46">
        <v>760199</v>
      </c>
      <c r="B1205" s="47">
        <v>38471</v>
      </c>
      <c r="C1205" s="48">
        <v>1518.25521748901</v>
      </c>
      <c r="D1205" s="45"/>
      <c r="E1205" s="45"/>
      <c r="F1205" s="45"/>
    </row>
    <row r="1206" spans="1:6" x14ac:dyDescent="0.3">
      <c r="A1206" s="46">
        <v>760199</v>
      </c>
      <c r="B1206" s="47">
        <v>38474</v>
      </c>
      <c r="C1206" s="48">
        <v>1518.9128129448309</v>
      </c>
      <c r="D1206" s="45"/>
      <c r="E1206" s="45"/>
      <c r="F1206" s="45"/>
    </row>
    <row r="1207" spans="1:6" x14ac:dyDescent="0.3">
      <c r="A1207" s="46">
        <v>760199</v>
      </c>
      <c r="B1207" s="47">
        <v>38475</v>
      </c>
      <c r="C1207" s="48">
        <v>1519.5706932221879</v>
      </c>
      <c r="D1207" s="45"/>
      <c r="E1207" s="45"/>
      <c r="F1207" s="45"/>
    </row>
    <row r="1208" spans="1:6" x14ac:dyDescent="0.3">
      <c r="A1208" s="46">
        <v>760199</v>
      </c>
      <c r="B1208" s="47">
        <v>38476</v>
      </c>
      <c r="C1208" s="48">
        <v>1520.228858444445</v>
      </c>
      <c r="D1208" s="45"/>
      <c r="E1208" s="45"/>
      <c r="F1208" s="45"/>
    </row>
    <row r="1209" spans="1:6" x14ac:dyDescent="0.3">
      <c r="A1209" s="46">
        <v>760199</v>
      </c>
      <c r="B1209" s="47">
        <v>38477</v>
      </c>
      <c r="C1209" s="48">
        <v>1520.8873087350185</v>
      </c>
      <c r="D1209" s="45"/>
      <c r="E1209" s="45"/>
      <c r="F1209" s="45"/>
    </row>
    <row r="1210" spans="1:6" x14ac:dyDescent="0.3">
      <c r="A1210" s="46">
        <v>760199</v>
      </c>
      <c r="B1210" s="47">
        <v>38478</v>
      </c>
      <c r="C1210" s="48">
        <v>1521.5460442173796</v>
      </c>
      <c r="D1210" s="45"/>
      <c r="E1210" s="45"/>
      <c r="F1210" s="45"/>
    </row>
    <row r="1211" spans="1:6" x14ac:dyDescent="0.3">
      <c r="A1211" s="46">
        <v>760199</v>
      </c>
      <c r="B1211" s="47">
        <v>38481</v>
      </c>
      <c r="C1211" s="48">
        <v>1522.205065015052</v>
      </c>
      <c r="D1211" s="45"/>
      <c r="E1211" s="45"/>
      <c r="F1211" s="45"/>
    </row>
    <row r="1212" spans="1:6" x14ac:dyDescent="0.3">
      <c r="A1212" s="46">
        <v>760199</v>
      </c>
      <c r="B1212" s="47">
        <v>38482</v>
      </c>
      <c r="C1212" s="48">
        <v>1522.8643712516127</v>
      </c>
      <c r="D1212" s="45"/>
      <c r="E1212" s="45"/>
      <c r="F1212" s="45"/>
    </row>
    <row r="1213" spans="1:6" x14ac:dyDescent="0.3">
      <c r="A1213" s="46">
        <v>760199</v>
      </c>
      <c r="B1213" s="47">
        <v>38483</v>
      </c>
      <c r="C1213" s="48">
        <v>1523.5239630506928</v>
      </c>
      <c r="D1213" s="45"/>
      <c r="E1213" s="45"/>
      <c r="F1213" s="45"/>
    </row>
    <row r="1214" spans="1:6" x14ac:dyDescent="0.3">
      <c r="A1214" s="46">
        <v>760199</v>
      </c>
      <c r="B1214" s="47">
        <v>38484</v>
      </c>
      <c r="C1214" s="48">
        <v>1524.1838405359767</v>
      </c>
      <c r="D1214" s="45"/>
      <c r="E1214" s="45"/>
      <c r="F1214" s="45"/>
    </row>
    <row r="1215" spans="1:6" x14ac:dyDescent="0.3">
      <c r="A1215" s="46">
        <v>760199</v>
      </c>
      <c r="B1215" s="47">
        <v>38485</v>
      </c>
      <c r="C1215" s="48">
        <v>1524.8440038312033</v>
      </c>
      <c r="D1215" s="45"/>
      <c r="E1215" s="45"/>
      <c r="F1215" s="45"/>
    </row>
    <row r="1216" spans="1:6" x14ac:dyDescent="0.3">
      <c r="A1216" s="46">
        <v>760199</v>
      </c>
      <c r="B1216" s="47">
        <v>38488</v>
      </c>
      <c r="C1216" s="48">
        <v>1525.5044530601631</v>
      </c>
      <c r="D1216" s="45"/>
      <c r="E1216" s="45"/>
      <c r="F1216" s="45"/>
    </row>
    <row r="1217" spans="1:6" x14ac:dyDescent="0.3">
      <c r="A1217" s="46">
        <v>760199</v>
      </c>
      <c r="B1217" s="47">
        <v>38489</v>
      </c>
      <c r="C1217" s="48">
        <v>1525.8595985252712</v>
      </c>
      <c r="D1217" s="45"/>
      <c r="E1217" s="45"/>
      <c r="F1217" s="45"/>
    </row>
    <row r="1218" spans="1:6" x14ac:dyDescent="0.3">
      <c r="A1218" s="46">
        <v>760199</v>
      </c>
      <c r="B1218" s="47">
        <v>38490</v>
      </c>
      <c r="C1218" s="48">
        <v>1526.2148266701129</v>
      </c>
      <c r="D1218" s="45"/>
      <c r="E1218" s="45"/>
      <c r="F1218" s="45"/>
    </row>
    <row r="1219" spans="1:6" x14ac:dyDescent="0.3">
      <c r="A1219" s="46">
        <v>760199</v>
      </c>
      <c r="B1219" s="47">
        <v>38491</v>
      </c>
      <c r="C1219" s="48">
        <v>1526.5701375139361</v>
      </c>
      <c r="D1219" s="45"/>
      <c r="E1219" s="45"/>
      <c r="F1219" s="45"/>
    </row>
    <row r="1220" spans="1:6" x14ac:dyDescent="0.3">
      <c r="A1220" s="46">
        <v>760199</v>
      </c>
      <c r="B1220" s="47">
        <v>38492</v>
      </c>
      <c r="C1220" s="48">
        <v>1526.9255310759938</v>
      </c>
      <c r="D1220" s="45"/>
      <c r="E1220" s="45"/>
      <c r="F1220" s="45"/>
    </row>
    <row r="1221" spans="1:6" x14ac:dyDescent="0.3">
      <c r="A1221" s="46">
        <v>760199</v>
      </c>
      <c r="B1221" s="47">
        <v>38495</v>
      </c>
      <c r="C1221" s="48">
        <v>1527.2810073755429</v>
      </c>
      <c r="D1221" s="45"/>
      <c r="E1221" s="45"/>
      <c r="F1221" s="45"/>
    </row>
    <row r="1222" spans="1:6" x14ac:dyDescent="0.3">
      <c r="A1222" s="46">
        <v>760199</v>
      </c>
      <c r="B1222" s="47">
        <v>38496</v>
      </c>
      <c r="C1222" s="48">
        <v>1527.6365664318455</v>
      </c>
      <c r="D1222" s="45"/>
      <c r="E1222" s="45"/>
      <c r="F1222" s="45"/>
    </row>
    <row r="1223" spans="1:6" x14ac:dyDescent="0.3">
      <c r="A1223" s="46">
        <v>760199</v>
      </c>
      <c r="B1223" s="47">
        <v>38497</v>
      </c>
      <c r="C1223" s="48">
        <v>1527.9922082641674</v>
      </c>
      <c r="D1223" s="45"/>
      <c r="E1223" s="45"/>
      <c r="F1223" s="45"/>
    </row>
    <row r="1224" spans="1:6" x14ac:dyDescent="0.3">
      <c r="A1224" s="46">
        <v>760199</v>
      </c>
      <c r="B1224" s="47">
        <v>38499</v>
      </c>
      <c r="C1224" s="48">
        <v>1528.3479328917795</v>
      </c>
      <c r="D1224" s="45"/>
      <c r="E1224" s="45"/>
      <c r="F1224" s="45"/>
    </row>
    <row r="1225" spans="1:6" x14ac:dyDescent="0.3">
      <c r="A1225" s="46">
        <v>760199</v>
      </c>
      <c r="B1225" s="47">
        <v>38502</v>
      </c>
      <c r="C1225" s="48">
        <v>1528.7037403339573</v>
      </c>
      <c r="D1225" s="45"/>
      <c r="E1225" s="45"/>
      <c r="F1225" s="45"/>
    </row>
    <row r="1226" spans="1:6" x14ac:dyDescent="0.3">
      <c r="A1226" s="46">
        <v>760199</v>
      </c>
      <c r="B1226" s="47">
        <v>38503</v>
      </c>
      <c r="C1226" s="48">
        <v>1529.0596306099801</v>
      </c>
      <c r="D1226" s="45"/>
      <c r="E1226" s="45"/>
      <c r="F1226" s="45"/>
    </row>
    <row r="1227" spans="1:6" x14ac:dyDescent="0.3">
      <c r="A1227" s="46">
        <v>760199</v>
      </c>
      <c r="B1227" s="47">
        <v>38504</v>
      </c>
      <c r="C1227" s="48">
        <v>1529.4156037391322</v>
      </c>
      <c r="D1227" s="45"/>
      <c r="E1227" s="45"/>
      <c r="F1227" s="45"/>
    </row>
    <row r="1228" spans="1:6" x14ac:dyDescent="0.3">
      <c r="A1228" s="46">
        <v>760199</v>
      </c>
      <c r="B1228" s="47">
        <v>38505</v>
      </c>
      <c r="C1228" s="48">
        <v>1529.7716597407023</v>
      </c>
      <c r="D1228" s="45"/>
      <c r="E1228" s="45"/>
      <c r="F1228" s="45"/>
    </row>
    <row r="1229" spans="1:6" x14ac:dyDescent="0.3">
      <c r="A1229" s="46">
        <v>760199</v>
      </c>
      <c r="B1229" s="47">
        <v>38506</v>
      </c>
      <c r="C1229" s="48">
        <v>1530.1277986339833</v>
      </c>
      <c r="D1229" s="45"/>
      <c r="E1229" s="45"/>
      <c r="F1229" s="45"/>
    </row>
    <row r="1230" spans="1:6" x14ac:dyDescent="0.3">
      <c r="A1230" s="46">
        <v>760199</v>
      </c>
      <c r="B1230" s="47">
        <v>38509</v>
      </c>
      <c r="C1230" s="48">
        <v>1530.4840204382726</v>
      </c>
      <c r="D1230" s="45"/>
      <c r="E1230" s="45"/>
      <c r="F1230" s="45"/>
    </row>
    <row r="1231" spans="1:6" x14ac:dyDescent="0.3">
      <c r="A1231" s="46">
        <v>760199</v>
      </c>
      <c r="B1231" s="47">
        <v>38510</v>
      </c>
      <c r="C1231" s="48">
        <v>1530.840325172873</v>
      </c>
      <c r="D1231" s="45"/>
      <c r="E1231" s="45"/>
      <c r="F1231" s="45"/>
    </row>
    <row r="1232" spans="1:6" x14ac:dyDescent="0.3">
      <c r="A1232" s="46">
        <v>760199</v>
      </c>
      <c r="B1232" s="47">
        <v>38511</v>
      </c>
      <c r="C1232" s="48">
        <v>1531.1967128570909</v>
      </c>
      <c r="D1232" s="45"/>
      <c r="E1232" s="45"/>
      <c r="F1232" s="45"/>
    </row>
    <row r="1233" spans="1:6" x14ac:dyDescent="0.3">
      <c r="A1233" s="46">
        <v>760199</v>
      </c>
      <c r="B1233" s="47">
        <v>38512</v>
      </c>
      <c r="C1233" s="48">
        <v>1531.553183510237</v>
      </c>
      <c r="D1233" s="45"/>
      <c r="E1233" s="45"/>
      <c r="F1233" s="45"/>
    </row>
    <row r="1234" spans="1:6" x14ac:dyDescent="0.3">
      <c r="A1234" s="46">
        <v>760199</v>
      </c>
      <c r="B1234" s="47">
        <v>38513</v>
      </c>
      <c r="C1234" s="48">
        <v>1531.9097371516275</v>
      </c>
      <c r="D1234" s="45"/>
      <c r="E1234" s="45"/>
      <c r="F1234" s="45"/>
    </row>
    <row r="1235" spans="1:6" x14ac:dyDescent="0.3">
      <c r="A1235" s="46">
        <v>760199</v>
      </c>
      <c r="B1235" s="47">
        <v>38516</v>
      </c>
      <c r="C1235" s="48">
        <v>1532.2663738005817</v>
      </c>
      <c r="D1235" s="45"/>
      <c r="E1235" s="45"/>
      <c r="F1235" s="45"/>
    </row>
    <row r="1236" spans="1:6" x14ac:dyDescent="0.3">
      <c r="A1236" s="46">
        <v>760199</v>
      </c>
      <c r="B1236" s="47">
        <v>38517</v>
      </c>
      <c r="C1236" s="48">
        <v>1532.6230934764251</v>
      </c>
      <c r="D1236" s="45"/>
      <c r="E1236" s="45"/>
      <c r="F1236" s="45"/>
    </row>
    <row r="1237" spans="1:6" x14ac:dyDescent="0.3">
      <c r="A1237" s="46">
        <v>760199</v>
      </c>
      <c r="B1237" s="47">
        <v>38518</v>
      </c>
      <c r="C1237" s="48">
        <v>1532.9798961984864</v>
      </c>
      <c r="D1237" s="45"/>
      <c r="E1237" s="45"/>
      <c r="F1237" s="45"/>
    </row>
    <row r="1238" spans="1:6" x14ac:dyDescent="0.3">
      <c r="A1238" s="46">
        <v>760199</v>
      </c>
      <c r="B1238" s="47">
        <v>38519</v>
      </c>
      <c r="C1238" s="48">
        <v>1532.9658189145489</v>
      </c>
      <c r="D1238" s="45"/>
      <c r="E1238" s="45"/>
      <c r="F1238" s="45"/>
    </row>
    <row r="1239" spans="1:6" x14ac:dyDescent="0.3">
      <c r="A1239" s="46">
        <v>760199</v>
      </c>
      <c r="B1239" s="47">
        <v>38520</v>
      </c>
      <c r="C1239" s="48">
        <v>1532.9517417598825</v>
      </c>
      <c r="D1239" s="45"/>
      <c r="E1239" s="45"/>
      <c r="F1239" s="45"/>
    </row>
    <row r="1240" spans="1:6" x14ac:dyDescent="0.3">
      <c r="A1240" s="46">
        <v>760199</v>
      </c>
      <c r="B1240" s="47">
        <v>38523</v>
      </c>
      <c r="C1240" s="48">
        <v>1532.9376647344857</v>
      </c>
      <c r="D1240" s="45"/>
      <c r="E1240" s="45"/>
      <c r="F1240" s="45"/>
    </row>
    <row r="1241" spans="1:6" x14ac:dyDescent="0.3">
      <c r="A1241" s="46">
        <v>760199</v>
      </c>
      <c r="B1241" s="47">
        <v>38524</v>
      </c>
      <c r="C1241" s="48">
        <v>1532.9235878383579</v>
      </c>
      <c r="D1241" s="45"/>
      <c r="E1241" s="45"/>
      <c r="F1241" s="45"/>
    </row>
    <row r="1242" spans="1:6" x14ac:dyDescent="0.3">
      <c r="A1242" s="46">
        <v>760199</v>
      </c>
      <c r="B1242" s="47">
        <v>38525</v>
      </c>
      <c r="C1242" s="48">
        <v>1532.9095110714975</v>
      </c>
      <c r="D1242" s="45"/>
      <c r="E1242" s="45"/>
      <c r="F1242" s="45"/>
    </row>
    <row r="1243" spans="1:6" x14ac:dyDescent="0.3">
      <c r="A1243" s="46">
        <v>760199</v>
      </c>
      <c r="B1243" s="47">
        <v>38526</v>
      </c>
      <c r="C1243" s="48">
        <v>1532.8954344339033</v>
      </c>
      <c r="D1243" s="45"/>
      <c r="E1243" s="45"/>
      <c r="F1243" s="45"/>
    </row>
    <row r="1244" spans="1:6" x14ac:dyDescent="0.3">
      <c r="A1244" s="46">
        <v>760199</v>
      </c>
      <c r="B1244" s="47">
        <v>38527</v>
      </c>
      <c r="C1244" s="48">
        <v>1532.8813579255743</v>
      </c>
      <c r="D1244" s="45"/>
      <c r="E1244" s="45"/>
      <c r="F1244" s="45"/>
    </row>
    <row r="1245" spans="1:6" x14ac:dyDescent="0.3">
      <c r="A1245" s="46">
        <v>760199</v>
      </c>
      <c r="B1245" s="47">
        <v>38530</v>
      </c>
      <c r="C1245" s="48">
        <v>1532.8672815465093</v>
      </c>
      <c r="D1245" s="45"/>
      <c r="E1245" s="45"/>
      <c r="F1245" s="45"/>
    </row>
    <row r="1246" spans="1:6" x14ac:dyDescent="0.3">
      <c r="A1246" s="46">
        <v>760199</v>
      </c>
      <c r="B1246" s="47">
        <v>38531</v>
      </c>
      <c r="C1246" s="48">
        <v>1532.8532052967068</v>
      </c>
      <c r="D1246" s="45"/>
      <c r="E1246" s="45"/>
      <c r="F1246" s="45"/>
    </row>
    <row r="1247" spans="1:6" x14ac:dyDescent="0.3">
      <c r="A1247" s="46">
        <v>760199</v>
      </c>
      <c r="B1247" s="47">
        <v>38532</v>
      </c>
      <c r="C1247" s="48">
        <v>1532.8391291761661</v>
      </c>
      <c r="D1247" s="45"/>
      <c r="E1247" s="45"/>
      <c r="F1247" s="45"/>
    </row>
    <row r="1248" spans="1:6" x14ac:dyDescent="0.3">
      <c r="A1248" s="46">
        <v>760199</v>
      </c>
      <c r="B1248" s="47">
        <v>38533</v>
      </c>
      <c r="C1248" s="48">
        <v>1532.8250531848857</v>
      </c>
      <c r="D1248" s="45"/>
      <c r="E1248" s="45"/>
      <c r="F1248" s="45"/>
    </row>
    <row r="1249" spans="1:6" x14ac:dyDescent="0.3">
      <c r="A1249" s="46">
        <v>760199</v>
      </c>
      <c r="B1249" s="47">
        <v>38534</v>
      </c>
      <c r="C1249" s="48">
        <v>1532.8109773228646</v>
      </c>
      <c r="D1249" s="45"/>
      <c r="E1249" s="45"/>
      <c r="F1249" s="45"/>
    </row>
    <row r="1250" spans="1:6" x14ac:dyDescent="0.3">
      <c r="A1250" s="46">
        <v>760199</v>
      </c>
      <c r="B1250" s="47">
        <v>38537</v>
      </c>
      <c r="C1250" s="48">
        <v>1532.7969015901012</v>
      </c>
      <c r="D1250" s="45"/>
      <c r="E1250" s="45"/>
      <c r="F1250" s="45"/>
    </row>
    <row r="1251" spans="1:6" x14ac:dyDescent="0.3">
      <c r="A1251" s="46">
        <v>760199</v>
      </c>
      <c r="B1251" s="47">
        <v>38538</v>
      </c>
      <c r="C1251" s="48">
        <v>1532.7828259865948</v>
      </c>
      <c r="D1251" s="45"/>
      <c r="E1251" s="45"/>
      <c r="F1251" s="45"/>
    </row>
    <row r="1252" spans="1:6" x14ac:dyDescent="0.3">
      <c r="A1252" s="46">
        <v>760199</v>
      </c>
      <c r="B1252" s="47">
        <v>38539</v>
      </c>
      <c r="C1252" s="48">
        <v>1532.768750512344</v>
      </c>
      <c r="D1252" s="45"/>
      <c r="E1252" s="45"/>
      <c r="F1252" s="45"/>
    </row>
    <row r="1253" spans="1:6" x14ac:dyDescent="0.3">
      <c r="A1253" s="46">
        <v>760199</v>
      </c>
      <c r="B1253" s="47">
        <v>38540</v>
      </c>
      <c r="C1253" s="48">
        <v>1532.7546751673476</v>
      </c>
      <c r="D1253" s="45"/>
      <c r="E1253" s="45"/>
      <c r="F1253" s="45"/>
    </row>
    <row r="1254" spans="1:6" x14ac:dyDescent="0.3">
      <c r="A1254" s="46">
        <v>760199</v>
      </c>
      <c r="B1254" s="47">
        <v>38541</v>
      </c>
      <c r="C1254" s="48">
        <v>1532.7405999516045</v>
      </c>
      <c r="D1254" s="45"/>
      <c r="E1254" s="45"/>
      <c r="F1254" s="45"/>
    </row>
    <row r="1255" spans="1:6" x14ac:dyDescent="0.3">
      <c r="A1255" s="46">
        <v>760199</v>
      </c>
      <c r="B1255" s="47">
        <v>38544</v>
      </c>
      <c r="C1255" s="48">
        <v>1532.7265248651136</v>
      </c>
      <c r="D1255" s="45"/>
      <c r="E1255" s="45"/>
      <c r="F1255" s="45"/>
    </row>
    <row r="1256" spans="1:6" x14ac:dyDescent="0.3">
      <c r="A1256" s="46">
        <v>760199</v>
      </c>
      <c r="B1256" s="47">
        <v>38545</v>
      </c>
      <c r="C1256" s="48">
        <v>1532.7124499078732</v>
      </c>
      <c r="D1256" s="45"/>
      <c r="E1256" s="45"/>
      <c r="F1256" s="45"/>
    </row>
    <row r="1257" spans="1:6" x14ac:dyDescent="0.3">
      <c r="A1257" s="46">
        <v>760199</v>
      </c>
      <c r="B1257" s="47">
        <v>38546</v>
      </c>
      <c r="C1257" s="48">
        <v>1532.6983750798827</v>
      </c>
      <c r="D1257" s="45"/>
      <c r="E1257" s="45"/>
      <c r="F1257" s="45"/>
    </row>
    <row r="1258" spans="1:6" x14ac:dyDescent="0.3">
      <c r="A1258" s="46">
        <v>760199</v>
      </c>
      <c r="B1258" s="47">
        <v>38547</v>
      </c>
      <c r="C1258" s="48">
        <v>1532.6843003811407</v>
      </c>
      <c r="D1258" s="45"/>
      <c r="E1258" s="45"/>
      <c r="F1258" s="45"/>
    </row>
    <row r="1259" spans="1:6" x14ac:dyDescent="0.3">
      <c r="A1259" s="46">
        <v>760199</v>
      </c>
      <c r="B1259" s="47">
        <v>38548</v>
      </c>
      <c r="C1259" s="48">
        <v>1532.6702258116461</v>
      </c>
      <c r="D1259" s="45"/>
      <c r="E1259" s="45"/>
      <c r="F1259" s="45"/>
    </row>
    <row r="1260" spans="1:6" x14ac:dyDescent="0.3">
      <c r="A1260" s="46">
        <v>760199</v>
      </c>
      <c r="B1260" s="47">
        <v>38551</v>
      </c>
      <c r="C1260" s="48">
        <v>1532.8525667841561</v>
      </c>
      <c r="D1260" s="45"/>
      <c r="E1260" s="45"/>
      <c r="F1260" s="45"/>
    </row>
    <row r="1261" spans="1:6" x14ac:dyDescent="0.3">
      <c r="A1261" s="46">
        <v>760199</v>
      </c>
      <c r="B1261" s="47">
        <v>38552</v>
      </c>
      <c r="C1261" s="48">
        <v>1533.0349294496759</v>
      </c>
      <c r="D1261" s="45"/>
      <c r="E1261" s="45"/>
      <c r="F1261" s="45"/>
    </row>
    <row r="1262" spans="1:6" x14ac:dyDescent="0.3">
      <c r="A1262" s="46">
        <v>760199</v>
      </c>
      <c r="B1262" s="47">
        <v>38553</v>
      </c>
      <c r="C1262" s="48">
        <v>1533.2173138107864</v>
      </c>
      <c r="D1262" s="45"/>
      <c r="E1262" s="45"/>
      <c r="F1262" s="45"/>
    </row>
    <row r="1263" spans="1:6" x14ac:dyDescent="0.3">
      <c r="A1263" s="46">
        <v>760199</v>
      </c>
      <c r="B1263" s="47">
        <v>38554</v>
      </c>
      <c r="C1263" s="48">
        <v>1533.3997198700686</v>
      </c>
      <c r="D1263" s="45"/>
      <c r="E1263" s="45"/>
      <c r="F1263" s="45"/>
    </row>
    <row r="1264" spans="1:6" x14ac:dyDescent="0.3">
      <c r="A1264" s="46">
        <v>760199</v>
      </c>
      <c r="B1264" s="47">
        <v>38555</v>
      </c>
      <c r="C1264" s="48">
        <v>1533.5821476301041</v>
      </c>
      <c r="D1264" s="45"/>
      <c r="E1264" s="45"/>
      <c r="F1264" s="45"/>
    </row>
    <row r="1265" spans="1:6" x14ac:dyDescent="0.3">
      <c r="A1265" s="46">
        <v>760199</v>
      </c>
      <c r="B1265" s="47">
        <v>38558</v>
      </c>
      <c r="C1265" s="48">
        <v>1533.7645970934741</v>
      </c>
      <c r="D1265" s="45"/>
      <c r="E1265" s="45"/>
      <c r="F1265" s="45"/>
    </row>
    <row r="1266" spans="1:6" x14ac:dyDescent="0.3">
      <c r="A1266" s="46">
        <v>760199</v>
      </c>
      <c r="B1266" s="47">
        <v>38559</v>
      </c>
      <c r="C1266" s="48">
        <v>1533.9470682627611</v>
      </c>
      <c r="D1266" s="45"/>
      <c r="E1266" s="45"/>
      <c r="F1266" s="45"/>
    </row>
    <row r="1267" spans="1:6" x14ac:dyDescent="0.3">
      <c r="A1267" s="46">
        <v>760199</v>
      </c>
      <c r="B1267" s="47">
        <v>38560</v>
      </c>
      <c r="C1267" s="48">
        <v>1534.1295611405478</v>
      </c>
      <c r="D1267" s="45"/>
      <c r="E1267" s="45"/>
      <c r="F1267" s="45"/>
    </row>
    <row r="1268" spans="1:6" x14ac:dyDescent="0.3">
      <c r="A1268" s="46">
        <v>760199</v>
      </c>
      <c r="B1268" s="47">
        <v>38561</v>
      </c>
      <c r="C1268" s="48">
        <v>1534.3120757294159</v>
      </c>
      <c r="D1268" s="45"/>
      <c r="E1268" s="45"/>
      <c r="F1268" s="45"/>
    </row>
    <row r="1269" spans="1:6" x14ac:dyDescent="0.3">
      <c r="A1269" s="46">
        <v>760199</v>
      </c>
      <c r="B1269" s="47">
        <v>38562</v>
      </c>
      <c r="C1269" s="48">
        <v>1534.4946120319491</v>
      </c>
      <c r="D1269" s="45"/>
      <c r="E1269" s="45"/>
      <c r="F1269" s="45"/>
    </row>
    <row r="1270" spans="1:6" x14ac:dyDescent="0.3">
      <c r="A1270" s="46">
        <v>760199</v>
      </c>
      <c r="B1270" s="47">
        <v>38565</v>
      </c>
      <c r="C1270" s="48">
        <v>1534.6771700507306</v>
      </c>
      <c r="D1270" s="45"/>
      <c r="E1270" s="45"/>
      <c r="F1270" s="45"/>
    </row>
    <row r="1271" spans="1:6" x14ac:dyDescent="0.3">
      <c r="A1271" s="46">
        <v>760199</v>
      </c>
      <c r="B1271" s="47">
        <v>38566</v>
      </c>
      <c r="C1271" s="48">
        <v>1534.8597497883436</v>
      </c>
      <c r="D1271" s="45"/>
      <c r="E1271" s="45"/>
      <c r="F1271" s="45"/>
    </row>
    <row r="1272" spans="1:6" x14ac:dyDescent="0.3">
      <c r="A1272" s="46">
        <v>760199</v>
      </c>
      <c r="B1272" s="47">
        <v>38567</v>
      </c>
      <c r="C1272" s="48">
        <v>1535.0423512473719</v>
      </c>
      <c r="D1272" s="45"/>
      <c r="E1272" s="45"/>
      <c r="F1272" s="45"/>
    </row>
    <row r="1273" spans="1:6" x14ac:dyDescent="0.3">
      <c r="A1273" s="46">
        <v>760199</v>
      </c>
      <c r="B1273" s="47">
        <v>38568</v>
      </c>
      <c r="C1273" s="48">
        <v>1535.2249744304004</v>
      </c>
      <c r="D1273" s="45"/>
      <c r="E1273" s="45"/>
      <c r="F1273" s="45"/>
    </row>
    <row r="1274" spans="1:6" x14ac:dyDescent="0.3">
      <c r="A1274" s="46">
        <v>760199</v>
      </c>
      <c r="B1274" s="47">
        <v>38569</v>
      </c>
      <c r="C1274" s="48">
        <v>1535.4076193400128</v>
      </c>
      <c r="D1274" s="45"/>
      <c r="E1274" s="45"/>
      <c r="F1274" s="45"/>
    </row>
    <row r="1275" spans="1:6" x14ac:dyDescent="0.3">
      <c r="A1275" s="46">
        <v>760199</v>
      </c>
      <c r="B1275" s="47">
        <v>38572</v>
      </c>
      <c r="C1275" s="48">
        <v>1535.5902859787946</v>
      </c>
      <c r="D1275" s="45"/>
      <c r="E1275" s="45"/>
      <c r="F1275" s="45"/>
    </row>
    <row r="1276" spans="1:6" x14ac:dyDescent="0.3">
      <c r="A1276" s="46">
        <v>760199</v>
      </c>
      <c r="B1276" s="47">
        <v>38573</v>
      </c>
      <c r="C1276" s="48">
        <v>1535.7729743493305</v>
      </c>
      <c r="D1276" s="45"/>
      <c r="E1276" s="45"/>
      <c r="F1276" s="45"/>
    </row>
    <row r="1277" spans="1:6" x14ac:dyDescent="0.3">
      <c r="A1277" s="46">
        <v>760199</v>
      </c>
      <c r="B1277" s="47">
        <v>38574</v>
      </c>
      <c r="C1277" s="48">
        <v>1535.9556844542058</v>
      </c>
      <c r="D1277" s="45"/>
      <c r="E1277" s="45"/>
      <c r="F1277" s="45"/>
    </row>
    <row r="1278" spans="1:6" x14ac:dyDescent="0.3">
      <c r="A1278" s="46">
        <v>760199</v>
      </c>
      <c r="B1278" s="47">
        <v>38575</v>
      </c>
      <c r="C1278" s="48">
        <v>1536.1384162960069</v>
      </c>
      <c r="D1278" s="45"/>
      <c r="E1278" s="45"/>
      <c r="F1278" s="45"/>
    </row>
    <row r="1279" spans="1:6" x14ac:dyDescent="0.3">
      <c r="A1279" s="46">
        <v>760199</v>
      </c>
      <c r="B1279" s="47">
        <v>38576</v>
      </c>
      <c r="C1279" s="48">
        <v>1536.3211698773187</v>
      </c>
      <c r="D1279" s="45"/>
      <c r="E1279" s="45"/>
      <c r="F1279" s="45"/>
    </row>
    <row r="1280" spans="1:6" x14ac:dyDescent="0.3">
      <c r="A1280" s="46">
        <v>760199</v>
      </c>
      <c r="B1280" s="47">
        <v>38579</v>
      </c>
      <c r="C1280" s="48">
        <v>1536.5039452007284</v>
      </c>
      <c r="D1280" s="45"/>
      <c r="E1280" s="45"/>
      <c r="F1280" s="45"/>
    </row>
    <row r="1281" spans="1:6" x14ac:dyDescent="0.3">
      <c r="A1281" s="46">
        <v>760199</v>
      </c>
      <c r="B1281" s="47">
        <v>38580</v>
      </c>
      <c r="C1281" s="48">
        <v>1536.6226496803315</v>
      </c>
      <c r="D1281" s="45"/>
      <c r="E1281" s="45"/>
      <c r="F1281" s="45"/>
    </row>
    <row r="1282" spans="1:6" x14ac:dyDescent="0.3">
      <c r="A1282" s="46">
        <v>760199</v>
      </c>
      <c r="B1282" s="47">
        <v>38581</v>
      </c>
      <c r="C1282" s="48">
        <v>1536.741363330593</v>
      </c>
      <c r="D1282" s="45"/>
      <c r="E1282" s="45"/>
      <c r="F1282" s="45"/>
    </row>
    <row r="1283" spans="1:6" x14ac:dyDescent="0.3">
      <c r="A1283" s="46">
        <v>760199</v>
      </c>
      <c r="B1283" s="47">
        <v>38582</v>
      </c>
      <c r="C1283" s="48">
        <v>1536.8600861522223</v>
      </c>
      <c r="D1283" s="45"/>
      <c r="E1283" s="45"/>
      <c r="F1283" s="45"/>
    </row>
    <row r="1284" spans="1:6" x14ac:dyDescent="0.3">
      <c r="A1284" s="46">
        <v>760199</v>
      </c>
      <c r="B1284" s="47">
        <v>38583</v>
      </c>
      <c r="C1284" s="48">
        <v>1536.9788181459273</v>
      </c>
      <c r="D1284" s="45"/>
      <c r="E1284" s="45"/>
      <c r="F1284" s="45"/>
    </row>
    <row r="1285" spans="1:6" x14ac:dyDescent="0.3">
      <c r="A1285" s="46">
        <v>760199</v>
      </c>
      <c r="B1285" s="47">
        <v>38586</v>
      </c>
      <c r="C1285" s="48">
        <v>1537.0975593124167</v>
      </c>
      <c r="D1285" s="45"/>
      <c r="E1285" s="45"/>
      <c r="F1285" s="45"/>
    </row>
    <row r="1286" spans="1:6" x14ac:dyDescent="0.3">
      <c r="A1286" s="46">
        <v>760199</v>
      </c>
      <c r="B1286" s="47">
        <v>38587</v>
      </c>
      <c r="C1286" s="48">
        <v>1537.2163096523993</v>
      </c>
      <c r="D1286" s="45"/>
      <c r="E1286" s="45"/>
      <c r="F1286" s="45"/>
    </row>
    <row r="1287" spans="1:6" x14ac:dyDescent="0.3">
      <c r="A1287" s="46">
        <v>760199</v>
      </c>
      <c r="B1287" s="47">
        <v>38588</v>
      </c>
      <c r="C1287" s="48">
        <v>1537.3350691665837</v>
      </c>
      <c r="D1287" s="45"/>
      <c r="E1287" s="45"/>
      <c r="F1287" s="45"/>
    </row>
    <row r="1288" spans="1:6" x14ac:dyDescent="0.3">
      <c r="A1288" s="46">
        <v>760199</v>
      </c>
      <c r="B1288" s="47">
        <v>38589</v>
      </c>
      <c r="C1288" s="48">
        <v>1537.4538378556788</v>
      </c>
      <c r="D1288" s="45"/>
      <c r="E1288" s="45"/>
      <c r="F1288" s="45"/>
    </row>
    <row r="1289" spans="1:6" x14ac:dyDescent="0.3">
      <c r="A1289" s="46">
        <v>760199</v>
      </c>
      <c r="B1289" s="47">
        <v>38590</v>
      </c>
      <c r="C1289" s="48">
        <v>1537.5726157203933</v>
      </c>
      <c r="D1289" s="45"/>
      <c r="E1289" s="45"/>
      <c r="F1289" s="45"/>
    </row>
    <row r="1290" spans="1:6" x14ac:dyDescent="0.3">
      <c r="A1290" s="46">
        <v>760199</v>
      </c>
      <c r="B1290" s="47">
        <v>38593</v>
      </c>
      <c r="C1290" s="48">
        <v>1537.6914027614362</v>
      </c>
      <c r="D1290" s="45"/>
      <c r="E1290" s="45"/>
      <c r="F1290" s="45"/>
    </row>
    <row r="1291" spans="1:6" x14ac:dyDescent="0.3">
      <c r="A1291" s="46">
        <v>760199</v>
      </c>
      <c r="B1291" s="47">
        <v>38594</v>
      </c>
      <c r="C1291" s="48">
        <v>1537.8101989795159</v>
      </c>
      <c r="D1291" s="45"/>
      <c r="E1291" s="45"/>
      <c r="F1291" s="45"/>
    </row>
    <row r="1292" spans="1:6" x14ac:dyDescent="0.3">
      <c r="A1292" s="46">
        <v>760199</v>
      </c>
      <c r="B1292" s="47">
        <v>38595</v>
      </c>
      <c r="C1292" s="48">
        <v>1537.9290043753422</v>
      </c>
      <c r="D1292" s="45"/>
      <c r="E1292" s="45"/>
      <c r="F1292" s="45"/>
    </row>
    <row r="1293" spans="1:6" x14ac:dyDescent="0.3">
      <c r="A1293" s="46">
        <v>760199</v>
      </c>
      <c r="B1293" s="47">
        <v>38596</v>
      </c>
      <c r="C1293" s="48">
        <v>1538.0478189496234</v>
      </c>
      <c r="D1293" s="45"/>
      <c r="E1293" s="45"/>
      <c r="F1293" s="45"/>
    </row>
    <row r="1294" spans="1:6" x14ac:dyDescent="0.3">
      <c r="A1294" s="46">
        <v>760199</v>
      </c>
      <c r="B1294" s="47">
        <v>38597</v>
      </c>
      <c r="C1294" s="48">
        <v>1538.1666427030691</v>
      </c>
      <c r="D1294" s="45"/>
      <c r="E1294" s="45"/>
      <c r="F1294" s="45"/>
    </row>
    <row r="1295" spans="1:6" x14ac:dyDescent="0.3">
      <c r="A1295" s="46">
        <v>760199</v>
      </c>
      <c r="B1295" s="47">
        <v>38600</v>
      </c>
      <c r="C1295" s="48">
        <v>1538.2854756363884</v>
      </c>
      <c r="D1295" s="45"/>
      <c r="E1295" s="45"/>
      <c r="F1295" s="45"/>
    </row>
    <row r="1296" spans="1:6" x14ac:dyDescent="0.3">
      <c r="A1296" s="46">
        <v>760199</v>
      </c>
      <c r="B1296" s="47">
        <v>38601</v>
      </c>
      <c r="C1296" s="48">
        <v>1538.4043177502904</v>
      </c>
      <c r="D1296" s="45"/>
      <c r="E1296" s="45"/>
      <c r="F1296" s="45"/>
    </row>
    <row r="1297" spans="1:6" x14ac:dyDescent="0.3">
      <c r="A1297" s="46">
        <v>760199</v>
      </c>
      <c r="B1297" s="47">
        <v>38603</v>
      </c>
      <c r="C1297" s="48">
        <v>1538.5231690454841</v>
      </c>
      <c r="D1297" s="45"/>
      <c r="E1297" s="45"/>
      <c r="F1297" s="45"/>
    </row>
    <row r="1298" spans="1:6" x14ac:dyDescent="0.3">
      <c r="A1298" s="46">
        <v>760199</v>
      </c>
      <c r="B1298" s="47">
        <v>38604</v>
      </c>
      <c r="C1298" s="48">
        <v>1538.6420295226794</v>
      </c>
      <c r="D1298" s="45"/>
      <c r="E1298" s="45"/>
      <c r="F1298" s="45"/>
    </row>
    <row r="1299" spans="1:6" x14ac:dyDescent="0.3">
      <c r="A1299" s="46">
        <v>760199</v>
      </c>
      <c r="B1299" s="47">
        <v>38607</v>
      </c>
      <c r="C1299" s="48">
        <v>1538.760899182585</v>
      </c>
      <c r="D1299" s="45"/>
      <c r="E1299" s="45"/>
      <c r="F1299" s="45"/>
    </row>
    <row r="1300" spans="1:6" x14ac:dyDescent="0.3">
      <c r="A1300" s="46">
        <v>760199</v>
      </c>
      <c r="B1300" s="47">
        <v>38608</v>
      </c>
      <c r="C1300" s="48">
        <v>1538.8797780259108</v>
      </c>
      <c r="D1300" s="45"/>
      <c r="E1300" s="45"/>
      <c r="F1300" s="45"/>
    </row>
    <row r="1301" spans="1:6" x14ac:dyDescent="0.3">
      <c r="A1301" s="46">
        <v>760199</v>
      </c>
      <c r="B1301" s="47">
        <v>38609</v>
      </c>
      <c r="C1301" s="48">
        <v>1538.9986660533659</v>
      </c>
      <c r="D1301" s="45"/>
      <c r="E1301" s="45"/>
      <c r="F1301" s="45"/>
    </row>
    <row r="1302" spans="1:6" x14ac:dyDescent="0.3">
      <c r="A1302" s="46">
        <v>760199</v>
      </c>
      <c r="B1302" s="47">
        <v>38610</v>
      </c>
      <c r="C1302" s="48">
        <v>1539.1175632656602</v>
      </c>
      <c r="D1302" s="45"/>
      <c r="E1302" s="45"/>
      <c r="F1302" s="45"/>
    </row>
    <row r="1303" spans="1:6" x14ac:dyDescent="0.3">
      <c r="A1303" s="46">
        <v>760199</v>
      </c>
      <c r="B1303" s="47">
        <v>38611</v>
      </c>
      <c r="C1303" s="48">
        <v>1539.3737205250313</v>
      </c>
      <c r="D1303" s="45"/>
      <c r="E1303" s="45"/>
      <c r="F1303" s="45"/>
    </row>
    <row r="1304" spans="1:6" x14ac:dyDescent="0.3">
      <c r="A1304" s="46">
        <v>760199</v>
      </c>
      <c r="B1304" s="47">
        <v>38614</v>
      </c>
      <c r="C1304" s="48">
        <v>1539.6299204169754</v>
      </c>
      <c r="D1304" s="45"/>
      <c r="E1304" s="45"/>
      <c r="F1304" s="45"/>
    </row>
    <row r="1305" spans="1:6" x14ac:dyDescent="0.3">
      <c r="A1305" s="46">
        <v>760199</v>
      </c>
      <c r="B1305" s="47">
        <v>38615</v>
      </c>
      <c r="C1305" s="48">
        <v>1539.8861629485873</v>
      </c>
      <c r="D1305" s="45"/>
      <c r="E1305" s="45"/>
      <c r="F1305" s="45"/>
    </row>
    <row r="1306" spans="1:6" x14ac:dyDescent="0.3">
      <c r="A1306" s="46">
        <v>760199</v>
      </c>
      <c r="B1306" s="47">
        <v>38616</v>
      </c>
      <c r="C1306" s="48">
        <v>1540.1424481269642</v>
      </c>
      <c r="D1306" s="45"/>
      <c r="E1306" s="45"/>
      <c r="F1306" s="45"/>
    </row>
    <row r="1307" spans="1:6" x14ac:dyDescent="0.3">
      <c r="A1307" s="46">
        <v>760199</v>
      </c>
      <c r="B1307" s="47">
        <v>38617</v>
      </c>
      <c r="C1307" s="48">
        <v>1540.3987759592032</v>
      </c>
      <c r="D1307" s="45"/>
      <c r="E1307" s="45"/>
      <c r="F1307" s="45"/>
    </row>
    <row r="1308" spans="1:6" x14ac:dyDescent="0.3">
      <c r="A1308" s="46">
        <v>760199</v>
      </c>
      <c r="B1308" s="47">
        <v>38618</v>
      </c>
      <c r="C1308" s="48">
        <v>1540.6551464524041</v>
      </c>
      <c r="D1308" s="45"/>
      <c r="E1308" s="45"/>
      <c r="F1308" s="45"/>
    </row>
    <row r="1309" spans="1:6" x14ac:dyDescent="0.3">
      <c r="A1309" s="46">
        <v>760199</v>
      </c>
      <c r="B1309" s="47">
        <v>38621</v>
      </c>
      <c r="C1309" s="48">
        <v>1540.9115596136664</v>
      </c>
      <c r="D1309" s="45"/>
      <c r="E1309" s="45"/>
      <c r="F1309" s="45"/>
    </row>
    <row r="1310" spans="1:6" x14ac:dyDescent="0.3">
      <c r="A1310" s="46">
        <v>760199</v>
      </c>
      <c r="B1310" s="47">
        <v>38622</v>
      </c>
      <c r="C1310" s="48">
        <v>1541.1680154500916</v>
      </c>
      <c r="D1310" s="45"/>
      <c r="E1310" s="45"/>
      <c r="F1310" s="45"/>
    </row>
    <row r="1311" spans="1:6" x14ac:dyDescent="0.3">
      <c r="A1311" s="46">
        <v>760199</v>
      </c>
      <c r="B1311" s="47">
        <v>38623</v>
      </c>
      <c r="C1311" s="48">
        <v>1541.4245139687821</v>
      </c>
      <c r="D1311" s="45"/>
      <c r="E1311" s="45"/>
      <c r="F1311" s="45"/>
    </row>
    <row r="1312" spans="1:6" x14ac:dyDescent="0.3">
      <c r="A1312" s="46">
        <v>760199</v>
      </c>
      <c r="B1312" s="47">
        <v>38624</v>
      </c>
      <c r="C1312" s="48">
        <v>1541.6810551768415</v>
      </c>
      <c r="D1312" s="45"/>
      <c r="E1312" s="45"/>
      <c r="F1312" s="45"/>
    </row>
    <row r="1313" spans="1:6" x14ac:dyDescent="0.3">
      <c r="A1313" s="46">
        <v>760199</v>
      </c>
      <c r="B1313" s="47">
        <v>38625</v>
      </c>
      <c r="C1313" s="48">
        <v>1541.9376390813748</v>
      </c>
      <c r="D1313" s="45"/>
      <c r="E1313" s="45"/>
      <c r="F1313" s="45"/>
    </row>
    <row r="1314" spans="1:6" x14ac:dyDescent="0.3">
      <c r="A1314" s="46">
        <v>760199</v>
      </c>
      <c r="B1314" s="47">
        <v>38628</v>
      </c>
      <c r="C1314" s="48">
        <v>1542.1942656894878</v>
      </c>
      <c r="D1314" s="45"/>
      <c r="E1314" s="45"/>
      <c r="F1314" s="45"/>
    </row>
    <row r="1315" spans="1:6" x14ac:dyDescent="0.3">
      <c r="A1315" s="46">
        <v>760199</v>
      </c>
      <c r="B1315" s="47">
        <v>38629</v>
      </c>
      <c r="C1315" s="48">
        <v>1542.4509350082883</v>
      </c>
      <c r="D1315" s="45"/>
      <c r="E1315" s="45"/>
      <c r="F1315" s="45"/>
    </row>
    <row r="1316" spans="1:6" x14ac:dyDescent="0.3">
      <c r="A1316" s="46">
        <v>760199</v>
      </c>
      <c r="B1316" s="47">
        <v>38630</v>
      </c>
      <c r="C1316" s="48">
        <v>1542.7076470448837</v>
      </c>
      <c r="D1316" s="45"/>
      <c r="E1316" s="45"/>
      <c r="F1316" s="45"/>
    </row>
    <row r="1317" spans="1:6" x14ac:dyDescent="0.3">
      <c r="A1317" s="46">
        <v>760199</v>
      </c>
      <c r="B1317" s="47">
        <v>38631</v>
      </c>
      <c r="C1317" s="48">
        <v>1542.9644018063848</v>
      </c>
      <c r="D1317" s="45"/>
      <c r="E1317" s="45"/>
      <c r="F1317" s="45"/>
    </row>
    <row r="1318" spans="1:6" x14ac:dyDescent="0.3">
      <c r="A1318" s="46">
        <v>760199</v>
      </c>
      <c r="B1318" s="47">
        <v>38632</v>
      </c>
      <c r="C1318" s="48">
        <v>1543.2211992999012</v>
      </c>
      <c r="D1318" s="45"/>
      <c r="E1318" s="45"/>
      <c r="F1318" s="45"/>
    </row>
    <row r="1319" spans="1:6" x14ac:dyDescent="0.3">
      <c r="A1319" s="46">
        <v>760199</v>
      </c>
      <c r="B1319" s="47">
        <v>38635</v>
      </c>
      <c r="C1319" s="48">
        <v>1543.4780395325456</v>
      </c>
      <c r="D1319" s="45"/>
      <c r="E1319" s="45"/>
      <c r="F1319" s="45"/>
    </row>
    <row r="1320" spans="1:6" x14ac:dyDescent="0.3">
      <c r="A1320" s="46">
        <v>760199</v>
      </c>
      <c r="B1320" s="47">
        <v>38636</v>
      </c>
      <c r="C1320" s="48">
        <v>1543.7349225114306</v>
      </c>
      <c r="D1320" s="45"/>
      <c r="E1320" s="45"/>
      <c r="F1320" s="45"/>
    </row>
    <row r="1321" spans="1:6" x14ac:dyDescent="0.3">
      <c r="A1321" s="46">
        <v>760199</v>
      </c>
      <c r="B1321" s="47">
        <v>38638</v>
      </c>
      <c r="C1321" s="48">
        <v>1543.9918482436713</v>
      </c>
      <c r="D1321" s="45"/>
      <c r="E1321" s="45"/>
      <c r="F1321" s="45"/>
    </row>
    <row r="1322" spans="1:6" x14ac:dyDescent="0.3">
      <c r="A1322" s="46">
        <v>760199</v>
      </c>
      <c r="B1322" s="47">
        <v>38639</v>
      </c>
      <c r="C1322" s="48">
        <v>1544.248816736382</v>
      </c>
      <c r="D1322" s="45"/>
      <c r="E1322" s="45"/>
      <c r="F1322" s="45"/>
    </row>
    <row r="1323" spans="1:6" x14ac:dyDescent="0.3">
      <c r="A1323" s="46">
        <v>760199</v>
      </c>
      <c r="B1323" s="47">
        <v>38642</v>
      </c>
      <c r="C1323" s="48">
        <v>1544.5058279966804</v>
      </c>
      <c r="D1323" s="45"/>
      <c r="E1323" s="45"/>
      <c r="F1323" s="45"/>
    </row>
    <row r="1324" spans="1:6" x14ac:dyDescent="0.3">
      <c r="A1324" s="46">
        <v>760199</v>
      </c>
      <c r="B1324" s="47">
        <v>38643</v>
      </c>
      <c r="C1324" s="48">
        <v>1545.0828590105411</v>
      </c>
      <c r="D1324" s="45"/>
      <c r="E1324" s="45"/>
      <c r="F1324" s="45"/>
    </row>
    <row r="1325" spans="1:6" x14ac:dyDescent="0.3">
      <c r="A1325" s="46">
        <v>760199</v>
      </c>
      <c r="B1325" s="47">
        <v>38644</v>
      </c>
      <c r="C1325" s="48">
        <v>1545.6601056045472</v>
      </c>
      <c r="D1325" s="45"/>
      <c r="E1325" s="45"/>
      <c r="F1325" s="45"/>
    </row>
    <row r="1326" spans="1:6" x14ac:dyDescent="0.3">
      <c r="A1326" s="46">
        <v>760199</v>
      </c>
      <c r="B1326" s="47">
        <v>38645</v>
      </c>
      <c r="C1326" s="48">
        <v>1546.2375678592398</v>
      </c>
      <c r="D1326" s="45"/>
      <c r="E1326" s="45"/>
      <c r="F1326" s="45"/>
    </row>
    <row r="1327" spans="1:6" x14ac:dyDescent="0.3">
      <c r="A1327" s="46">
        <v>760199</v>
      </c>
      <c r="B1327" s="47">
        <v>38646</v>
      </c>
      <c r="C1327" s="48">
        <v>1546.8152458551906</v>
      </c>
      <c r="D1327" s="45"/>
      <c r="E1327" s="45"/>
      <c r="F1327" s="45"/>
    </row>
    <row r="1328" spans="1:6" x14ac:dyDescent="0.3">
      <c r="A1328" s="46">
        <v>760199</v>
      </c>
      <c r="B1328" s="47">
        <v>38649</v>
      </c>
      <c r="C1328" s="48">
        <v>1547.3931396730006</v>
      </c>
      <c r="D1328" s="45"/>
      <c r="E1328" s="45"/>
      <c r="F1328" s="45"/>
    </row>
    <row r="1329" spans="1:6" x14ac:dyDescent="0.3">
      <c r="A1329" s="46">
        <v>760199</v>
      </c>
      <c r="B1329" s="47">
        <v>38650</v>
      </c>
      <c r="C1329" s="48">
        <v>1547.9712493933016</v>
      </c>
      <c r="D1329" s="45"/>
      <c r="E1329" s="45"/>
      <c r="F1329" s="45"/>
    </row>
    <row r="1330" spans="1:6" x14ac:dyDescent="0.3">
      <c r="A1330" s="46">
        <v>760199</v>
      </c>
      <c r="B1330" s="47">
        <v>38651</v>
      </c>
      <c r="C1330" s="48">
        <v>1548.5495750967555</v>
      </c>
      <c r="D1330" s="45"/>
      <c r="E1330" s="45"/>
      <c r="F1330" s="45"/>
    </row>
    <row r="1331" spans="1:6" x14ac:dyDescent="0.3">
      <c r="A1331" s="46">
        <v>760199</v>
      </c>
      <c r="B1331" s="47">
        <v>38652</v>
      </c>
      <c r="C1331" s="48">
        <v>1549.1281168640535</v>
      </c>
      <c r="D1331" s="45"/>
      <c r="E1331" s="45"/>
      <c r="F1331" s="45"/>
    </row>
    <row r="1332" spans="1:6" x14ac:dyDescent="0.3">
      <c r="A1332" s="46">
        <v>760199</v>
      </c>
      <c r="B1332" s="47">
        <v>38653</v>
      </c>
      <c r="C1332" s="48">
        <v>1549.7068747759183</v>
      </c>
      <c r="D1332" s="45"/>
      <c r="E1332" s="45"/>
      <c r="F1332" s="45"/>
    </row>
    <row r="1333" spans="1:6" x14ac:dyDescent="0.3">
      <c r="A1333" s="46">
        <v>760199</v>
      </c>
      <c r="B1333" s="47">
        <v>38656</v>
      </c>
      <c r="C1333" s="48">
        <v>1550.2858489131015</v>
      </c>
      <c r="D1333" s="45"/>
      <c r="E1333" s="45"/>
      <c r="F1333" s="45"/>
    </row>
    <row r="1334" spans="1:6" x14ac:dyDescent="0.3">
      <c r="A1334" s="46">
        <v>760199</v>
      </c>
      <c r="B1334" s="47">
        <v>38657</v>
      </c>
      <c r="C1334" s="48">
        <v>1550.8650393563855</v>
      </c>
      <c r="D1334" s="45"/>
      <c r="E1334" s="45"/>
      <c r="F1334" s="45"/>
    </row>
    <row r="1335" spans="1:6" x14ac:dyDescent="0.3">
      <c r="A1335" s="46">
        <v>760199</v>
      </c>
      <c r="B1335" s="47">
        <v>38659</v>
      </c>
      <c r="C1335" s="48">
        <v>1551.4444461865828</v>
      </c>
      <c r="D1335" s="45"/>
      <c r="E1335" s="45"/>
      <c r="F1335" s="45"/>
    </row>
    <row r="1336" spans="1:6" x14ac:dyDescent="0.3">
      <c r="A1336" s="46">
        <v>760199</v>
      </c>
      <c r="B1336" s="47">
        <v>38660</v>
      </c>
      <c r="C1336" s="48">
        <v>1552.0240694845361</v>
      </c>
      <c r="D1336" s="45"/>
      <c r="E1336" s="45"/>
      <c r="F1336" s="45"/>
    </row>
    <row r="1337" spans="1:6" x14ac:dyDescent="0.3">
      <c r="A1337" s="46">
        <v>760199</v>
      </c>
      <c r="B1337" s="47">
        <v>38663</v>
      </c>
      <c r="C1337" s="48">
        <v>1552.6039093311185</v>
      </c>
      <c r="D1337" s="45"/>
      <c r="E1337" s="45"/>
      <c r="F1337" s="45"/>
    </row>
    <row r="1338" spans="1:6" x14ac:dyDescent="0.3">
      <c r="A1338" s="46">
        <v>760199</v>
      </c>
      <c r="B1338" s="47">
        <v>38664</v>
      </c>
      <c r="C1338" s="48">
        <v>1553.1839658072327</v>
      </c>
      <c r="D1338" s="45"/>
      <c r="E1338" s="45"/>
      <c r="F1338" s="45"/>
    </row>
    <row r="1339" spans="1:6" x14ac:dyDescent="0.3">
      <c r="A1339" s="46">
        <v>760199</v>
      </c>
      <c r="B1339" s="47">
        <v>38665</v>
      </c>
      <c r="C1339" s="48">
        <v>1553.7642389938119</v>
      </c>
      <c r="D1339" s="45"/>
      <c r="E1339" s="45"/>
      <c r="F1339" s="45"/>
    </row>
    <row r="1340" spans="1:6" x14ac:dyDescent="0.3">
      <c r="A1340" s="46">
        <v>760199</v>
      </c>
      <c r="B1340" s="47">
        <v>38666</v>
      </c>
      <c r="C1340" s="48">
        <v>1554.3447289718199</v>
      </c>
      <c r="D1340" s="45"/>
      <c r="E1340" s="45"/>
      <c r="F1340" s="45"/>
    </row>
    <row r="1341" spans="1:6" x14ac:dyDescent="0.3">
      <c r="A1341" s="46">
        <v>760199</v>
      </c>
      <c r="B1341" s="47">
        <v>38667</v>
      </c>
      <c r="C1341" s="48">
        <v>1554.9254358222504</v>
      </c>
      <c r="D1341" s="45"/>
      <c r="E1341" s="45"/>
      <c r="F1341" s="45"/>
    </row>
    <row r="1342" spans="1:6" x14ac:dyDescent="0.3">
      <c r="A1342" s="46">
        <v>760199</v>
      </c>
      <c r="B1342" s="47">
        <v>38670</v>
      </c>
      <c r="C1342" s="48">
        <v>1555.5063596261275</v>
      </c>
      <c r="D1342" s="45"/>
      <c r="E1342" s="45"/>
      <c r="F1342" s="45"/>
    </row>
    <row r="1343" spans="1:6" x14ac:dyDescent="0.3">
      <c r="A1343" s="46">
        <v>760199</v>
      </c>
      <c r="B1343" s="47">
        <v>38672</v>
      </c>
      <c r="C1343" s="48">
        <v>1556.0875004645056</v>
      </c>
      <c r="D1343" s="45"/>
      <c r="E1343" s="45"/>
      <c r="F1343" s="45"/>
    </row>
    <row r="1344" spans="1:6" x14ac:dyDescent="0.3">
      <c r="A1344" s="46">
        <v>760199</v>
      </c>
      <c r="B1344" s="47">
        <v>38673</v>
      </c>
      <c r="C1344" s="48">
        <v>1556.4940218987206</v>
      </c>
      <c r="D1344" s="45"/>
      <c r="E1344" s="45"/>
      <c r="F1344" s="45"/>
    </row>
    <row r="1345" spans="1:6" x14ac:dyDescent="0.3">
      <c r="A1345" s="46">
        <v>760199</v>
      </c>
      <c r="B1345" s="47">
        <v>38674</v>
      </c>
      <c r="C1345" s="48">
        <v>1556.9006495349818</v>
      </c>
      <c r="D1345" s="45"/>
      <c r="E1345" s="45"/>
      <c r="F1345" s="45"/>
    </row>
    <row r="1346" spans="1:6" x14ac:dyDescent="0.3">
      <c r="A1346" s="46">
        <v>760199</v>
      </c>
      <c r="B1346" s="47">
        <v>38677</v>
      </c>
      <c r="C1346" s="48">
        <v>1557.3073834010343</v>
      </c>
      <c r="D1346" s="45"/>
      <c r="E1346" s="45"/>
      <c r="F1346" s="45"/>
    </row>
    <row r="1347" spans="1:6" x14ac:dyDescent="0.3">
      <c r="A1347" s="46">
        <v>760199</v>
      </c>
      <c r="B1347" s="47">
        <v>38678</v>
      </c>
      <c r="C1347" s="48">
        <v>1557.7142235246292</v>
      </c>
      <c r="D1347" s="45"/>
      <c r="E1347" s="45"/>
      <c r="F1347" s="45"/>
    </row>
    <row r="1348" spans="1:6" x14ac:dyDescent="0.3">
      <c r="A1348" s="46">
        <v>760199</v>
      </c>
      <c r="B1348" s="47">
        <v>38679</v>
      </c>
      <c r="C1348" s="48">
        <v>1558.121169933527</v>
      </c>
      <c r="D1348" s="45"/>
      <c r="E1348" s="45"/>
      <c r="F1348" s="45"/>
    </row>
    <row r="1349" spans="1:6" x14ac:dyDescent="0.3">
      <c r="A1349" s="46">
        <v>760199</v>
      </c>
      <c r="B1349" s="47">
        <v>38680</v>
      </c>
      <c r="C1349" s="48">
        <v>1558.5282226554934</v>
      </c>
      <c r="D1349" s="45"/>
      <c r="E1349" s="45"/>
      <c r="F1349" s="45"/>
    </row>
    <row r="1350" spans="1:6" x14ac:dyDescent="0.3">
      <c r="A1350" s="46">
        <v>760199</v>
      </c>
      <c r="B1350" s="47">
        <v>38681</v>
      </c>
      <c r="C1350" s="48">
        <v>1558.935381718303</v>
      </c>
      <c r="D1350" s="45"/>
      <c r="E1350" s="45"/>
      <c r="F1350" s="45"/>
    </row>
    <row r="1351" spans="1:6" x14ac:dyDescent="0.3">
      <c r="A1351" s="46">
        <v>760199</v>
      </c>
      <c r="B1351" s="47">
        <v>38684</v>
      </c>
      <c r="C1351" s="48">
        <v>1559.3426471497362</v>
      </c>
      <c r="D1351" s="45"/>
      <c r="E1351" s="45"/>
      <c r="F1351" s="45"/>
    </row>
    <row r="1352" spans="1:6" x14ac:dyDescent="0.3">
      <c r="A1352" s="46">
        <v>760199</v>
      </c>
      <c r="B1352" s="47">
        <v>38685</v>
      </c>
      <c r="C1352" s="48">
        <v>1559.7500189775822</v>
      </c>
      <c r="D1352" s="45"/>
      <c r="E1352" s="45"/>
      <c r="F1352" s="45"/>
    </row>
    <row r="1353" spans="1:6" x14ac:dyDescent="0.3">
      <c r="A1353" s="46">
        <v>760199</v>
      </c>
      <c r="B1353" s="47">
        <v>38686</v>
      </c>
      <c r="C1353" s="48">
        <v>1560.1574972296357</v>
      </c>
      <c r="D1353" s="45"/>
      <c r="E1353" s="45"/>
      <c r="F1353" s="45"/>
    </row>
    <row r="1354" spans="1:6" x14ac:dyDescent="0.3">
      <c r="A1354" s="46">
        <v>760199</v>
      </c>
      <c r="B1354" s="47">
        <v>38687</v>
      </c>
      <c r="C1354" s="48">
        <v>1560.5650819337002</v>
      </c>
      <c r="D1354" s="45"/>
      <c r="E1354" s="45"/>
      <c r="F1354" s="45"/>
    </row>
    <row r="1355" spans="1:6" x14ac:dyDescent="0.3">
      <c r="A1355" s="46">
        <v>760199</v>
      </c>
      <c r="B1355" s="47">
        <v>38688</v>
      </c>
      <c r="C1355" s="48">
        <v>1560.9727731175853</v>
      </c>
      <c r="D1355" s="45"/>
      <c r="E1355" s="45"/>
      <c r="F1355" s="45"/>
    </row>
    <row r="1356" spans="1:6" x14ac:dyDescent="0.3">
      <c r="A1356" s="46">
        <v>760199</v>
      </c>
      <c r="B1356" s="47">
        <v>38691</v>
      </c>
      <c r="C1356" s="48">
        <v>1561.3805708091093</v>
      </c>
      <c r="D1356" s="45"/>
      <c r="E1356" s="45"/>
      <c r="F1356" s="45"/>
    </row>
    <row r="1357" spans="1:6" x14ac:dyDescent="0.3">
      <c r="A1357" s="46">
        <v>760199</v>
      </c>
      <c r="B1357" s="47">
        <v>38692</v>
      </c>
      <c r="C1357" s="48">
        <v>1561.7884750360961</v>
      </c>
      <c r="D1357" s="45"/>
      <c r="E1357" s="45"/>
      <c r="F1357" s="45"/>
    </row>
    <row r="1358" spans="1:6" x14ac:dyDescent="0.3">
      <c r="A1358" s="46">
        <v>760199</v>
      </c>
      <c r="B1358" s="47">
        <v>38693</v>
      </c>
      <c r="C1358" s="48">
        <v>1562.1964858263782</v>
      </c>
      <c r="D1358" s="45"/>
      <c r="E1358" s="45"/>
      <c r="F1358" s="45"/>
    </row>
    <row r="1359" spans="1:6" x14ac:dyDescent="0.3">
      <c r="A1359" s="46">
        <v>760199</v>
      </c>
      <c r="B1359" s="47">
        <v>38694</v>
      </c>
      <c r="C1359" s="48">
        <v>1562.6046032077943</v>
      </c>
      <c r="D1359" s="45"/>
      <c r="E1359" s="45"/>
      <c r="F1359" s="45"/>
    </row>
    <row r="1360" spans="1:6" x14ac:dyDescent="0.3">
      <c r="A1360" s="46">
        <v>760199</v>
      </c>
      <c r="B1360" s="47">
        <v>38695</v>
      </c>
      <c r="C1360" s="48">
        <v>1563.0128272081909</v>
      </c>
      <c r="D1360" s="45"/>
      <c r="E1360" s="45"/>
      <c r="F1360" s="45"/>
    </row>
    <row r="1361" spans="1:6" x14ac:dyDescent="0.3">
      <c r="A1361" s="46">
        <v>760199</v>
      </c>
      <c r="B1361" s="47">
        <v>38698</v>
      </c>
      <c r="C1361" s="48">
        <v>1563.4211578554221</v>
      </c>
      <c r="D1361" s="45"/>
      <c r="E1361" s="45"/>
      <c r="F1361" s="45"/>
    </row>
    <row r="1362" spans="1:6" x14ac:dyDescent="0.3">
      <c r="A1362" s="46">
        <v>760199</v>
      </c>
      <c r="B1362" s="47">
        <v>38699</v>
      </c>
      <c r="C1362" s="48">
        <v>1563.8295951773491</v>
      </c>
      <c r="D1362" s="45"/>
      <c r="E1362" s="45"/>
      <c r="F1362" s="45"/>
    </row>
    <row r="1363" spans="1:6" x14ac:dyDescent="0.3">
      <c r="A1363" s="46">
        <v>760199</v>
      </c>
      <c r="B1363" s="47">
        <v>38700</v>
      </c>
      <c r="C1363" s="48">
        <v>1564.2381392018399</v>
      </c>
      <c r="D1363" s="45"/>
      <c r="E1363" s="45"/>
      <c r="F1363" s="45"/>
    </row>
    <row r="1364" spans="1:6" x14ac:dyDescent="0.3">
      <c r="A1364" s="46">
        <v>760199</v>
      </c>
      <c r="B1364" s="47">
        <v>38701</v>
      </c>
      <c r="C1364" s="48">
        <v>1564.6467899567701</v>
      </c>
      <c r="D1364" s="45"/>
      <c r="E1364" s="45"/>
      <c r="F1364" s="45"/>
    </row>
    <row r="1365" spans="1:6" x14ac:dyDescent="0.3">
      <c r="A1365" s="46">
        <v>760199</v>
      </c>
      <c r="B1365" s="47">
        <v>38702</v>
      </c>
      <c r="C1365" s="48">
        <v>1564.9022518758425</v>
      </c>
      <c r="D1365" s="45"/>
      <c r="E1365" s="45"/>
      <c r="F1365" s="45"/>
    </row>
    <row r="1366" spans="1:6" x14ac:dyDescent="0.3">
      <c r="A1366" s="46">
        <v>760199</v>
      </c>
      <c r="B1366" s="47">
        <v>38705</v>
      </c>
      <c r="C1366" s="48">
        <v>1565.1577555045155</v>
      </c>
      <c r="D1366" s="45"/>
      <c r="E1366" s="45"/>
      <c r="F1366" s="45"/>
    </row>
    <row r="1367" spans="1:6" x14ac:dyDescent="0.3">
      <c r="A1367" s="46">
        <v>760199</v>
      </c>
      <c r="B1367" s="47">
        <v>38706</v>
      </c>
      <c r="C1367" s="48">
        <v>1565.4133008495985</v>
      </c>
      <c r="D1367" s="45"/>
      <c r="E1367" s="45"/>
      <c r="F1367" s="45"/>
    </row>
    <row r="1368" spans="1:6" x14ac:dyDescent="0.3">
      <c r="A1368" s="46">
        <v>760199</v>
      </c>
      <c r="B1368" s="47">
        <v>38707</v>
      </c>
      <c r="C1368" s="48">
        <v>1565.6688879179026</v>
      </c>
      <c r="D1368" s="45"/>
      <c r="E1368" s="45"/>
      <c r="F1368" s="45"/>
    </row>
    <row r="1369" spans="1:6" x14ac:dyDescent="0.3">
      <c r="A1369" s="46">
        <v>760199</v>
      </c>
      <c r="B1369" s="47">
        <v>38708</v>
      </c>
      <c r="C1369" s="48">
        <v>1565.9245167162405</v>
      </c>
      <c r="D1369" s="45"/>
      <c r="E1369" s="45"/>
      <c r="F1369" s="45"/>
    </row>
    <row r="1370" spans="1:6" x14ac:dyDescent="0.3">
      <c r="A1370" s="46">
        <v>760199</v>
      </c>
      <c r="B1370" s="47">
        <v>38709</v>
      </c>
      <c r="C1370" s="48">
        <v>1566.1801872514252</v>
      </c>
      <c r="D1370" s="45"/>
      <c r="E1370" s="45"/>
      <c r="F1370" s="45"/>
    </row>
    <row r="1371" spans="1:6" x14ac:dyDescent="0.3">
      <c r="A1371" s="46">
        <v>760199</v>
      </c>
      <c r="B1371" s="47">
        <v>38712</v>
      </c>
      <c r="C1371" s="48">
        <v>1566.4358995302709</v>
      </c>
      <c r="D1371" s="45"/>
      <c r="E1371" s="45"/>
      <c r="F1371" s="45"/>
    </row>
    <row r="1372" spans="1:6" x14ac:dyDescent="0.3">
      <c r="A1372" s="46">
        <v>760199</v>
      </c>
      <c r="B1372" s="47">
        <v>38713</v>
      </c>
      <c r="C1372" s="48">
        <v>1566.6916535595935</v>
      </c>
      <c r="D1372" s="45"/>
      <c r="E1372" s="45"/>
      <c r="F1372" s="45"/>
    </row>
    <row r="1373" spans="1:6" x14ac:dyDescent="0.3">
      <c r="A1373" s="46">
        <v>760199</v>
      </c>
      <c r="B1373" s="47">
        <v>38714</v>
      </c>
      <c r="C1373" s="48">
        <v>1566.9474493462096</v>
      </c>
      <c r="D1373" s="45"/>
      <c r="E1373" s="45"/>
      <c r="F1373" s="45"/>
    </row>
    <row r="1374" spans="1:6" x14ac:dyDescent="0.3">
      <c r="A1374" s="46">
        <v>760199</v>
      </c>
      <c r="B1374" s="47">
        <v>38715</v>
      </c>
      <c r="C1374" s="48">
        <v>1567.2032868969368</v>
      </c>
      <c r="D1374" s="45"/>
      <c r="E1374" s="45"/>
      <c r="F1374" s="45"/>
    </row>
    <row r="1375" spans="1:6" x14ac:dyDescent="0.3">
      <c r="A1375" s="46">
        <v>760199</v>
      </c>
      <c r="B1375" s="47">
        <v>38716</v>
      </c>
      <c r="C1375" s="48">
        <v>1567.4591662185942</v>
      </c>
      <c r="D1375" s="45"/>
      <c r="E1375" s="45"/>
      <c r="F1375" s="45"/>
    </row>
    <row r="1376" spans="1:6" x14ac:dyDescent="0.3">
      <c r="A1376" s="46">
        <v>760199</v>
      </c>
      <c r="B1376" s="47">
        <v>38719</v>
      </c>
      <c r="C1376" s="48">
        <v>1567.7150873180017</v>
      </c>
      <c r="D1376" s="45"/>
      <c r="E1376" s="45"/>
      <c r="F1376" s="45"/>
    </row>
    <row r="1377" spans="1:6" x14ac:dyDescent="0.3">
      <c r="A1377" s="46">
        <v>760199</v>
      </c>
      <c r="B1377" s="47">
        <v>38720</v>
      </c>
      <c r="C1377" s="48">
        <v>1567.9710502019802</v>
      </c>
      <c r="D1377" s="45"/>
      <c r="E1377" s="45"/>
      <c r="F1377" s="45"/>
    </row>
    <row r="1378" spans="1:6" x14ac:dyDescent="0.3">
      <c r="A1378" s="46">
        <v>760199</v>
      </c>
      <c r="B1378" s="47">
        <v>38721</v>
      </c>
      <c r="C1378" s="48">
        <v>1568.2270548773524</v>
      </c>
      <c r="D1378" s="45"/>
      <c r="E1378" s="45"/>
      <c r="F1378" s="45"/>
    </row>
    <row r="1379" spans="1:6" x14ac:dyDescent="0.3">
      <c r="A1379" s="46">
        <v>760199</v>
      </c>
      <c r="B1379" s="47">
        <v>38722</v>
      </c>
      <c r="C1379" s="48">
        <v>1568.4831013509411</v>
      </c>
      <c r="D1379" s="45"/>
      <c r="E1379" s="45"/>
      <c r="F1379" s="45"/>
    </row>
    <row r="1380" spans="1:6" x14ac:dyDescent="0.3">
      <c r="A1380" s="46">
        <v>760199</v>
      </c>
      <c r="B1380" s="47">
        <v>38723</v>
      </c>
      <c r="C1380" s="48">
        <v>1568.739189629571</v>
      </c>
      <c r="D1380" s="45"/>
      <c r="E1380" s="45"/>
      <c r="F1380" s="45"/>
    </row>
    <row r="1381" spans="1:6" x14ac:dyDescent="0.3">
      <c r="A1381" s="46">
        <v>760199</v>
      </c>
      <c r="B1381" s="47">
        <v>38726</v>
      </c>
      <c r="C1381" s="48">
        <v>1568.995319720068</v>
      </c>
      <c r="D1381" s="45"/>
      <c r="E1381" s="45"/>
      <c r="F1381" s="45"/>
    </row>
    <row r="1382" spans="1:6" x14ac:dyDescent="0.3">
      <c r="A1382" s="46">
        <v>760199</v>
      </c>
      <c r="B1382" s="47">
        <v>38727</v>
      </c>
      <c r="C1382" s="48">
        <v>1569.2514916292582</v>
      </c>
      <c r="D1382" s="45"/>
      <c r="E1382" s="45"/>
      <c r="F1382" s="45"/>
    </row>
    <row r="1383" spans="1:6" x14ac:dyDescent="0.3">
      <c r="A1383" s="46">
        <v>760199</v>
      </c>
      <c r="B1383" s="47">
        <v>38728</v>
      </c>
      <c r="C1383" s="48">
        <v>1569.5077053639695</v>
      </c>
      <c r="D1383" s="45"/>
      <c r="E1383" s="45"/>
      <c r="F1383" s="45"/>
    </row>
    <row r="1384" spans="1:6" x14ac:dyDescent="0.3">
      <c r="A1384" s="46">
        <v>760199</v>
      </c>
      <c r="B1384" s="47">
        <v>38729</v>
      </c>
      <c r="C1384" s="48">
        <v>1569.7639609310309</v>
      </c>
      <c r="D1384" s="45"/>
      <c r="E1384" s="45"/>
      <c r="F1384" s="45"/>
    </row>
    <row r="1385" spans="1:6" x14ac:dyDescent="0.3">
      <c r="A1385" s="46">
        <v>760199</v>
      </c>
      <c r="B1385" s="47">
        <v>38730</v>
      </c>
      <c r="C1385" s="48">
        <v>1570.0202583372727</v>
      </c>
      <c r="D1385" s="45"/>
      <c r="E1385" s="45"/>
      <c r="F1385" s="45"/>
    </row>
    <row r="1386" spans="1:6" x14ac:dyDescent="0.3">
      <c r="A1386" s="46">
        <v>760199</v>
      </c>
      <c r="B1386" s="47">
        <v>38733</v>
      </c>
      <c r="C1386" s="48">
        <v>1570.2765975895259</v>
      </c>
      <c r="D1386" s="45"/>
      <c r="E1386" s="45"/>
      <c r="F1386" s="45"/>
    </row>
    <row r="1387" spans="1:6" x14ac:dyDescent="0.3">
      <c r="A1387" s="46">
        <v>760199</v>
      </c>
      <c r="B1387" s="47">
        <v>38734</v>
      </c>
      <c r="C1387" s="48">
        <v>1570.6965678398162</v>
      </c>
      <c r="D1387" s="45"/>
      <c r="E1387" s="45"/>
      <c r="F1387" s="45"/>
    </row>
    <row r="1388" spans="1:6" x14ac:dyDescent="0.3">
      <c r="A1388" s="46">
        <v>760199</v>
      </c>
      <c r="B1388" s="47">
        <v>38735</v>
      </c>
      <c r="C1388" s="48">
        <v>1571.1166504110897</v>
      </c>
      <c r="D1388" s="45"/>
      <c r="E1388" s="45"/>
      <c r="F1388" s="45"/>
    </row>
    <row r="1389" spans="1:6" x14ac:dyDescent="0.3">
      <c r="A1389" s="46">
        <v>760199</v>
      </c>
      <c r="B1389" s="47">
        <v>38736</v>
      </c>
      <c r="C1389" s="48">
        <v>1571.5368453333865</v>
      </c>
      <c r="D1389" s="45"/>
      <c r="E1389" s="45"/>
      <c r="F1389" s="45"/>
    </row>
    <row r="1390" spans="1:6" x14ac:dyDescent="0.3">
      <c r="A1390" s="46">
        <v>760199</v>
      </c>
      <c r="B1390" s="47">
        <v>38737</v>
      </c>
      <c r="C1390" s="48">
        <v>1571.9571526367549</v>
      </c>
      <c r="D1390" s="45"/>
      <c r="E1390" s="45"/>
      <c r="F1390" s="45"/>
    </row>
    <row r="1391" spans="1:6" x14ac:dyDescent="0.3">
      <c r="A1391" s="46">
        <v>760199</v>
      </c>
      <c r="B1391" s="47">
        <v>38740</v>
      </c>
      <c r="C1391" s="48">
        <v>1572.377572351251</v>
      </c>
      <c r="D1391" s="45"/>
      <c r="E1391" s="45"/>
      <c r="F1391" s="45"/>
    </row>
    <row r="1392" spans="1:6" x14ac:dyDescent="0.3">
      <c r="A1392" s="46">
        <v>760199</v>
      </c>
      <c r="B1392" s="47">
        <v>38741</v>
      </c>
      <c r="C1392" s="48">
        <v>1572.7981045069396</v>
      </c>
      <c r="D1392" s="45"/>
      <c r="E1392" s="45"/>
      <c r="F1392" s="45"/>
    </row>
    <row r="1393" spans="1:6" x14ac:dyDescent="0.3">
      <c r="A1393" s="46">
        <v>760199</v>
      </c>
      <c r="B1393" s="47">
        <v>38742</v>
      </c>
      <c r="C1393" s="48">
        <v>1573.2187491338925</v>
      </c>
      <c r="D1393" s="45"/>
      <c r="E1393" s="45"/>
      <c r="F1393" s="45"/>
    </row>
    <row r="1394" spans="1:6" x14ac:dyDescent="0.3">
      <c r="A1394" s="46">
        <v>760199</v>
      </c>
      <c r="B1394" s="47">
        <v>38743</v>
      </c>
      <c r="C1394" s="48">
        <v>1573.6395062621903</v>
      </c>
      <c r="D1394" s="45"/>
      <c r="E1394" s="45"/>
      <c r="F1394" s="45"/>
    </row>
    <row r="1395" spans="1:6" x14ac:dyDescent="0.3">
      <c r="A1395" s="46">
        <v>760199</v>
      </c>
      <c r="B1395" s="47">
        <v>38744</v>
      </c>
      <c r="C1395" s="48">
        <v>1574.0603759219221</v>
      </c>
      <c r="D1395" s="45"/>
      <c r="E1395" s="45"/>
      <c r="F1395" s="45"/>
    </row>
    <row r="1396" spans="1:6" x14ac:dyDescent="0.3">
      <c r="A1396" s="46">
        <v>760199</v>
      </c>
      <c r="B1396" s="47">
        <v>38747</v>
      </c>
      <c r="C1396" s="48">
        <v>1574.4813581431833</v>
      </c>
      <c r="D1396" s="45"/>
      <c r="E1396" s="45"/>
      <c r="F1396" s="45"/>
    </row>
    <row r="1397" spans="1:6" x14ac:dyDescent="0.3">
      <c r="A1397" s="46">
        <v>760199</v>
      </c>
      <c r="B1397" s="47">
        <v>38748</v>
      </c>
      <c r="C1397" s="48">
        <v>1574.9024529560793</v>
      </c>
      <c r="D1397" s="45"/>
      <c r="E1397" s="45"/>
      <c r="F1397" s="45"/>
    </row>
    <row r="1398" spans="1:6" x14ac:dyDescent="0.3">
      <c r="A1398" s="46">
        <v>760199</v>
      </c>
      <c r="B1398" s="47">
        <v>38749</v>
      </c>
      <c r="C1398" s="48">
        <v>1575.3236603907228</v>
      </c>
      <c r="D1398" s="45"/>
      <c r="E1398" s="45"/>
      <c r="F1398" s="45"/>
    </row>
    <row r="1399" spans="1:6" x14ac:dyDescent="0.3">
      <c r="A1399" s="46">
        <v>760199</v>
      </c>
      <c r="B1399" s="47">
        <v>38750</v>
      </c>
      <c r="C1399" s="48">
        <v>1575.7449804772339</v>
      </c>
      <c r="D1399" s="45"/>
      <c r="E1399" s="45"/>
      <c r="F1399" s="45"/>
    </row>
    <row r="1400" spans="1:6" x14ac:dyDescent="0.3">
      <c r="A1400" s="46">
        <v>760199</v>
      </c>
      <c r="B1400" s="47">
        <v>38751</v>
      </c>
      <c r="C1400" s="48">
        <v>1576.1664132457415</v>
      </c>
      <c r="D1400" s="45"/>
      <c r="E1400" s="45"/>
      <c r="F1400" s="45"/>
    </row>
    <row r="1401" spans="1:6" x14ac:dyDescent="0.3">
      <c r="A1401" s="46">
        <v>760199</v>
      </c>
      <c r="B1401" s="47">
        <v>38754</v>
      </c>
      <c r="C1401" s="48">
        <v>1576.5879587263826</v>
      </c>
      <c r="D1401" s="45"/>
      <c r="E1401" s="45"/>
      <c r="F1401" s="45"/>
    </row>
    <row r="1402" spans="1:6" x14ac:dyDescent="0.3">
      <c r="A1402" s="46">
        <v>760199</v>
      </c>
      <c r="B1402" s="47">
        <v>38755</v>
      </c>
      <c r="C1402" s="48">
        <v>1577.0096169493015</v>
      </c>
      <c r="D1402" s="45"/>
      <c r="E1402" s="45"/>
      <c r="F1402" s="45"/>
    </row>
    <row r="1403" spans="1:6" x14ac:dyDescent="0.3">
      <c r="A1403" s="46">
        <v>760199</v>
      </c>
      <c r="B1403" s="47">
        <v>38756</v>
      </c>
      <c r="C1403" s="48">
        <v>1577.4313879446518</v>
      </c>
      <c r="D1403" s="45"/>
      <c r="E1403" s="45"/>
      <c r="F1403" s="45"/>
    </row>
    <row r="1404" spans="1:6" x14ac:dyDescent="0.3">
      <c r="A1404" s="46">
        <v>760199</v>
      </c>
      <c r="B1404" s="47">
        <v>38757</v>
      </c>
      <c r="C1404" s="48">
        <v>1577.8532717425944</v>
      </c>
      <c r="D1404" s="45"/>
      <c r="E1404" s="45"/>
      <c r="F1404" s="45"/>
    </row>
    <row r="1405" spans="1:6" x14ac:dyDescent="0.3">
      <c r="A1405" s="46">
        <v>760199</v>
      </c>
      <c r="B1405" s="47">
        <v>38758</v>
      </c>
      <c r="C1405" s="48">
        <v>1578.2752683732976</v>
      </c>
      <c r="D1405" s="45"/>
      <c r="E1405" s="45"/>
      <c r="F1405" s="45"/>
    </row>
    <row r="1406" spans="1:6" x14ac:dyDescent="0.3">
      <c r="A1406" s="46">
        <v>760199</v>
      </c>
      <c r="B1406" s="47">
        <v>38761</v>
      </c>
      <c r="C1406" s="48">
        <v>1578.6973778669394</v>
      </c>
      <c r="D1406" s="45"/>
      <c r="E1406" s="45"/>
      <c r="F1406" s="45"/>
    </row>
    <row r="1407" spans="1:6" x14ac:dyDescent="0.3">
      <c r="A1407" s="46">
        <v>760199</v>
      </c>
      <c r="B1407" s="47">
        <v>38762</v>
      </c>
      <c r="C1407" s="48">
        <v>1579.1196002537044</v>
      </c>
      <c r="D1407" s="45"/>
      <c r="E1407" s="45"/>
      <c r="F1407" s="45"/>
    </row>
    <row r="1408" spans="1:6" x14ac:dyDescent="0.3">
      <c r="A1408" s="46">
        <v>760199</v>
      </c>
      <c r="B1408" s="47">
        <v>38763</v>
      </c>
      <c r="C1408" s="48">
        <v>1579.5419355637862</v>
      </c>
      <c r="D1408" s="45"/>
      <c r="E1408" s="45"/>
      <c r="F1408" s="45"/>
    </row>
    <row r="1409" spans="1:6" x14ac:dyDescent="0.3">
      <c r="A1409" s="46">
        <v>760199</v>
      </c>
      <c r="B1409" s="47">
        <v>38764</v>
      </c>
      <c r="C1409" s="48">
        <v>1579.9011461638695</v>
      </c>
      <c r="D1409" s="45"/>
      <c r="E1409" s="45"/>
      <c r="F1409" s="45"/>
    </row>
    <row r="1410" spans="1:6" x14ac:dyDescent="0.3">
      <c r="A1410" s="46">
        <v>760199</v>
      </c>
      <c r="B1410" s="47">
        <v>38765</v>
      </c>
      <c r="C1410" s="48">
        <v>1580.2604384536201</v>
      </c>
      <c r="D1410" s="45"/>
      <c r="E1410" s="45"/>
      <c r="F1410" s="45"/>
    </row>
    <row r="1411" spans="1:6" x14ac:dyDescent="0.3">
      <c r="A1411" s="46">
        <v>760199</v>
      </c>
      <c r="B1411" s="47">
        <v>38768</v>
      </c>
      <c r="C1411" s="48">
        <v>1580.6198124516154</v>
      </c>
      <c r="D1411" s="45"/>
      <c r="E1411" s="45"/>
      <c r="F1411" s="45"/>
    </row>
    <row r="1412" spans="1:6" x14ac:dyDescent="0.3">
      <c r="A1412" s="46">
        <v>760199</v>
      </c>
      <c r="B1412" s="47">
        <v>38769</v>
      </c>
      <c r="C1412" s="48">
        <v>1580.979268176437</v>
      </c>
      <c r="D1412" s="45"/>
      <c r="E1412" s="45"/>
      <c r="F1412" s="45"/>
    </row>
    <row r="1413" spans="1:6" x14ac:dyDescent="0.3">
      <c r="A1413" s="46">
        <v>760199</v>
      </c>
      <c r="B1413" s="47">
        <v>38770</v>
      </c>
      <c r="C1413" s="48">
        <v>1581.3388056466708</v>
      </c>
      <c r="D1413" s="45"/>
      <c r="E1413" s="45"/>
      <c r="F1413" s="45"/>
    </row>
    <row r="1414" spans="1:6" x14ac:dyDescent="0.3">
      <c r="A1414" s="46">
        <v>760199</v>
      </c>
      <c r="B1414" s="47">
        <v>38771</v>
      </c>
      <c r="C1414" s="48">
        <v>1581.6984248809072</v>
      </c>
      <c r="D1414" s="45"/>
      <c r="E1414" s="45"/>
      <c r="F1414" s="45"/>
    </row>
    <row r="1415" spans="1:6" x14ac:dyDescent="0.3">
      <c r="A1415" s="46">
        <v>760199</v>
      </c>
      <c r="B1415" s="47">
        <v>38772</v>
      </c>
      <c r="C1415" s="48">
        <v>1582.0581258977402</v>
      </c>
      <c r="D1415" s="45"/>
      <c r="E1415" s="45"/>
      <c r="F1415" s="45"/>
    </row>
    <row r="1416" spans="1:6" x14ac:dyDescent="0.3">
      <c r="A1416" s="46">
        <v>760199</v>
      </c>
      <c r="B1416" s="47">
        <v>38777</v>
      </c>
      <c r="C1416" s="48">
        <v>1582.4179087157679</v>
      </c>
      <c r="D1416" s="45"/>
      <c r="E1416" s="45"/>
      <c r="F1416" s="45"/>
    </row>
    <row r="1417" spans="1:6" x14ac:dyDescent="0.3">
      <c r="A1417" s="46">
        <v>760199</v>
      </c>
      <c r="B1417" s="47">
        <v>38778</v>
      </c>
      <c r="C1417" s="48">
        <v>1582.7777733535938</v>
      </c>
      <c r="D1417" s="45"/>
      <c r="E1417" s="45"/>
      <c r="F1417" s="45"/>
    </row>
    <row r="1418" spans="1:6" x14ac:dyDescent="0.3">
      <c r="A1418" s="46">
        <v>760199</v>
      </c>
      <c r="B1418" s="47">
        <v>38779</v>
      </c>
      <c r="C1418" s="48">
        <v>1583.1377198298246</v>
      </c>
      <c r="D1418" s="45"/>
      <c r="E1418" s="45"/>
      <c r="F1418" s="45"/>
    </row>
    <row r="1419" spans="1:6" x14ac:dyDescent="0.3">
      <c r="A1419" s="46">
        <v>760199</v>
      </c>
      <c r="B1419" s="47">
        <v>38782</v>
      </c>
      <c r="C1419" s="48">
        <v>1583.4977481630713</v>
      </c>
      <c r="D1419" s="45"/>
      <c r="E1419" s="45"/>
      <c r="F1419" s="45"/>
    </row>
    <row r="1420" spans="1:6" x14ac:dyDescent="0.3">
      <c r="A1420" s="46">
        <v>760199</v>
      </c>
      <c r="B1420" s="47">
        <v>38783</v>
      </c>
      <c r="C1420" s="48">
        <v>1583.85785837195</v>
      </c>
      <c r="D1420" s="45"/>
      <c r="E1420" s="45"/>
      <c r="F1420" s="45"/>
    </row>
    <row r="1421" spans="1:6" x14ac:dyDescent="0.3">
      <c r="A1421" s="46">
        <v>760199</v>
      </c>
      <c r="B1421" s="47">
        <v>38784</v>
      </c>
      <c r="C1421" s="48">
        <v>1584.2180504750797</v>
      </c>
      <c r="D1421" s="45"/>
      <c r="E1421" s="45"/>
      <c r="F1421" s="45"/>
    </row>
    <row r="1422" spans="1:6" x14ac:dyDescent="0.3">
      <c r="A1422" s="46">
        <v>760199</v>
      </c>
      <c r="B1422" s="47">
        <v>38785</v>
      </c>
      <c r="C1422" s="48">
        <v>1584.5783244910847</v>
      </c>
      <c r="D1422" s="45"/>
      <c r="E1422" s="45"/>
      <c r="F1422" s="45"/>
    </row>
    <row r="1423" spans="1:6" x14ac:dyDescent="0.3">
      <c r="A1423" s="46">
        <v>760199</v>
      </c>
      <c r="B1423" s="47">
        <v>38786</v>
      </c>
      <c r="C1423" s="48">
        <v>1584.9386804385933</v>
      </c>
      <c r="D1423" s="45"/>
      <c r="E1423" s="45"/>
      <c r="F1423" s="45"/>
    </row>
    <row r="1424" spans="1:6" x14ac:dyDescent="0.3">
      <c r="A1424" s="46">
        <v>760199</v>
      </c>
      <c r="B1424" s="47">
        <v>38789</v>
      </c>
      <c r="C1424" s="48">
        <v>1585.2991183362376</v>
      </c>
      <c r="D1424" s="45"/>
      <c r="E1424" s="45"/>
      <c r="F1424" s="45"/>
    </row>
    <row r="1425" spans="1:6" x14ac:dyDescent="0.3">
      <c r="A1425" s="46">
        <v>760199</v>
      </c>
      <c r="B1425" s="47">
        <v>38790</v>
      </c>
      <c r="C1425" s="48">
        <v>1585.6596382026542</v>
      </c>
      <c r="D1425" s="45"/>
      <c r="E1425" s="45"/>
      <c r="F1425" s="45"/>
    </row>
    <row r="1426" spans="1:6" x14ac:dyDescent="0.3">
      <c r="A1426" s="46">
        <v>760199</v>
      </c>
      <c r="B1426" s="47">
        <v>38791</v>
      </c>
      <c r="C1426" s="48">
        <v>1586.0202400564842</v>
      </c>
      <c r="D1426" s="45"/>
      <c r="E1426" s="45"/>
      <c r="F1426" s="45"/>
    </row>
    <row r="1427" spans="1:6" x14ac:dyDescent="0.3">
      <c r="A1427" s="46">
        <v>760199</v>
      </c>
      <c r="B1427" s="47">
        <v>38792</v>
      </c>
      <c r="C1427" s="48">
        <v>1586.3295577200963</v>
      </c>
      <c r="D1427" s="45"/>
      <c r="E1427" s="45"/>
      <c r="F1427" s="45"/>
    </row>
    <row r="1428" spans="1:6" x14ac:dyDescent="0.3">
      <c r="A1428" s="46">
        <v>760199</v>
      </c>
      <c r="B1428" s="47">
        <v>38793</v>
      </c>
      <c r="C1428" s="48">
        <v>1586.6389357091789</v>
      </c>
      <c r="D1428" s="45"/>
      <c r="E1428" s="45"/>
      <c r="F1428" s="45"/>
    </row>
    <row r="1429" spans="1:6" x14ac:dyDescent="0.3">
      <c r="A1429" s="46">
        <v>760199</v>
      </c>
      <c r="B1429" s="47">
        <v>38796</v>
      </c>
      <c r="C1429" s="48">
        <v>1586.948374035497</v>
      </c>
      <c r="D1429" s="45"/>
      <c r="E1429" s="45"/>
      <c r="F1429" s="45"/>
    </row>
    <row r="1430" spans="1:6" x14ac:dyDescent="0.3">
      <c r="A1430" s="46">
        <v>760199</v>
      </c>
      <c r="B1430" s="47">
        <v>38797</v>
      </c>
      <c r="C1430" s="48">
        <v>1587.2578727108178</v>
      </c>
      <c r="D1430" s="45"/>
      <c r="E1430" s="45"/>
      <c r="F1430" s="45"/>
    </row>
    <row r="1431" spans="1:6" x14ac:dyDescent="0.3">
      <c r="A1431" s="46">
        <v>760199</v>
      </c>
      <c r="B1431" s="47">
        <v>38798</v>
      </c>
      <c r="C1431" s="48">
        <v>1587.5674317469116</v>
      </c>
      <c r="D1431" s="45"/>
      <c r="E1431" s="45"/>
      <c r="F1431" s="45"/>
    </row>
    <row r="1432" spans="1:6" x14ac:dyDescent="0.3">
      <c r="A1432" s="46">
        <v>760199</v>
      </c>
      <c r="B1432" s="47">
        <v>38799</v>
      </c>
      <c r="C1432" s="48">
        <v>1587.8770511555499</v>
      </c>
      <c r="D1432" s="45"/>
      <c r="E1432" s="45"/>
      <c r="F1432" s="45"/>
    </row>
    <row r="1433" spans="1:6" x14ac:dyDescent="0.3">
      <c r="A1433" s="46">
        <v>760199</v>
      </c>
      <c r="B1433" s="47">
        <v>38800</v>
      </c>
      <c r="C1433" s="48">
        <v>1588.1867309485071</v>
      </c>
      <c r="D1433" s="45"/>
      <c r="E1433" s="45"/>
      <c r="F1433" s="45"/>
    </row>
    <row r="1434" spans="1:6" x14ac:dyDescent="0.3">
      <c r="A1434" s="46">
        <v>760199</v>
      </c>
      <c r="B1434" s="47">
        <v>38803</v>
      </c>
      <c r="C1434" s="48">
        <v>1588.4964711375601</v>
      </c>
      <c r="D1434" s="45"/>
      <c r="E1434" s="45"/>
      <c r="F1434" s="45"/>
    </row>
    <row r="1435" spans="1:6" x14ac:dyDescent="0.3">
      <c r="A1435" s="46">
        <v>760199</v>
      </c>
      <c r="B1435" s="47">
        <v>38804</v>
      </c>
      <c r="C1435" s="48">
        <v>1588.8062717344874</v>
      </c>
      <c r="D1435" s="45"/>
      <c r="E1435" s="45"/>
      <c r="F1435" s="45"/>
    </row>
    <row r="1436" spans="1:6" x14ac:dyDescent="0.3">
      <c r="A1436" s="46">
        <v>760199</v>
      </c>
      <c r="B1436" s="47">
        <v>38805</v>
      </c>
      <c r="C1436" s="48">
        <v>1589.1161327510704</v>
      </c>
      <c r="D1436" s="45"/>
      <c r="E1436" s="45"/>
      <c r="F1436" s="45"/>
    </row>
    <row r="1437" spans="1:6" x14ac:dyDescent="0.3">
      <c r="A1437" s="46">
        <v>760199</v>
      </c>
      <c r="B1437" s="47">
        <v>38806</v>
      </c>
      <c r="C1437" s="48">
        <v>1589.426054199093</v>
      </c>
      <c r="D1437" s="45"/>
      <c r="E1437" s="45"/>
      <c r="F1437" s="45"/>
    </row>
    <row r="1438" spans="1:6" x14ac:dyDescent="0.3">
      <c r="A1438" s="46">
        <v>760199</v>
      </c>
      <c r="B1438" s="47">
        <v>38807</v>
      </c>
      <c r="C1438" s="48">
        <v>1589.7360360903401</v>
      </c>
      <c r="D1438" s="45"/>
      <c r="E1438" s="45"/>
      <c r="F1438" s="45"/>
    </row>
    <row r="1439" spans="1:6" x14ac:dyDescent="0.3">
      <c r="A1439" s="46">
        <v>760199</v>
      </c>
      <c r="B1439" s="47">
        <v>38810</v>
      </c>
      <c r="C1439" s="48">
        <v>1590.0460784366005</v>
      </c>
      <c r="D1439" s="45"/>
      <c r="E1439" s="45"/>
      <c r="F1439" s="45"/>
    </row>
    <row r="1440" spans="1:6" x14ac:dyDescent="0.3">
      <c r="A1440" s="46">
        <v>760199</v>
      </c>
      <c r="B1440" s="47">
        <v>38811</v>
      </c>
      <c r="C1440" s="48">
        <v>1590.3561812496641</v>
      </c>
      <c r="D1440" s="45"/>
      <c r="E1440" s="45"/>
      <c r="F1440" s="45"/>
    </row>
    <row r="1441" spans="1:6" x14ac:dyDescent="0.3">
      <c r="A1441" s="46">
        <v>760199</v>
      </c>
      <c r="B1441" s="47">
        <v>38812</v>
      </c>
      <c r="C1441" s="48">
        <v>1590.666344541324</v>
      </c>
      <c r="D1441" s="45"/>
      <c r="E1441" s="45"/>
      <c r="F1441" s="45"/>
    </row>
    <row r="1442" spans="1:6" x14ac:dyDescent="0.3">
      <c r="A1442" s="46">
        <v>760199</v>
      </c>
      <c r="B1442" s="47">
        <v>38813</v>
      </c>
      <c r="C1442" s="48">
        <v>1590.9765683233754</v>
      </c>
      <c r="D1442" s="45"/>
      <c r="E1442" s="45"/>
      <c r="F1442" s="45"/>
    </row>
    <row r="1443" spans="1:6" x14ac:dyDescent="0.3">
      <c r="A1443" s="46">
        <v>760199</v>
      </c>
      <c r="B1443" s="47">
        <v>38814</v>
      </c>
      <c r="C1443" s="48">
        <v>1591.2868526076147</v>
      </c>
      <c r="D1443" s="45"/>
      <c r="E1443" s="45"/>
      <c r="F1443" s="45"/>
    </row>
    <row r="1444" spans="1:6" x14ac:dyDescent="0.3">
      <c r="A1444" s="46">
        <v>760199</v>
      </c>
      <c r="B1444" s="47">
        <v>38817</v>
      </c>
      <c r="C1444" s="48">
        <v>1591.5971974058425</v>
      </c>
      <c r="D1444" s="45"/>
      <c r="E1444" s="45"/>
      <c r="F1444" s="45"/>
    </row>
    <row r="1445" spans="1:6" x14ac:dyDescent="0.3">
      <c r="A1445" s="46">
        <v>760199</v>
      </c>
      <c r="B1445" s="47">
        <v>38818</v>
      </c>
      <c r="C1445" s="48">
        <v>1591.9076027298599</v>
      </c>
      <c r="D1445" s="45"/>
      <c r="E1445" s="45"/>
      <c r="F1445" s="45"/>
    </row>
    <row r="1446" spans="1:6" x14ac:dyDescent="0.3">
      <c r="A1446" s="46">
        <v>760199</v>
      </c>
      <c r="B1446" s="47">
        <v>38819</v>
      </c>
      <c r="C1446" s="48">
        <v>1592.2180685914718</v>
      </c>
      <c r="D1446" s="45"/>
      <c r="E1446" s="45"/>
      <c r="F1446" s="45"/>
    </row>
    <row r="1447" spans="1:6" x14ac:dyDescent="0.3">
      <c r="A1447" s="46">
        <v>760199</v>
      </c>
      <c r="B1447" s="47">
        <v>38820</v>
      </c>
      <c r="C1447" s="48">
        <v>1592.5285950024843</v>
      </c>
      <c r="D1447" s="45"/>
      <c r="E1447" s="45"/>
      <c r="F1447" s="45"/>
    </row>
    <row r="1448" spans="1:6" x14ac:dyDescent="0.3">
      <c r="A1448" s="46">
        <v>760199</v>
      </c>
      <c r="B1448" s="47">
        <v>38824</v>
      </c>
      <c r="C1448" s="48">
        <v>1592.8391819747062</v>
      </c>
      <c r="D1448" s="45"/>
      <c r="E1448" s="45"/>
      <c r="F1448" s="45"/>
    </row>
    <row r="1449" spans="1:6" x14ac:dyDescent="0.3">
      <c r="A1449" s="46">
        <v>760199</v>
      </c>
      <c r="B1449" s="47">
        <v>38825</v>
      </c>
      <c r="C1449" s="48">
        <v>1593.0248002320145</v>
      </c>
      <c r="D1449" s="45"/>
      <c r="E1449" s="45"/>
      <c r="F1449" s="45"/>
    </row>
    <row r="1450" spans="1:6" x14ac:dyDescent="0.3">
      <c r="A1450" s="46">
        <v>760199</v>
      </c>
      <c r="B1450" s="47">
        <v>38826</v>
      </c>
      <c r="C1450" s="48">
        <v>1593.2104401199672</v>
      </c>
      <c r="D1450" s="45"/>
      <c r="E1450" s="45"/>
      <c r="F1450" s="45"/>
    </row>
    <row r="1451" spans="1:6" x14ac:dyDescent="0.3">
      <c r="A1451" s="46">
        <v>760199</v>
      </c>
      <c r="B1451" s="47">
        <v>38827</v>
      </c>
      <c r="C1451" s="48">
        <v>1593.3961016410844</v>
      </c>
      <c r="D1451" s="45"/>
      <c r="E1451" s="45"/>
      <c r="F1451" s="45"/>
    </row>
    <row r="1452" spans="1:6" x14ac:dyDescent="0.3">
      <c r="A1452" s="46">
        <v>760199</v>
      </c>
      <c r="B1452" s="47">
        <v>38831</v>
      </c>
      <c r="C1452" s="48">
        <v>1593.5817847978874</v>
      </c>
      <c r="D1452" s="45"/>
      <c r="E1452" s="45"/>
      <c r="F1452" s="45"/>
    </row>
    <row r="1453" spans="1:6" x14ac:dyDescent="0.3">
      <c r="A1453" s="46">
        <v>760199</v>
      </c>
      <c r="B1453" s="47">
        <v>38832</v>
      </c>
      <c r="C1453" s="48">
        <v>1593.7674895928976</v>
      </c>
      <c r="D1453" s="45"/>
      <c r="E1453" s="45"/>
      <c r="F1453" s="45"/>
    </row>
    <row r="1454" spans="1:6" x14ac:dyDescent="0.3">
      <c r="A1454" s="46">
        <v>760199</v>
      </c>
      <c r="B1454" s="47">
        <v>38833</v>
      </c>
      <c r="C1454" s="48">
        <v>1593.9532160286362</v>
      </c>
      <c r="D1454" s="45"/>
      <c r="E1454" s="45"/>
      <c r="F1454" s="45"/>
    </row>
    <row r="1455" spans="1:6" x14ac:dyDescent="0.3">
      <c r="A1455" s="46">
        <v>760199</v>
      </c>
      <c r="B1455" s="47">
        <v>38834</v>
      </c>
      <c r="C1455" s="48">
        <v>1594.1389641076255</v>
      </c>
      <c r="D1455" s="45"/>
      <c r="E1455" s="45"/>
      <c r="F1455" s="45"/>
    </row>
    <row r="1456" spans="1:6" x14ac:dyDescent="0.3">
      <c r="A1456" s="46">
        <v>760199</v>
      </c>
      <c r="B1456" s="47">
        <v>38835</v>
      </c>
      <c r="C1456" s="48">
        <v>1594.3247338323872</v>
      </c>
      <c r="D1456" s="45"/>
      <c r="E1456" s="45"/>
      <c r="F1456" s="45"/>
    </row>
    <row r="1457" spans="1:6" x14ac:dyDescent="0.3">
      <c r="A1457" s="46">
        <v>760199</v>
      </c>
      <c r="B1457" s="47">
        <v>38839</v>
      </c>
      <c r="C1457" s="48">
        <v>1594.5105252054441</v>
      </c>
      <c r="D1457" s="45"/>
      <c r="E1457" s="45"/>
      <c r="F1457" s="45"/>
    </row>
    <row r="1458" spans="1:6" x14ac:dyDescent="0.3">
      <c r="A1458" s="46">
        <v>760199</v>
      </c>
      <c r="B1458" s="47">
        <v>38840</v>
      </c>
      <c r="C1458" s="48">
        <v>1594.6963382293184</v>
      </c>
      <c r="D1458" s="45"/>
      <c r="E1458" s="45"/>
      <c r="F1458" s="45"/>
    </row>
    <row r="1459" spans="1:6" x14ac:dyDescent="0.3">
      <c r="A1459" s="46">
        <v>760199</v>
      </c>
      <c r="B1459" s="47">
        <v>38841</v>
      </c>
      <c r="C1459" s="48">
        <v>1594.8821729065342</v>
      </c>
      <c r="D1459" s="45"/>
      <c r="E1459" s="45"/>
      <c r="F1459" s="45"/>
    </row>
    <row r="1460" spans="1:6" x14ac:dyDescent="0.3">
      <c r="A1460" s="46">
        <v>760199</v>
      </c>
      <c r="B1460" s="47">
        <v>38842</v>
      </c>
      <c r="C1460" s="48">
        <v>1595.0680292396137</v>
      </c>
      <c r="D1460" s="45"/>
      <c r="E1460" s="45"/>
      <c r="F1460" s="45"/>
    </row>
    <row r="1461" spans="1:6" x14ac:dyDescent="0.3">
      <c r="A1461" s="46">
        <v>760199</v>
      </c>
      <c r="B1461" s="47">
        <v>38845</v>
      </c>
      <c r="C1461" s="48">
        <v>1595.2539072310806</v>
      </c>
      <c r="D1461" s="45"/>
      <c r="E1461" s="45"/>
      <c r="F1461" s="45"/>
    </row>
    <row r="1462" spans="1:6" x14ac:dyDescent="0.3">
      <c r="A1462" s="46">
        <v>760199</v>
      </c>
      <c r="B1462" s="47">
        <v>38846</v>
      </c>
      <c r="C1462" s="48">
        <v>1595.4398068834596</v>
      </c>
      <c r="D1462" s="45"/>
      <c r="E1462" s="45"/>
      <c r="F1462" s="45"/>
    </row>
    <row r="1463" spans="1:6" x14ac:dyDescent="0.3">
      <c r="A1463" s="46">
        <v>760199</v>
      </c>
      <c r="B1463" s="47">
        <v>38847</v>
      </c>
      <c r="C1463" s="48">
        <v>1595.6257281992746</v>
      </c>
      <c r="D1463" s="45"/>
      <c r="E1463" s="45"/>
      <c r="F1463" s="45"/>
    </row>
    <row r="1464" spans="1:6" x14ac:dyDescent="0.3">
      <c r="A1464" s="46">
        <v>760199</v>
      </c>
      <c r="B1464" s="47">
        <v>38848</v>
      </c>
      <c r="C1464" s="48">
        <v>1595.8116711810496</v>
      </c>
      <c r="D1464" s="45"/>
      <c r="E1464" s="45"/>
      <c r="F1464" s="45"/>
    </row>
    <row r="1465" spans="1:6" x14ac:dyDescent="0.3">
      <c r="A1465" s="46">
        <v>760199</v>
      </c>
      <c r="B1465" s="47">
        <v>38849</v>
      </c>
      <c r="C1465" s="48">
        <v>1595.9976358313102</v>
      </c>
      <c r="D1465" s="45"/>
      <c r="E1465" s="45"/>
      <c r="F1465" s="45"/>
    </row>
    <row r="1466" spans="1:6" x14ac:dyDescent="0.3">
      <c r="A1466" s="46">
        <v>760199</v>
      </c>
      <c r="B1466" s="47">
        <v>38852</v>
      </c>
      <c r="C1466" s="48">
        <v>1596.1836221525809</v>
      </c>
      <c r="D1466" s="45"/>
      <c r="E1466" s="45"/>
      <c r="F1466" s="45"/>
    </row>
    <row r="1467" spans="1:6" x14ac:dyDescent="0.3">
      <c r="A1467" s="46">
        <v>760199</v>
      </c>
      <c r="B1467" s="47">
        <v>38853</v>
      </c>
      <c r="C1467" s="48">
        <v>1596.2530627900228</v>
      </c>
      <c r="D1467" s="45"/>
      <c r="E1467" s="45"/>
      <c r="F1467" s="45"/>
    </row>
    <row r="1468" spans="1:6" x14ac:dyDescent="0.3">
      <c r="A1468" s="46">
        <v>760199</v>
      </c>
      <c r="B1468" s="47">
        <v>38854</v>
      </c>
      <c r="C1468" s="48">
        <v>1596.322506448422</v>
      </c>
      <c r="D1468" s="45"/>
      <c r="E1468" s="45"/>
      <c r="F1468" s="45"/>
    </row>
    <row r="1469" spans="1:6" x14ac:dyDescent="0.3">
      <c r="A1469" s="46">
        <v>760199</v>
      </c>
      <c r="B1469" s="47">
        <v>38855</v>
      </c>
      <c r="C1469" s="48">
        <v>1596.3919531279096</v>
      </c>
      <c r="D1469" s="45"/>
      <c r="E1469" s="45"/>
      <c r="F1469" s="45"/>
    </row>
    <row r="1470" spans="1:6" x14ac:dyDescent="0.3">
      <c r="A1470" s="46">
        <v>760199</v>
      </c>
      <c r="B1470" s="47">
        <v>38856</v>
      </c>
      <c r="C1470" s="48">
        <v>1596.4614028286169</v>
      </c>
      <c r="D1470" s="45"/>
      <c r="E1470" s="45"/>
      <c r="F1470" s="45"/>
    </row>
    <row r="1471" spans="1:6" x14ac:dyDescent="0.3">
      <c r="A1471" s="46">
        <v>760199</v>
      </c>
      <c r="B1471" s="47">
        <v>38859</v>
      </c>
      <c r="C1471" s="48">
        <v>1596.5308555506754</v>
      </c>
      <c r="D1471" s="45"/>
      <c r="E1471" s="45"/>
      <c r="F1471" s="45"/>
    </row>
    <row r="1472" spans="1:6" x14ac:dyDescent="0.3">
      <c r="A1472" s="46">
        <v>760199</v>
      </c>
      <c r="B1472" s="47">
        <v>38860</v>
      </c>
      <c r="C1472" s="48">
        <v>1596.6003112942167</v>
      </c>
      <c r="D1472" s="45"/>
      <c r="E1472" s="45"/>
      <c r="F1472" s="45"/>
    </row>
    <row r="1473" spans="1:6" x14ac:dyDescent="0.3">
      <c r="A1473" s="46">
        <v>760199</v>
      </c>
      <c r="B1473" s="47">
        <v>38861</v>
      </c>
      <c r="C1473" s="48">
        <v>1596.6697700593725</v>
      </c>
      <c r="D1473" s="45"/>
      <c r="E1473" s="45"/>
      <c r="F1473" s="45"/>
    </row>
    <row r="1474" spans="1:6" x14ac:dyDescent="0.3">
      <c r="A1474" s="46">
        <v>760199</v>
      </c>
      <c r="B1474" s="47">
        <v>38862</v>
      </c>
      <c r="C1474" s="48">
        <v>1596.7392318462737</v>
      </c>
      <c r="D1474" s="45"/>
      <c r="E1474" s="45"/>
      <c r="F1474" s="45"/>
    </row>
    <row r="1475" spans="1:6" x14ac:dyDescent="0.3">
      <c r="A1475" s="46">
        <v>760199</v>
      </c>
      <c r="B1475" s="47">
        <v>38863</v>
      </c>
      <c r="C1475" s="48">
        <v>1596.808696655052</v>
      </c>
      <c r="D1475" s="45"/>
      <c r="E1475" s="45"/>
      <c r="F1475" s="45"/>
    </row>
    <row r="1476" spans="1:6" x14ac:dyDescent="0.3">
      <c r="A1476" s="46">
        <v>760199</v>
      </c>
      <c r="B1476" s="47">
        <v>38866</v>
      </c>
      <c r="C1476" s="48">
        <v>1596.8781644858389</v>
      </c>
      <c r="D1476" s="45"/>
      <c r="E1476" s="45"/>
      <c r="F1476" s="45"/>
    </row>
    <row r="1477" spans="1:6" x14ac:dyDescent="0.3">
      <c r="A1477" s="46">
        <v>760199</v>
      </c>
      <c r="B1477" s="47">
        <v>38867</v>
      </c>
      <c r="C1477" s="48">
        <v>1596.9476353387661</v>
      </c>
      <c r="D1477" s="45"/>
      <c r="E1477" s="45"/>
      <c r="F1477" s="45"/>
    </row>
    <row r="1478" spans="1:6" x14ac:dyDescent="0.3">
      <c r="A1478" s="46">
        <v>760199</v>
      </c>
      <c r="B1478" s="47">
        <v>38868</v>
      </c>
      <c r="C1478" s="48">
        <v>1597.0171092139644</v>
      </c>
      <c r="D1478" s="45"/>
      <c r="E1478" s="45"/>
      <c r="F1478" s="45"/>
    </row>
    <row r="1479" spans="1:6" x14ac:dyDescent="0.3">
      <c r="A1479" s="46">
        <v>760199</v>
      </c>
      <c r="B1479" s="47">
        <v>38869</v>
      </c>
      <c r="C1479" s="48">
        <v>1597.086586111566</v>
      </c>
      <c r="D1479" s="45"/>
      <c r="E1479" s="45"/>
      <c r="F1479" s="45"/>
    </row>
    <row r="1480" spans="1:6" x14ac:dyDescent="0.3">
      <c r="A1480" s="46">
        <v>760199</v>
      </c>
      <c r="B1480" s="47">
        <v>38870</v>
      </c>
      <c r="C1480" s="48">
        <v>1597.156066031702</v>
      </c>
      <c r="D1480" s="45"/>
      <c r="E1480" s="45"/>
      <c r="F1480" s="45"/>
    </row>
    <row r="1481" spans="1:6" x14ac:dyDescent="0.3">
      <c r="A1481" s="46">
        <v>760199</v>
      </c>
      <c r="B1481" s="47">
        <v>38873</v>
      </c>
      <c r="C1481" s="48">
        <v>1597.2255489745039</v>
      </c>
      <c r="D1481" s="45"/>
      <c r="E1481" s="45"/>
      <c r="F1481" s="45"/>
    </row>
    <row r="1482" spans="1:6" x14ac:dyDescent="0.3">
      <c r="A1482" s="46">
        <v>760199</v>
      </c>
      <c r="B1482" s="47">
        <v>38874</v>
      </c>
      <c r="C1482" s="48">
        <v>1597.2950349401035</v>
      </c>
      <c r="D1482" s="45"/>
      <c r="E1482" s="45"/>
      <c r="F1482" s="45"/>
    </row>
    <row r="1483" spans="1:6" x14ac:dyDescent="0.3">
      <c r="A1483" s="46">
        <v>760199</v>
      </c>
      <c r="B1483" s="47">
        <v>38875</v>
      </c>
      <c r="C1483" s="48">
        <v>1597.3645239286323</v>
      </c>
      <c r="D1483" s="45"/>
      <c r="E1483" s="45"/>
      <c r="F1483" s="45"/>
    </row>
    <row r="1484" spans="1:6" x14ac:dyDescent="0.3">
      <c r="A1484" s="46">
        <v>760199</v>
      </c>
      <c r="B1484" s="47">
        <v>38876</v>
      </c>
      <c r="C1484" s="48">
        <v>1597.4340159402211</v>
      </c>
      <c r="D1484" s="45"/>
      <c r="E1484" s="45"/>
      <c r="F1484" s="45"/>
    </row>
    <row r="1485" spans="1:6" x14ac:dyDescent="0.3">
      <c r="A1485" s="46">
        <v>760199</v>
      </c>
      <c r="B1485" s="47">
        <v>38877</v>
      </c>
      <c r="C1485" s="48">
        <v>1597.5035109750022</v>
      </c>
      <c r="D1485" s="45"/>
      <c r="E1485" s="45"/>
      <c r="F1485" s="45"/>
    </row>
    <row r="1486" spans="1:6" x14ac:dyDescent="0.3">
      <c r="A1486" s="46">
        <v>760199</v>
      </c>
      <c r="B1486" s="47">
        <v>38880</v>
      </c>
      <c r="C1486" s="48">
        <v>1597.5730090331065</v>
      </c>
      <c r="D1486" s="45"/>
      <c r="E1486" s="45"/>
      <c r="F1486" s="45"/>
    </row>
    <row r="1487" spans="1:6" x14ac:dyDescent="0.3">
      <c r="A1487" s="46">
        <v>760199</v>
      </c>
      <c r="B1487" s="47">
        <v>38881</v>
      </c>
      <c r="C1487" s="48">
        <v>1597.6425101146663</v>
      </c>
      <c r="D1487" s="45"/>
      <c r="E1487" s="45"/>
      <c r="F1487" s="45"/>
    </row>
    <row r="1488" spans="1:6" x14ac:dyDescent="0.3">
      <c r="A1488" s="46">
        <v>760199</v>
      </c>
      <c r="B1488" s="47">
        <v>38882</v>
      </c>
      <c r="C1488" s="48">
        <v>1597.7120142198125</v>
      </c>
      <c r="D1488" s="45"/>
      <c r="E1488" s="45"/>
      <c r="F1488" s="45"/>
    </row>
    <row r="1489" spans="1:6" x14ac:dyDescent="0.3">
      <c r="A1489" s="46">
        <v>760199</v>
      </c>
      <c r="B1489" s="47">
        <v>38884</v>
      </c>
      <c r="C1489" s="48">
        <v>1597.7815213486767</v>
      </c>
      <c r="D1489" s="45"/>
      <c r="E1489" s="45"/>
      <c r="F1489" s="45"/>
    </row>
    <row r="1490" spans="1:6" x14ac:dyDescent="0.3">
      <c r="A1490" s="46">
        <v>760199</v>
      </c>
      <c r="B1490" s="47">
        <v>38887</v>
      </c>
      <c r="C1490" s="48">
        <v>1597.6215123055501</v>
      </c>
      <c r="D1490" s="45"/>
      <c r="E1490" s="45"/>
      <c r="F1490" s="45"/>
    </row>
    <row r="1491" spans="1:6" x14ac:dyDescent="0.3">
      <c r="A1491" s="46">
        <v>760199</v>
      </c>
      <c r="B1491" s="47">
        <v>38888</v>
      </c>
      <c r="C1491" s="48">
        <v>1597.4615192864503</v>
      </c>
      <c r="D1491" s="45"/>
      <c r="E1491" s="45"/>
      <c r="F1491" s="45"/>
    </row>
    <row r="1492" spans="1:6" x14ac:dyDescent="0.3">
      <c r="A1492" s="46">
        <v>760199</v>
      </c>
      <c r="B1492" s="47">
        <v>38889</v>
      </c>
      <c r="C1492" s="48">
        <v>1597.3015422897727</v>
      </c>
      <c r="D1492" s="45"/>
      <c r="E1492" s="45"/>
      <c r="F1492" s="45"/>
    </row>
    <row r="1493" spans="1:6" x14ac:dyDescent="0.3">
      <c r="A1493" s="46">
        <v>760199</v>
      </c>
      <c r="B1493" s="47">
        <v>38890</v>
      </c>
      <c r="C1493" s="48">
        <v>1597.1415813139124</v>
      </c>
      <c r="D1493" s="45"/>
      <c r="E1493" s="45"/>
      <c r="F1493" s="45"/>
    </row>
    <row r="1494" spans="1:6" x14ac:dyDescent="0.3">
      <c r="A1494" s="46">
        <v>760199</v>
      </c>
      <c r="B1494" s="47">
        <v>38891</v>
      </c>
      <c r="C1494" s="48">
        <v>1596.9816363572652</v>
      </c>
      <c r="D1494" s="45"/>
      <c r="E1494" s="45"/>
      <c r="F1494" s="45"/>
    </row>
    <row r="1495" spans="1:6" x14ac:dyDescent="0.3">
      <c r="A1495" s="46">
        <v>760199</v>
      </c>
      <c r="B1495" s="47">
        <v>38894</v>
      </c>
      <c r="C1495" s="48">
        <v>1596.8217074182271</v>
      </c>
      <c r="D1495" s="45"/>
      <c r="E1495" s="45"/>
      <c r="F1495" s="45"/>
    </row>
    <row r="1496" spans="1:6" x14ac:dyDescent="0.3">
      <c r="A1496" s="46">
        <v>760199</v>
      </c>
      <c r="B1496" s="47">
        <v>38895</v>
      </c>
      <c r="C1496" s="48">
        <v>1596.6617944951936</v>
      </c>
      <c r="D1496" s="45"/>
      <c r="E1496" s="45"/>
      <c r="F1496" s="45"/>
    </row>
    <row r="1497" spans="1:6" x14ac:dyDescent="0.3">
      <c r="A1497" s="46">
        <v>760199</v>
      </c>
      <c r="B1497" s="47">
        <v>38896</v>
      </c>
      <c r="C1497" s="48">
        <v>1596.501897586561</v>
      </c>
      <c r="D1497" s="45"/>
      <c r="E1497" s="45"/>
      <c r="F1497" s="45"/>
    </row>
    <row r="1498" spans="1:6" x14ac:dyDescent="0.3">
      <c r="A1498" s="46">
        <v>760199</v>
      </c>
      <c r="B1498" s="47">
        <v>38897</v>
      </c>
      <c r="C1498" s="48">
        <v>1596.3420166907254</v>
      </c>
      <c r="D1498" s="45"/>
      <c r="E1498" s="45"/>
      <c r="F1498" s="45"/>
    </row>
    <row r="1499" spans="1:6" x14ac:dyDescent="0.3">
      <c r="A1499" s="46">
        <v>760199</v>
      </c>
      <c r="B1499" s="47">
        <v>38898</v>
      </c>
      <c r="C1499" s="48">
        <v>1596.1821518060835</v>
      </c>
      <c r="D1499" s="45"/>
      <c r="E1499" s="45"/>
      <c r="F1499" s="45"/>
    </row>
    <row r="1500" spans="1:6" x14ac:dyDescent="0.3">
      <c r="A1500" s="46">
        <v>760199</v>
      </c>
      <c r="B1500" s="47">
        <v>38901</v>
      </c>
      <c r="C1500" s="48">
        <v>1596.0223029310318</v>
      </c>
      <c r="D1500" s="45"/>
      <c r="E1500" s="45"/>
      <c r="F1500" s="45"/>
    </row>
    <row r="1501" spans="1:6" x14ac:dyDescent="0.3">
      <c r="A1501" s="46">
        <v>760199</v>
      </c>
      <c r="B1501" s="47">
        <v>38902</v>
      </c>
      <c r="C1501" s="48">
        <v>1595.8624700639666</v>
      </c>
      <c r="D1501" s="45"/>
      <c r="E1501" s="45"/>
      <c r="F1501" s="45"/>
    </row>
    <row r="1502" spans="1:6" x14ac:dyDescent="0.3">
      <c r="A1502" s="46">
        <v>760199</v>
      </c>
      <c r="B1502" s="47">
        <v>38903</v>
      </c>
      <c r="C1502" s="48">
        <v>1595.7026532032855</v>
      </c>
      <c r="D1502" s="45"/>
      <c r="E1502" s="45"/>
      <c r="F1502" s="45"/>
    </row>
    <row r="1503" spans="1:6" x14ac:dyDescent="0.3">
      <c r="A1503" s="46">
        <v>760199</v>
      </c>
      <c r="B1503" s="47">
        <v>38904</v>
      </c>
      <c r="C1503" s="48">
        <v>1595.542852347385</v>
      </c>
      <c r="D1503" s="45"/>
      <c r="E1503" s="45"/>
      <c r="F1503" s="45"/>
    </row>
    <row r="1504" spans="1:6" x14ac:dyDescent="0.3">
      <c r="A1504" s="46">
        <v>760199</v>
      </c>
      <c r="B1504" s="47">
        <v>38905</v>
      </c>
      <c r="C1504" s="48">
        <v>1595.3830674946623</v>
      </c>
      <c r="D1504" s="45"/>
      <c r="E1504" s="45"/>
      <c r="F1504" s="45"/>
    </row>
    <row r="1505" spans="1:6" x14ac:dyDescent="0.3">
      <c r="A1505" s="46">
        <v>760199</v>
      </c>
      <c r="B1505" s="47">
        <v>38908</v>
      </c>
      <c r="C1505" s="48">
        <v>1595.2232986435151</v>
      </c>
      <c r="D1505" s="45"/>
      <c r="E1505" s="45"/>
      <c r="F1505" s="45"/>
    </row>
    <row r="1506" spans="1:6" x14ac:dyDescent="0.3">
      <c r="A1506" s="46">
        <v>760199</v>
      </c>
      <c r="B1506" s="47">
        <v>38909</v>
      </c>
      <c r="C1506" s="48">
        <v>1595.0635457923408</v>
      </c>
      <c r="D1506" s="45"/>
      <c r="E1506" s="45"/>
      <c r="F1506" s="45"/>
    </row>
    <row r="1507" spans="1:6" x14ac:dyDescent="0.3">
      <c r="A1507" s="46">
        <v>760199</v>
      </c>
      <c r="B1507" s="47">
        <v>38910</v>
      </c>
      <c r="C1507" s="48">
        <v>1594.9038089395369</v>
      </c>
      <c r="D1507" s="45"/>
      <c r="E1507" s="45"/>
      <c r="F1507" s="45"/>
    </row>
    <row r="1508" spans="1:6" x14ac:dyDescent="0.3">
      <c r="A1508" s="46">
        <v>760199</v>
      </c>
      <c r="B1508" s="47">
        <v>38911</v>
      </c>
      <c r="C1508" s="48">
        <v>1594.7440880835015</v>
      </c>
      <c r="D1508" s="45"/>
      <c r="E1508" s="45"/>
      <c r="F1508" s="45"/>
    </row>
    <row r="1509" spans="1:6" x14ac:dyDescent="0.3">
      <c r="A1509" s="46">
        <v>760199</v>
      </c>
      <c r="B1509" s="47">
        <v>38912</v>
      </c>
      <c r="C1509" s="48">
        <v>1594.5843832226326</v>
      </c>
      <c r="D1509" s="45"/>
      <c r="E1509" s="45"/>
      <c r="F1509" s="45"/>
    </row>
    <row r="1510" spans="1:6" x14ac:dyDescent="0.3">
      <c r="A1510" s="46">
        <v>760199</v>
      </c>
      <c r="B1510" s="47">
        <v>38915</v>
      </c>
      <c r="C1510" s="48">
        <v>1594.4246943553283</v>
      </c>
      <c r="D1510" s="45"/>
      <c r="E1510" s="45"/>
      <c r="F1510" s="45"/>
    </row>
    <row r="1511" spans="1:6" x14ac:dyDescent="0.3">
      <c r="A1511" s="46">
        <v>760199</v>
      </c>
      <c r="B1511" s="47">
        <v>38916</v>
      </c>
      <c r="C1511" s="48">
        <v>1594.5687819922616</v>
      </c>
      <c r="D1511" s="45"/>
      <c r="E1511" s="45"/>
      <c r="F1511" s="45"/>
    </row>
    <row r="1512" spans="1:6" x14ac:dyDescent="0.3">
      <c r="A1512" s="46">
        <v>760199</v>
      </c>
      <c r="B1512" s="47">
        <v>38917</v>
      </c>
      <c r="C1512" s="48">
        <v>1594.7128826503476</v>
      </c>
      <c r="D1512" s="45"/>
      <c r="E1512" s="45"/>
      <c r="F1512" s="45"/>
    </row>
    <row r="1513" spans="1:6" x14ac:dyDescent="0.3">
      <c r="A1513" s="46">
        <v>760199</v>
      </c>
      <c r="B1513" s="47">
        <v>38918</v>
      </c>
      <c r="C1513" s="48">
        <v>1594.8569963307625</v>
      </c>
      <c r="D1513" s="45"/>
      <c r="E1513" s="45"/>
      <c r="F1513" s="45"/>
    </row>
    <row r="1514" spans="1:6" x14ac:dyDescent="0.3">
      <c r="A1514" s="46">
        <v>760199</v>
      </c>
      <c r="B1514" s="47">
        <v>38919</v>
      </c>
      <c r="C1514" s="48">
        <v>1595.0011230346836</v>
      </c>
      <c r="D1514" s="45"/>
      <c r="E1514" s="45"/>
      <c r="F1514" s="45"/>
    </row>
    <row r="1515" spans="1:6" x14ac:dyDescent="0.3">
      <c r="A1515" s="46">
        <v>760199</v>
      </c>
      <c r="B1515" s="47">
        <v>38922</v>
      </c>
      <c r="C1515" s="48">
        <v>1595.1452627632875</v>
      </c>
      <c r="D1515" s="45"/>
      <c r="E1515" s="45"/>
      <c r="F1515" s="45"/>
    </row>
    <row r="1516" spans="1:6" x14ac:dyDescent="0.3">
      <c r="A1516" s="46">
        <v>760199</v>
      </c>
      <c r="B1516" s="47">
        <v>38923</v>
      </c>
      <c r="C1516" s="48">
        <v>1595.2894155177516</v>
      </c>
      <c r="D1516" s="45"/>
      <c r="E1516" s="45"/>
      <c r="F1516" s="45"/>
    </row>
    <row r="1517" spans="1:6" x14ac:dyDescent="0.3">
      <c r="A1517" s="46">
        <v>760199</v>
      </c>
      <c r="B1517" s="47">
        <v>38924</v>
      </c>
      <c r="C1517" s="48">
        <v>1595.4335812992529</v>
      </c>
      <c r="D1517" s="45"/>
      <c r="E1517" s="45"/>
      <c r="F1517" s="45"/>
    </row>
    <row r="1518" spans="1:6" x14ac:dyDescent="0.3">
      <c r="A1518" s="46">
        <v>760199</v>
      </c>
      <c r="B1518" s="47">
        <v>38925</v>
      </c>
      <c r="C1518" s="48">
        <v>1595.5777601089687</v>
      </c>
      <c r="D1518" s="45"/>
      <c r="E1518" s="45"/>
      <c r="F1518" s="45"/>
    </row>
    <row r="1519" spans="1:6" x14ac:dyDescent="0.3">
      <c r="A1519" s="46">
        <v>760199</v>
      </c>
      <c r="B1519" s="47">
        <v>38926</v>
      </c>
      <c r="C1519" s="48">
        <v>1595.7219519480764</v>
      </c>
      <c r="D1519" s="45"/>
      <c r="E1519" s="45"/>
      <c r="F1519" s="45"/>
    </row>
    <row r="1520" spans="1:6" x14ac:dyDescent="0.3">
      <c r="A1520" s="46">
        <v>760199</v>
      </c>
      <c r="B1520" s="47">
        <v>38929</v>
      </c>
      <c r="C1520" s="48">
        <v>1595.8661568177529</v>
      </c>
      <c r="D1520" s="45"/>
      <c r="E1520" s="45"/>
      <c r="F1520" s="45"/>
    </row>
    <row r="1521" spans="1:6" x14ac:dyDescent="0.3">
      <c r="A1521" s="46">
        <v>760199</v>
      </c>
      <c r="B1521" s="47">
        <v>38930</v>
      </c>
      <c r="C1521" s="48">
        <v>1596.0103747191761</v>
      </c>
      <c r="D1521" s="45"/>
      <c r="E1521" s="45"/>
      <c r="F1521" s="45"/>
    </row>
    <row r="1522" spans="1:6" x14ac:dyDescent="0.3">
      <c r="A1522" s="46">
        <v>760199</v>
      </c>
      <c r="B1522" s="47">
        <v>38931</v>
      </c>
      <c r="C1522" s="48">
        <v>1596.1546056535242</v>
      </c>
      <c r="D1522" s="45"/>
      <c r="E1522" s="45"/>
      <c r="F1522" s="45"/>
    </row>
    <row r="1523" spans="1:6" x14ac:dyDescent="0.3">
      <c r="A1523" s="46">
        <v>760199</v>
      </c>
      <c r="B1523" s="47">
        <v>38932</v>
      </c>
      <c r="C1523" s="48">
        <v>1596.2988496219743</v>
      </c>
      <c r="D1523" s="45"/>
      <c r="E1523" s="45"/>
      <c r="F1523" s="45"/>
    </row>
    <row r="1524" spans="1:6" x14ac:dyDescent="0.3">
      <c r="A1524" s="46">
        <v>760199</v>
      </c>
      <c r="B1524" s="47">
        <v>38933</v>
      </c>
      <c r="C1524" s="48">
        <v>1596.4431066257048</v>
      </c>
      <c r="D1524" s="45"/>
      <c r="E1524" s="45"/>
      <c r="F1524" s="45"/>
    </row>
    <row r="1525" spans="1:6" x14ac:dyDescent="0.3">
      <c r="A1525" s="46">
        <v>760199</v>
      </c>
      <c r="B1525" s="47">
        <v>38936</v>
      </c>
      <c r="C1525" s="48">
        <v>1596.5873766658933</v>
      </c>
      <c r="D1525" s="45"/>
      <c r="E1525" s="45"/>
      <c r="F1525" s="45"/>
    </row>
    <row r="1526" spans="1:6" x14ac:dyDescent="0.3">
      <c r="A1526" s="46">
        <v>760199</v>
      </c>
      <c r="B1526" s="47">
        <v>38937</v>
      </c>
      <c r="C1526" s="48">
        <v>1596.7316597437182</v>
      </c>
      <c r="D1526" s="45"/>
      <c r="E1526" s="45"/>
      <c r="F1526" s="45"/>
    </row>
    <row r="1527" spans="1:6" x14ac:dyDescent="0.3">
      <c r="A1527" s="46">
        <v>760199</v>
      </c>
      <c r="B1527" s="47">
        <v>38938</v>
      </c>
      <c r="C1527" s="48">
        <v>1596.8759558603572</v>
      </c>
      <c r="D1527" s="45"/>
      <c r="E1527" s="45"/>
      <c r="F1527" s="45"/>
    </row>
    <row r="1528" spans="1:6" x14ac:dyDescent="0.3">
      <c r="A1528" s="46">
        <v>760199</v>
      </c>
      <c r="B1528" s="47">
        <v>38939</v>
      </c>
      <c r="C1528" s="48">
        <v>1597.020265016989</v>
      </c>
      <c r="D1528" s="45"/>
      <c r="E1528" s="45"/>
      <c r="F1528" s="45"/>
    </row>
    <row r="1529" spans="1:6" x14ac:dyDescent="0.3">
      <c r="A1529" s="46">
        <v>760199</v>
      </c>
      <c r="B1529" s="47">
        <v>38940</v>
      </c>
      <c r="C1529" s="48">
        <v>1597.1645872147919</v>
      </c>
      <c r="D1529" s="45"/>
      <c r="E1529" s="45"/>
      <c r="F1529" s="45"/>
    </row>
    <row r="1530" spans="1:6" x14ac:dyDescent="0.3">
      <c r="A1530" s="46">
        <v>760199</v>
      </c>
      <c r="B1530" s="47">
        <v>38943</v>
      </c>
      <c r="C1530" s="48">
        <v>1597.3089224549451</v>
      </c>
      <c r="D1530" s="45"/>
      <c r="E1530" s="45"/>
      <c r="F1530" s="45"/>
    </row>
    <row r="1531" spans="1:6" x14ac:dyDescent="0.3">
      <c r="A1531" s="46">
        <v>760199</v>
      </c>
      <c r="B1531" s="47">
        <v>38944</v>
      </c>
      <c r="C1531" s="48">
        <v>1597.4532707386261</v>
      </c>
      <c r="D1531" s="45"/>
      <c r="E1531" s="45"/>
      <c r="F1531" s="45"/>
    </row>
    <row r="1532" spans="1:6" x14ac:dyDescent="0.3">
      <c r="A1532" s="46">
        <v>760199</v>
      </c>
      <c r="B1532" s="47">
        <v>38945</v>
      </c>
      <c r="C1532" s="48">
        <v>1597.489577963559</v>
      </c>
      <c r="D1532" s="45"/>
      <c r="E1532" s="45"/>
      <c r="F1532" s="45"/>
    </row>
    <row r="1533" spans="1:6" x14ac:dyDescent="0.3">
      <c r="A1533" s="46">
        <v>760199</v>
      </c>
      <c r="B1533" s="47">
        <v>38946</v>
      </c>
      <c r="C1533" s="48">
        <v>1597.5258860136892</v>
      </c>
      <c r="D1533" s="45"/>
      <c r="E1533" s="45"/>
      <c r="F1533" s="45"/>
    </row>
    <row r="1534" spans="1:6" x14ac:dyDescent="0.3">
      <c r="A1534" s="46">
        <v>760199</v>
      </c>
      <c r="B1534" s="47">
        <v>38947</v>
      </c>
      <c r="C1534" s="48">
        <v>1597.5621948890357</v>
      </c>
      <c r="D1534" s="45"/>
      <c r="E1534" s="45"/>
      <c r="F1534" s="45"/>
    </row>
    <row r="1535" spans="1:6" x14ac:dyDescent="0.3">
      <c r="A1535" s="46">
        <v>760199</v>
      </c>
      <c r="B1535" s="47">
        <v>38950</v>
      </c>
      <c r="C1535" s="48">
        <v>1597.5985045896175</v>
      </c>
      <c r="D1535" s="45"/>
      <c r="E1535" s="45"/>
      <c r="F1535" s="45"/>
    </row>
    <row r="1536" spans="1:6" x14ac:dyDescent="0.3">
      <c r="A1536" s="46">
        <v>760199</v>
      </c>
      <c r="B1536" s="47">
        <v>38951</v>
      </c>
      <c r="C1536" s="48">
        <v>1597.6348151154532</v>
      </c>
      <c r="D1536" s="45"/>
      <c r="E1536" s="45"/>
      <c r="F1536" s="45"/>
    </row>
    <row r="1537" spans="1:6" x14ac:dyDescent="0.3">
      <c r="A1537" s="46">
        <v>760199</v>
      </c>
      <c r="B1537" s="47">
        <v>38952</v>
      </c>
      <c r="C1537" s="48">
        <v>1597.671126466561</v>
      </c>
      <c r="D1537" s="45"/>
      <c r="E1537" s="45"/>
      <c r="F1537" s="45"/>
    </row>
    <row r="1538" spans="1:6" x14ac:dyDescent="0.3">
      <c r="A1538" s="46">
        <v>760199</v>
      </c>
      <c r="B1538" s="47">
        <v>38953</v>
      </c>
      <c r="C1538" s="48">
        <v>1597.7074386429606</v>
      </c>
      <c r="D1538" s="45"/>
      <c r="E1538" s="45"/>
      <c r="F1538" s="45"/>
    </row>
    <row r="1539" spans="1:6" x14ac:dyDescent="0.3">
      <c r="A1539" s="46">
        <v>760199</v>
      </c>
      <c r="B1539" s="47">
        <v>38954</v>
      </c>
      <c r="C1539" s="48">
        <v>1597.7437516446703</v>
      </c>
      <c r="D1539" s="45"/>
      <c r="E1539" s="45"/>
      <c r="F1539" s="45"/>
    </row>
    <row r="1540" spans="1:6" x14ac:dyDescent="0.3">
      <c r="A1540" s="46">
        <v>760199</v>
      </c>
      <c r="B1540" s="47">
        <v>38957</v>
      </c>
      <c r="C1540" s="48">
        <v>1597.7800654717089</v>
      </c>
      <c r="D1540" s="45"/>
      <c r="E1540" s="45"/>
      <c r="F1540" s="45"/>
    </row>
    <row r="1541" spans="1:6" x14ac:dyDescent="0.3">
      <c r="A1541" s="46">
        <v>760199</v>
      </c>
      <c r="B1541" s="47">
        <v>38958</v>
      </c>
      <c r="C1541" s="48">
        <v>1597.8163801240948</v>
      </c>
      <c r="D1541" s="45"/>
      <c r="E1541" s="45"/>
      <c r="F1541" s="45"/>
    </row>
    <row r="1542" spans="1:6" x14ac:dyDescent="0.3">
      <c r="A1542" s="46">
        <v>760199</v>
      </c>
      <c r="B1542" s="47">
        <v>38959</v>
      </c>
      <c r="C1542" s="48">
        <v>1597.8526956018475</v>
      </c>
      <c r="D1542" s="45"/>
      <c r="E1542" s="45"/>
      <c r="F1542" s="45"/>
    </row>
    <row r="1543" spans="1:6" x14ac:dyDescent="0.3">
      <c r="A1543" s="46">
        <v>760199</v>
      </c>
      <c r="B1543" s="47">
        <v>38960</v>
      </c>
      <c r="C1543" s="48">
        <v>1597.8890119049854</v>
      </c>
      <c r="D1543" s="45"/>
      <c r="E1543" s="45"/>
      <c r="F1543" s="45"/>
    </row>
    <row r="1544" spans="1:6" x14ac:dyDescent="0.3">
      <c r="A1544" s="46">
        <v>760199</v>
      </c>
      <c r="B1544" s="47">
        <v>38961</v>
      </c>
      <c r="C1544" s="48">
        <v>1597.9253290335271</v>
      </c>
      <c r="D1544" s="45"/>
      <c r="E1544" s="45"/>
      <c r="F1544" s="45"/>
    </row>
    <row r="1545" spans="1:6" x14ac:dyDescent="0.3">
      <c r="A1545" s="46">
        <v>760199</v>
      </c>
      <c r="B1545" s="47">
        <v>38964</v>
      </c>
      <c r="C1545" s="48">
        <v>1597.9616469874913</v>
      </c>
      <c r="D1545" s="45"/>
      <c r="E1545" s="45"/>
      <c r="F1545" s="45"/>
    </row>
    <row r="1546" spans="1:6" x14ac:dyDescent="0.3">
      <c r="A1546" s="46">
        <v>760199</v>
      </c>
      <c r="B1546" s="47">
        <v>38965</v>
      </c>
      <c r="C1546" s="48">
        <v>1597.9979657668971</v>
      </c>
      <c r="D1546" s="45"/>
      <c r="E1546" s="45"/>
      <c r="F1546" s="45"/>
    </row>
    <row r="1547" spans="1:6" x14ac:dyDescent="0.3">
      <c r="A1547" s="46">
        <v>760199</v>
      </c>
      <c r="B1547" s="47">
        <v>38966</v>
      </c>
      <c r="C1547" s="48">
        <v>1598.034285371763</v>
      </c>
      <c r="D1547" s="45"/>
      <c r="E1547" s="45"/>
      <c r="F1547" s="45"/>
    </row>
    <row r="1548" spans="1:6" x14ac:dyDescent="0.3">
      <c r="A1548" s="46">
        <v>760199</v>
      </c>
      <c r="B1548" s="47">
        <v>38968</v>
      </c>
      <c r="C1548" s="48">
        <v>1598.070605802108</v>
      </c>
      <c r="D1548" s="45"/>
      <c r="E1548" s="45"/>
      <c r="F1548" s="45"/>
    </row>
    <row r="1549" spans="1:6" x14ac:dyDescent="0.3">
      <c r="A1549" s="46">
        <v>760199</v>
      </c>
      <c r="B1549" s="47">
        <v>38971</v>
      </c>
      <c r="C1549" s="48">
        <v>1598.1069270579505</v>
      </c>
      <c r="D1549" s="45"/>
      <c r="E1549" s="45"/>
      <c r="F1549" s="45"/>
    </row>
    <row r="1550" spans="1:6" x14ac:dyDescent="0.3">
      <c r="A1550" s="46">
        <v>760199</v>
      </c>
      <c r="B1550" s="47">
        <v>38972</v>
      </c>
      <c r="C1550" s="48">
        <v>1598.1432491393098</v>
      </c>
      <c r="D1550" s="45"/>
      <c r="E1550" s="45"/>
      <c r="F1550" s="45"/>
    </row>
    <row r="1551" spans="1:6" x14ac:dyDescent="0.3">
      <c r="A1551" s="46">
        <v>760199</v>
      </c>
      <c r="B1551" s="47">
        <v>38973</v>
      </c>
      <c r="C1551" s="48">
        <v>1598.1795720462042</v>
      </c>
      <c r="D1551" s="45"/>
      <c r="E1551" s="45"/>
      <c r="F1551" s="45"/>
    </row>
    <row r="1552" spans="1:6" x14ac:dyDescent="0.3">
      <c r="A1552" s="46">
        <v>760199</v>
      </c>
      <c r="B1552" s="47">
        <v>38974</v>
      </c>
      <c r="C1552" s="48">
        <v>1598.2158957786526</v>
      </c>
      <c r="D1552" s="45"/>
      <c r="E1552" s="45"/>
      <c r="F1552" s="45"/>
    </row>
    <row r="1553" spans="1:6" x14ac:dyDescent="0.3">
      <c r="A1553" s="46">
        <v>760199</v>
      </c>
      <c r="B1553" s="47">
        <v>38975</v>
      </c>
      <c r="C1553" s="48">
        <v>1598.2522203366739</v>
      </c>
      <c r="D1553" s="45"/>
      <c r="E1553" s="45"/>
      <c r="F1553" s="45"/>
    </row>
    <row r="1554" spans="1:6" x14ac:dyDescent="0.3">
      <c r="A1554" s="46">
        <v>760199</v>
      </c>
      <c r="B1554" s="47">
        <v>38978</v>
      </c>
      <c r="C1554" s="48">
        <v>1598.4198944680318</v>
      </c>
      <c r="D1554" s="45"/>
      <c r="E1554" s="45"/>
      <c r="F1554" s="45"/>
    </row>
    <row r="1555" spans="1:6" x14ac:dyDescent="0.3">
      <c r="A1555" s="46">
        <v>760199</v>
      </c>
      <c r="B1555" s="47">
        <v>38979</v>
      </c>
      <c r="C1555" s="48">
        <v>1598.5875861902393</v>
      </c>
      <c r="D1555" s="45"/>
      <c r="E1555" s="45"/>
      <c r="F1555" s="45"/>
    </row>
    <row r="1556" spans="1:6" x14ac:dyDescent="0.3">
      <c r="A1556" s="46">
        <v>760199</v>
      </c>
      <c r="B1556" s="47">
        <v>38980</v>
      </c>
      <c r="C1556" s="48">
        <v>1598.7552955051422</v>
      </c>
      <c r="D1556" s="45"/>
      <c r="E1556" s="45"/>
      <c r="F1556" s="45"/>
    </row>
    <row r="1557" spans="1:6" x14ac:dyDescent="0.3">
      <c r="A1557" s="46">
        <v>760199</v>
      </c>
      <c r="B1557" s="47">
        <v>38981</v>
      </c>
      <c r="C1557" s="48">
        <v>1598.9230224145849</v>
      </c>
      <c r="D1557" s="45"/>
      <c r="E1557" s="45"/>
      <c r="F1557" s="45"/>
    </row>
    <row r="1558" spans="1:6" x14ac:dyDescent="0.3">
      <c r="A1558" s="46">
        <v>760199</v>
      </c>
      <c r="B1558" s="47">
        <v>38982</v>
      </c>
      <c r="C1558" s="48">
        <v>1599.090766920415</v>
      </c>
      <c r="D1558" s="45"/>
      <c r="E1558" s="45"/>
      <c r="F1558" s="45"/>
    </row>
    <row r="1559" spans="1:6" x14ac:dyDescent="0.3">
      <c r="A1559" s="46">
        <v>760199</v>
      </c>
      <c r="B1559" s="47">
        <v>38985</v>
      </c>
      <c r="C1559" s="48">
        <v>1599.2585290244772</v>
      </c>
      <c r="D1559" s="45"/>
      <c r="E1559" s="45"/>
      <c r="F1559" s="45"/>
    </row>
    <row r="1560" spans="1:6" x14ac:dyDescent="0.3">
      <c r="A1560" s="46">
        <v>760199</v>
      </c>
      <c r="B1560" s="47">
        <v>38986</v>
      </c>
      <c r="C1560" s="48">
        <v>1599.4263087286181</v>
      </c>
      <c r="D1560" s="45"/>
      <c r="E1560" s="45"/>
      <c r="F1560" s="45"/>
    </row>
    <row r="1561" spans="1:6" x14ac:dyDescent="0.3">
      <c r="A1561" s="46">
        <v>760199</v>
      </c>
      <c r="B1561" s="47">
        <v>38987</v>
      </c>
      <c r="C1561" s="48">
        <v>1599.5941060346847</v>
      </c>
      <c r="D1561" s="45"/>
      <c r="E1561" s="45"/>
      <c r="F1561" s="45"/>
    </row>
    <row r="1562" spans="1:6" x14ac:dyDescent="0.3">
      <c r="A1562" s="46">
        <v>760199</v>
      </c>
      <c r="B1562" s="47">
        <v>38988</v>
      </c>
      <c r="C1562" s="48">
        <v>1599.7619209445231</v>
      </c>
      <c r="D1562" s="45"/>
      <c r="E1562" s="45"/>
      <c r="F1562" s="45"/>
    </row>
    <row r="1563" spans="1:6" x14ac:dyDescent="0.3">
      <c r="A1563" s="46">
        <v>760199</v>
      </c>
      <c r="B1563" s="47">
        <v>38989</v>
      </c>
      <c r="C1563" s="48">
        <v>1599.92975345998</v>
      </c>
      <c r="D1563" s="45"/>
      <c r="E1563" s="45"/>
      <c r="F1563" s="45"/>
    </row>
    <row r="1564" spans="1:6" x14ac:dyDescent="0.3">
      <c r="A1564" s="46">
        <v>760199</v>
      </c>
      <c r="B1564" s="47">
        <v>38992</v>
      </c>
      <c r="C1564" s="48">
        <v>1600.0976035829026</v>
      </c>
      <c r="D1564" s="45"/>
      <c r="E1564" s="45"/>
      <c r="F1564" s="45"/>
    </row>
    <row r="1565" spans="1:6" x14ac:dyDescent="0.3">
      <c r="A1565" s="46">
        <v>760199</v>
      </c>
      <c r="B1565" s="47">
        <v>38993</v>
      </c>
      <c r="C1565" s="48">
        <v>1600.2654713151385</v>
      </c>
      <c r="D1565" s="45"/>
      <c r="E1565" s="45"/>
      <c r="F1565" s="45"/>
    </row>
    <row r="1566" spans="1:6" x14ac:dyDescent="0.3">
      <c r="A1566" s="46">
        <v>760199</v>
      </c>
      <c r="B1566" s="47">
        <v>38994</v>
      </c>
      <c r="C1566" s="48">
        <v>1600.4333566585346</v>
      </c>
      <c r="D1566" s="45"/>
      <c r="E1566" s="45"/>
      <c r="F1566" s="45"/>
    </row>
    <row r="1567" spans="1:6" x14ac:dyDescent="0.3">
      <c r="A1567" s="46">
        <v>760199</v>
      </c>
      <c r="B1567" s="47">
        <v>38995</v>
      </c>
      <c r="C1567" s="48">
        <v>1600.6012596149392</v>
      </c>
      <c r="D1567" s="45"/>
      <c r="E1567" s="45"/>
      <c r="F1567" s="45"/>
    </row>
    <row r="1568" spans="1:6" x14ac:dyDescent="0.3">
      <c r="A1568" s="46">
        <v>760199</v>
      </c>
      <c r="B1568" s="47">
        <v>38996</v>
      </c>
      <c r="C1568" s="48">
        <v>1600.769180186199</v>
      </c>
      <c r="D1568" s="45"/>
      <c r="E1568" s="45"/>
      <c r="F1568" s="45"/>
    </row>
    <row r="1569" spans="1:6" x14ac:dyDescent="0.3">
      <c r="A1569" s="46">
        <v>760199</v>
      </c>
      <c r="B1569" s="47">
        <v>38999</v>
      </c>
      <c r="C1569" s="48">
        <v>1600.9371183741625</v>
      </c>
      <c r="D1569" s="45"/>
      <c r="E1569" s="45"/>
      <c r="F1569" s="45"/>
    </row>
    <row r="1570" spans="1:6" x14ac:dyDescent="0.3">
      <c r="A1570" s="46">
        <v>760199</v>
      </c>
      <c r="B1570" s="47">
        <v>39000</v>
      </c>
      <c r="C1570" s="48">
        <v>1601.1050741806782</v>
      </c>
      <c r="D1570" s="45"/>
      <c r="E1570" s="45"/>
      <c r="F1570" s="45"/>
    </row>
    <row r="1571" spans="1:6" x14ac:dyDescent="0.3">
      <c r="A1571" s="46">
        <v>760199</v>
      </c>
      <c r="B1571" s="47">
        <v>39001</v>
      </c>
      <c r="C1571" s="48">
        <v>1601.2730476075944</v>
      </c>
      <c r="D1571" s="45"/>
      <c r="E1571" s="45"/>
      <c r="F1571" s="45"/>
    </row>
    <row r="1572" spans="1:6" x14ac:dyDescent="0.3">
      <c r="A1572" s="46">
        <v>760199</v>
      </c>
      <c r="B1572" s="47">
        <v>39003</v>
      </c>
      <c r="C1572" s="48">
        <v>1601.4410386567595</v>
      </c>
      <c r="D1572" s="45"/>
      <c r="E1572" s="45"/>
      <c r="F1572" s="45"/>
    </row>
    <row r="1573" spans="1:6" x14ac:dyDescent="0.3">
      <c r="A1573" s="46">
        <v>760199</v>
      </c>
      <c r="B1573" s="47">
        <v>39006</v>
      </c>
      <c r="C1573" s="48">
        <v>1601.6090473300219</v>
      </c>
      <c r="D1573" s="45"/>
      <c r="E1573" s="45"/>
      <c r="F1573" s="45"/>
    </row>
    <row r="1574" spans="1:6" x14ac:dyDescent="0.3">
      <c r="A1574" s="46">
        <v>760199</v>
      </c>
      <c r="B1574" s="47">
        <v>39007</v>
      </c>
      <c r="C1574" s="48">
        <v>1601.8602233497161</v>
      </c>
      <c r="D1574" s="45"/>
      <c r="E1574" s="45"/>
      <c r="F1574" s="45"/>
    </row>
    <row r="1575" spans="1:6" x14ac:dyDescent="0.3">
      <c r="A1575" s="46">
        <v>760199</v>
      </c>
      <c r="B1575" s="47">
        <v>39008</v>
      </c>
      <c r="C1575" s="48">
        <v>1602.1114387606669</v>
      </c>
      <c r="D1575" s="45"/>
      <c r="E1575" s="45"/>
      <c r="F1575" s="45"/>
    </row>
    <row r="1576" spans="1:6" x14ac:dyDescent="0.3">
      <c r="A1576" s="46">
        <v>760199</v>
      </c>
      <c r="B1576" s="47">
        <v>39009</v>
      </c>
      <c r="C1576" s="48">
        <v>1602.3626935690518</v>
      </c>
      <c r="D1576" s="45"/>
      <c r="E1576" s="45"/>
      <c r="F1576" s="45"/>
    </row>
    <row r="1577" spans="1:6" x14ac:dyDescent="0.3">
      <c r="A1577" s="46">
        <v>760199</v>
      </c>
      <c r="B1577" s="47">
        <v>39010</v>
      </c>
      <c r="C1577" s="48">
        <v>1602.6139877810497</v>
      </c>
      <c r="D1577" s="45"/>
      <c r="E1577" s="45"/>
      <c r="F1577" s="45"/>
    </row>
    <row r="1578" spans="1:6" x14ac:dyDescent="0.3">
      <c r="A1578" s="46">
        <v>760199</v>
      </c>
      <c r="B1578" s="47">
        <v>39013</v>
      </c>
      <c r="C1578" s="48">
        <v>1602.8653214028398</v>
      </c>
      <c r="D1578" s="45"/>
      <c r="E1578" s="45"/>
      <c r="F1578" s="45"/>
    </row>
    <row r="1579" spans="1:6" x14ac:dyDescent="0.3">
      <c r="A1579" s="46">
        <v>760199</v>
      </c>
      <c r="B1579" s="47">
        <v>39014</v>
      </c>
      <c r="C1579" s="48">
        <v>1603.1166944406023</v>
      </c>
      <c r="D1579" s="45"/>
      <c r="E1579" s="45"/>
      <c r="F1579" s="45"/>
    </row>
    <row r="1580" spans="1:6" x14ac:dyDescent="0.3">
      <c r="A1580" s="46">
        <v>760199</v>
      </c>
      <c r="B1580" s="47">
        <v>39015</v>
      </c>
      <c r="C1580" s="48">
        <v>1603.3681069005197</v>
      </c>
      <c r="D1580" s="45"/>
      <c r="E1580" s="45"/>
      <c r="F1580" s="45"/>
    </row>
    <row r="1581" spans="1:6" x14ac:dyDescent="0.3">
      <c r="A1581" s="46">
        <v>760199</v>
      </c>
      <c r="B1581" s="47">
        <v>39016</v>
      </c>
      <c r="C1581" s="48">
        <v>1603.6195587887735</v>
      </c>
      <c r="D1581" s="45"/>
      <c r="E1581" s="45"/>
      <c r="F1581" s="45"/>
    </row>
    <row r="1582" spans="1:6" x14ac:dyDescent="0.3">
      <c r="A1582" s="46">
        <v>760199</v>
      </c>
      <c r="B1582" s="47">
        <v>39017</v>
      </c>
      <c r="C1582" s="48">
        <v>1603.8710501115481</v>
      </c>
      <c r="D1582" s="45"/>
      <c r="E1582" s="45"/>
      <c r="F1582" s="45"/>
    </row>
    <row r="1583" spans="1:6" x14ac:dyDescent="0.3">
      <c r="A1583" s="46">
        <v>760199</v>
      </c>
      <c r="B1583" s="47">
        <v>39020</v>
      </c>
      <c r="C1583" s="48">
        <v>1604.1225808750271</v>
      </c>
      <c r="D1583" s="45"/>
      <c r="E1583" s="45"/>
      <c r="F1583" s="45"/>
    </row>
    <row r="1584" spans="1:6" x14ac:dyDescent="0.3">
      <c r="A1584" s="46">
        <v>760199</v>
      </c>
      <c r="B1584" s="47">
        <v>39021</v>
      </c>
      <c r="C1584" s="48">
        <v>1604.3741510853961</v>
      </c>
      <c r="D1584" s="45"/>
      <c r="E1584" s="45"/>
      <c r="F1584" s="45"/>
    </row>
    <row r="1585" spans="1:6" x14ac:dyDescent="0.3">
      <c r="A1585" s="46">
        <v>760199</v>
      </c>
      <c r="B1585" s="47">
        <v>39022</v>
      </c>
      <c r="C1585" s="48">
        <v>1604.6257607488415</v>
      </c>
      <c r="D1585" s="45"/>
      <c r="E1585" s="45"/>
      <c r="F1585" s="45"/>
    </row>
    <row r="1586" spans="1:6" x14ac:dyDescent="0.3">
      <c r="A1586" s="46">
        <v>760199</v>
      </c>
      <c r="B1586" s="47">
        <v>39024</v>
      </c>
      <c r="C1586" s="48">
        <v>1604.8774098715508</v>
      </c>
      <c r="D1586" s="45"/>
      <c r="E1586" s="45"/>
      <c r="F1586" s="45"/>
    </row>
    <row r="1587" spans="1:6" x14ac:dyDescent="0.3">
      <c r="A1587" s="46">
        <v>760199</v>
      </c>
      <c r="B1587" s="47">
        <v>39027</v>
      </c>
      <c r="C1587" s="48">
        <v>1605.1290984597122</v>
      </c>
      <c r="D1587" s="45"/>
      <c r="E1587" s="45"/>
      <c r="F1587" s="45"/>
    </row>
    <row r="1588" spans="1:6" x14ac:dyDescent="0.3">
      <c r="A1588" s="46">
        <v>760199</v>
      </c>
      <c r="B1588" s="47">
        <v>39028</v>
      </c>
      <c r="C1588" s="48">
        <v>1605.3808265195146</v>
      </c>
      <c r="D1588" s="45"/>
      <c r="E1588" s="45"/>
      <c r="F1588" s="45"/>
    </row>
    <row r="1589" spans="1:6" x14ac:dyDescent="0.3">
      <c r="A1589" s="46">
        <v>760199</v>
      </c>
      <c r="B1589" s="47">
        <v>39029</v>
      </c>
      <c r="C1589" s="48">
        <v>1605.6325940571485</v>
      </c>
      <c r="D1589" s="45"/>
      <c r="E1589" s="45"/>
      <c r="F1589" s="45"/>
    </row>
    <row r="1590" spans="1:6" x14ac:dyDescent="0.3">
      <c r="A1590" s="46">
        <v>760199</v>
      </c>
      <c r="B1590" s="47">
        <v>39030</v>
      </c>
      <c r="C1590" s="48">
        <v>1605.8844010788052</v>
      </c>
      <c r="D1590" s="45"/>
      <c r="E1590" s="45"/>
      <c r="F1590" s="45"/>
    </row>
    <row r="1591" spans="1:6" x14ac:dyDescent="0.3">
      <c r="A1591" s="46">
        <v>760199</v>
      </c>
      <c r="B1591" s="47">
        <v>39031</v>
      </c>
      <c r="C1591" s="48">
        <v>1606.1362475906767</v>
      </c>
      <c r="D1591" s="45"/>
      <c r="E1591" s="45"/>
      <c r="F1591" s="45"/>
    </row>
    <row r="1592" spans="1:6" x14ac:dyDescent="0.3">
      <c r="A1592" s="46">
        <v>760199</v>
      </c>
      <c r="B1592" s="47">
        <v>39034</v>
      </c>
      <c r="C1592" s="48">
        <v>1606.3881335989563</v>
      </c>
      <c r="D1592" s="45"/>
      <c r="E1592" s="45"/>
      <c r="F1592" s="45"/>
    </row>
    <row r="1593" spans="1:6" x14ac:dyDescent="0.3">
      <c r="A1593" s="46">
        <v>760199</v>
      </c>
      <c r="B1593" s="47">
        <v>39035</v>
      </c>
      <c r="C1593" s="48">
        <v>1606.6400591098379</v>
      </c>
      <c r="D1593" s="45"/>
      <c r="E1593" s="45"/>
      <c r="F1593" s="45"/>
    </row>
    <row r="1594" spans="1:6" x14ac:dyDescent="0.3">
      <c r="A1594" s="46">
        <v>760199</v>
      </c>
      <c r="B1594" s="47">
        <v>39037</v>
      </c>
      <c r="C1594" s="48">
        <v>1606.8920241295168</v>
      </c>
      <c r="D1594" s="45"/>
      <c r="E1594" s="45"/>
      <c r="F1594" s="45"/>
    </row>
    <row r="1595" spans="1:6" x14ac:dyDescent="0.3">
      <c r="A1595" s="46">
        <v>760199</v>
      </c>
      <c r="B1595" s="47">
        <v>39038</v>
      </c>
      <c r="C1595" s="48">
        <v>1607.1287939708368</v>
      </c>
      <c r="D1595" s="45"/>
      <c r="E1595" s="45"/>
      <c r="F1595" s="45"/>
    </row>
    <row r="1596" spans="1:6" x14ac:dyDescent="0.3">
      <c r="A1596" s="46">
        <v>760199</v>
      </c>
      <c r="B1596" s="47">
        <v>39041</v>
      </c>
      <c r="C1596" s="48">
        <v>1607.3655986993538</v>
      </c>
      <c r="D1596" s="45"/>
      <c r="E1596" s="45"/>
      <c r="F1596" s="45"/>
    </row>
    <row r="1597" spans="1:6" x14ac:dyDescent="0.3">
      <c r="A1597" s="46">
        <v>760199</v>
      </c>
      <c r="B1597" s="47">
        <v>39042</v>
      </c>
      <c r="C1597" s="48">
        <v>1607.6024383202073</v>
      </c>
      <c r="D1597" s="45"/>
      <c r="E1597" s="45"/>
      <c r="F1597" s="45"/>
    </row>
    <row r="1598" spans="1:6" x14ac:dyDescent="0.3">
      <c r="A1598" s="46">
        <v>760199</v>
      </c>
      <c r="B1598" s="47">
        <v>39043</v>
      </c>
      <c r="C1598" s="48">
        <v>1607.8393128385394</v>
      </c>
      <c r="D1598" s="45"/>
      <c r="E1598" s="45"/>
      <c r="F1598" s="45"/>
    </row>
    <row r="1599" spans="1:6" x14ac:dyDescent="0.3">
      <c r="A1599" s="46">
        <v>760199</v>
      </c>
      <c r="B1599" s="47">
        <v>39044</v>
      </c>
      <c r="C1599" s="48">
        <v>1608.0762222594917</v>
      </c>
      <c r="D1599" s="45"/>
      <c r="E1599" s="45"/>
      <c r="F1599" s="45"/>
    </row>
    <row r="1600" spans="1:6" x14ac:dyDescent="0.3">
      <c r="A1600" s="46">
        <v>760199</v>
      </c>
      <c r="B1600" s="47">
        <v>39045</v>
      </c>
      <c r="C1600" s="48">
        <v>1608.313166588207</v>
      </c>
      <c r="D1600" s="45"/>
      <c r="E1600" s="45"/>
      <c r="F1600" s="45"/>
    </row>
    <row r="1601" spans="1:6" x14ac:dyDescent="0.3">
      <c r="A1601" s="46">
        <v>760199</v>
      </c>
      <c r="B1601" s="47">
        <v>39048</v>
      </c>
      <c r="C1601" s="48">
        <v>1608.5501458298284</v>
      </c>
      <c r="D1601" s="45"/>
      <c r="E1601" s="45"/>
      <c r="F1601" s="45"/>
    </row>
    <row r="1602" spans="1:6" x14ac:dyDescent="0.3">
      <c r="A1602" s="46">
        <v>760199</v>
      </c>
      <c r="B1602" s="47">
        <v>39049</v>
      </c>
      <c r="C1602" s="48">
        <v>1608.7871599895011</v>
      </c>
      <c r="D1602" s="45"/>
      <c r="E1602" s="45"/>
      <c r="F1602" s="45"/>
    </row>
    <row r="1603" spans="1:6" x14ac:dyDescent="0.3">
      <c r="A1603" s="46">
        <v>760199</v>
      </c>
      <c r="B1603" s="47">
        <v>39050</v>
      </c>
      <c r="C1603" s="48">
        <v>1609.0242090723696</v>
      </c>
      <c r="D1603" s="45"/>
      <c r="E1603" s="45"/>
      <c r="F1603" s="45"/>
    </row>
    <row r="1604" spans="1:6" x14ac:dyDescent="0.3">
      <c r="A1604" s="46">
        <v>760199</v>
      </c>
      <c r="B1604" s="47">
        <v>39051</v>
      </c>
      <c r="C1604" s="48">
        <v>1609.2612930835803</v>
      </c>
      <c r="D1604" s="45"/>
      <c r="E1604" s="45"/>
      <c r="F1604" s="45"/>
    </row>
    <row r="1605" spans="1:6" x14ac:dyDescent="0.3">
      <c r="A1605" s="46">
        <v>760199</v>
      </c>
      <c r="B1605" s="47">
        <v>39052</v>
      </c>
      <c r="C1605" s="48">
        <v>1609.4984120282784</v>
      </c>
      <c r="D1605" s="45"/>
      <c r="E1605" s="45"/>
      <c r="F1605" s="45"/>
    </row>
    <row r="1606" spans="1:6" x14ac:dyDescent="0.3">
      <c r="A1606" s="46">
        <v>760199</v>
      </c>
      <c r="B1606" s="47">
        <v>39055</v>
      </c>
      <c r="C1606" s="48">
        <v>1609.7355659116129</v>
      </c>
      <c r="D1606" s="45"/>
      <c r="E1606" s="45"/>
      <c r="F1606" s="45"/>
    </row>
    <row r="1607" spans="1:6" x14ac:dyDescent="0.3">
      <c r="A1607" s="46">
        <v>760199</v>
      </c>
      <c r="B1607" s="47">
        <v>39056</v>
      </c>
      <c r="C1607" s="48">
        <v>1609.9727547387308</v>
      </c>
      <c r="D1607" s="45"/>
      <c r="E1607" s="45"/>
      <c r="F1607" s="45"/>
    </row>
    <row r="1608" spans="1:6" x14ac:dyDescent="0.3">
      <c r="A1608" s="46">
        <v>760199</v>
      </c>
      <c r="B1608" s="47">
        <v>39057</v>
      </c>
      <c r="C1608" s="48">
        <v>1610.2099785147811</v>
      </c>
      <c r="D1608" s="45"/>
      <c r="E1608" s="45"/>
      <c r="F1608" s="45"/>
    </row>
    <row r="1609" spans="1:6" x14ac:dyDescent="0.3">
      <c r="A1609" s="46">
        <v>760199</v>
      </c>
      <c r="B1609" s="47">
        <v>39058</v>
      </c>
      <c r="C1609" s="48">
        <v>1610.4472372449138</v>
      </c>
      <c r="D1609" s="45"/>
      <c r="E1609" s="45"/>
      <c r="F1609" s="45"/>
    </row>
    <row r="1610" spans="1:6" x14ac:dyDescent="0.3">
      <c r="A1610" s="46">
        <v>760199</v>
      </c>
      <c r="B1610" s="47">
        <v>39059</v>
      </c>
      <c r="C1610" s="48">
        <v>1610.6845309342791</v>
      </c>
      <c r="D1610" s="45"/>
      <c r="E1610" s="45"/>
      <c r="F1610" s="45"/>
    </row>
    <row r="1611" spans="1:6" x14ac:dyDescent="0.3">
      <c r="A1611" s="46">
        <v>760199</v>
      </c>
      <c r="B1611" s="47">
        <v>39062</v>
      </c>
      <c r="C1611" s="48">
        <v>1610.9218595880277</v>
      </c>
      <c r="D1611" s="45"/>
      <c r="E1611" s="45"/>
      <c r="F1611" s="45"/>
    </row>
    <row r="1612" spans="1:6" x14ac:dyDescent="0.3">
      <c r="A1612" s="46">
        <v>760199</v>
      </c>
      <c r="B1612" s="47">
        <v>39063</v>
      </c>
      <c r="C1612" s="48">
        <v>1611.1592232113119</v>
      </c>
      <c r="D1612" s="45"/>
      <c r="E1612" s="45"/>
      <c r="F1612" s="45"/>
    </row>
    <row r="1613" spans="1:6" x14ac:dyDescent="0.3">
      <c r="A1613" s="46">
        <v>760199</v>
      </c>
      <c r="B1613" s="47">
        <v>39064</v>
      </c>
      <c r="C1613" s="48">
        <v>1611.3966218092844</v>
      </c>
      <c r="D1613" s="45"/>
      <c r="E1613" s="45"/>
      <c r="F1613" s="45"/>
    </row>
    <row r="1614" spans="1:6" x14ac:dyDescent="0.3">
      <c r="A1614" s="46">
        <v>760199</v>
      </c>
      <c r="B1614" s="47">
        <v>39065</v>
      </c>
      <c r="C1614" s="48">
        <v>1611.6340553870982</v>
      </c>
      <c r="D1614" s="45"/>
      <c r="E1614" s="45"/>
      <c r="F1614" s="45"/>
    </row>
    <row r="1615" spans="1:6" x14ac:dyDescent="0.3">
      <c r="A1615" s="46">
        <v>760199</v>
      </c>
      <c r="B1615" s="47">
        <v>39066</v>
      </c>
      <c r="C1615" s="48">
        <v>1611.8715239499079</v>
      </c>
      <c r="D1615" s="45"/>
      <c r="E1615" s="45"/>
      <c r="F1615" s="45"/>
    </row>
    <row r="1616" spans="1:6" x14ac:dyDescent="0.3">
      <c r="A1616" s="46">
        <v>760199</v>
      </c>
      <c r="B1616" s="47">
        <v>39069</v>
      </c>
      <c r="C1616" s="48">
        <v>1612.2777363624298</v>
      </c>
      <c r="D1616" s="45"/>
      <c r="E1616" s="45"/>
      <c r="F1616" s="45"/>
    </row>
    <row r="1617" spans="1:6" x14ac:dyDescent="0.3">
      <c r="A1617" s="46">
        <v>760199</v>
      </c>
      <c r="B1617" s="47">
        <v>39070</v>
      </c>
      <c r="C1617" s="48">
        <v>1612.6840511457183</v>
      </c>
      <c r="D1617" s="45"/>
      <c r="E1617" s="45"/>
      <c r="F1617" s="45"/>
    </row>
    <row r="1618" spans="1:6" x14ac:dyDescent="0.3">
      <c r="A1618" s="46">
        <v>760199</v>
      </c>
      <c r="B1618" s="47">
        <v>39071</v>
      </c>
      <c r="C1618" s="48">
        <v>1613.0904683255731</v>
      </c>
      <c r="D1618" s="45"/>
      <c r="E1618" s="45"/>
      <c r="F1618" s="45"/>
    </row>
    <row r="1619" spans="1:6" x14ac:dyDescent="0.3">
      <c r="A1619" s="46">
        <v>760199</v>
      </c>
      <c r="B1619" s="47">
        <v>39072</v>
      </c>
      <c r="C1619" s="48">
        <v>1613.496987927798</v>
      </c>
      <c r="D1619" s="45"/>
      <c r="E1619" s="45"/>
      <c r="F1619" s="45"/>
    </row>
    <row r="1620" spans="1:6" x14ac:dyDescent="0.3">
      <c r="A1620" s="46">
        <v>760199</v>
      </c>
      <c r="B1620" s="47">
        <v>39073</v>
      </c>
      <c r="C1620" s="48">
        <v>1613.9036099782061</v>
      </c>
      <c r="D1620" s="45"/>
      <c r="E1620" s="45"/>
      <c r="F1620" s="45"/>
    </row>
    <row r="1621" spans="1:6" x14ac:dyDescent="0.3">
      <c r="A1621" s="46">
        <v>760199</v>
      </c>
      <c r="B1621" s="47">
        <v>39077</v>
      </c>
      <c r="C1621" s="48">
        <v>1614.310334502615</v>
      </c>
      <c r="D1621" s="45"/>
      <c r="E1621" s="45"/>
      <c r="F1621" s="45"/>
    </row>
    <row r="1622" spans="1:6" x14ac:dyDescent="0.3">
      <c r="A1622" s="46">
        <v>760199</v>
      </c>
      <c r="B1622" s="47">
        <v>39078</v>
      </c>
      <c r="C1622" s="48">
        <v>1614.7171615268498</v>
      </c>
      <c r="D1622" s="45"/>
      <c r="E1622" s="45"/>
      <c r="F1622" s="45"/>
    </row>
    <row r="1623" spans="1:6" x14ac:dyDescent="0.3">
      <c r="A1623" s="46">
        <v>760199</v>
      </c>
      <c r="B1623" s="47">
        <v>39079</v>
      </c>
      <c r="C1623" s="48">
        <v>1615.1240910767415</v>
      </c>
      <c r="D1623" s="45"/>
      <c r="E1623" s="45"/>
      <c r="F1623" s="45"/>
    </row>
    <row r="1624" spans="1:6" x14ac:dyDescent="0.3">
      <c r="A1624" s="46">
        <v>760199</v>
      </c>
      <c r="B1624" s="47">
        <v>39080</v>
      </c>
      <c r="C1624" s="48">
        <v>1615.5311231781282</v>
      </c>
      <c r="D1624" s="45"/>
      <c r="E1624" s="45"/>
      <c r="F1624" s="45"/>
    </row>
    <row r="1625" spans="1:6" x14ac:dyDescent="0.3">
      <c r="A1625" s="46">
        <v>760199</v>
      </c>
      <c r="B1625" s="47">
        <v>39084</v>
      </c>
      <c r="C1625" s="48">
        <v>1615.9382578568534</v>
      </c>
      <c r="D1625" s="45"/>
      <c r="E1625" s="45"/>
      <c r="F1625" s="45"/>
    </row>
    <row r="1626" spans="1:6" x14ac:dyDescent="0.3">
      <c r="A1626" s="46">
        <v>760199</v>
      </c>
      <c r="B1626" s="47">
        <v>39085</v>
      </c>
      <c r="C1626" s="48">
        <v>1616.3454951387691</v>
      </c>
      <c r="D1626" s="45"/>
      <c r="E1626" s="45"/>
      <c r="F1626" s="45"/>
    </row>
    <row r="1627" spans="1:6" x14ac:dyDescent="0.3">
      <c r="A1627" s="46">
        <v>760199</v>
      </c>
      <c r="B1627" s="47">
        <v>39086</v>
      </c>
      <c r="C1627" s="48">
        <v>1616.7528350497319</v>
      </c>
      <c r="D1627" s="45"/>
      <c r="E1627" s="45"/>
      <c r="F1627" s="45"/>
    </row>
    <row r="1628" spans="1:6" x14ac:dyDescent="0.3">
      <c r="A1628" s="46">
        <v>760199</v>
      </c>
      <c r="B1628" s="47">
        <v>39087</v>
      </c>
      <c r="C1628" s="48">
        <v>1617.1602776156053</v>
      </c>
      <c r="D1628" s="45"/>
      <c r="E1628" s="45"/>
      <c r="F1628" s="45"/>
    </row>
    <row r="1629" spans="1:6" x14ac:dyDescent="0.3">
      <c r="A1629" s="46">
        <v>760199</v>
      </c>
      <c r="B1629" s="47">
        <v>39090</v>
      </c>
      <c r="C1629" s="48">
        <v>1617.5678228622608</v>
      </c>
      <c r="D1629" s="45"/>
      <c r="E1629" s="45"/>
      <c r="F1629" s="45"/>
    </row>
    <row r="1630" spans="1:6" x14ac:dyDescent="0.3">
      <c r="A1630" s="46">
        <v>760199</v>
      </c>
      <c r="B1630" s="47">
        <v>39091</v>
      </c>
      <c r="C1630" s="48">
        <v>1617.9754708155742</v>
      </c>
      <c r="D1630" s="45"/>
      <c r="E1630" s="45"/>
      <c r="F1630" s="45"/>
    </row>
    <row r="1631" spans="1:6" x14ac:dyDescent="0.3">
      <c r="A1631" s="46">
        <v>760199</v>
      </c>
      <c r="B1631" s="47">
        <v>39092</v>
      </c>
      <c r="C1631" s="48">
        <v>1618.3832215014297</v>
      </c>
      <c r="D1631" s="45"/>
      <c r="E1631" s="45"/>
      <c r="F1631" s="45"/>
    </row>
    <row r="1632" spans="1:6" x14ac:dyDescent="0.3">
      <c r="A1632" s="46">
        <v>760199</v>
      </c>
      <c r="B1632" s="47">
        <v>39093</v>
      </c>
      <c r="C1632" s="48">
        <v>1618.7910749457164</v>
      </c>
      <c r="D1632" s="45"/>
      <c r="E1632" s="45"/>
      <c r="F1632" s="45"/>
    </row>
    <row r="1633" spans="1:6" x14ac:dyDescent="0.3">
      <c r="A1633" s="46">
        <v>760199</v>
      </c>
      <c r="B1633" s="47">
        <v>39094</v>
      </c>
      <c r="C1633" s="48">
        <v>1619.1990311743314</v>
      </c>
      <c r="D1633" s="45"/>
      <c r="E1633" s="45"/>
      <c r="F1633" s="45"/>
    </row>
    <row r="1634" spans="1:6" x14ac:dyDescent="0.3">
      <c r="A1634" s="46">
        <v>760199</v>
      </c>
      <c r="B1634" s="47">
        <v>39097</v>
      </c>
      <c r="C1634" s="48">
        <v>1619.6070902131773</v>
      </c>
      <c r="D1634" s="45"/>
      <c r="E1634" s="45"/>
      <c r="F1634" s="45"/>
    </row>
    <row r="1635" spans="1:6" x14ac:dyDescent="0.3">
      <c r="A1635" s="46">
        <v>760199</v>
      </c>
      <c r="B1635" s="47">
        <v>39098</v>
      </c>
      <c r="C1635" s="48">
        <v>1619.9163793102359</v>
      </c>
      <c r="D1635" s="45"/>
      <c r="E1635" s="45"/>
      <c r="F1635" s="45"/>
    </row>
    <row r="1636" spans="1:6" x14ac:dyDescent="0.3">
      <c r="A1636" s="46">
        <v>760199</v>
      </c>
      <c r="B1636" s="47">
        <v>39099</v>
      </c>
      <c r="C1636" s="48">
        <v>1620.2257274708456</v>
      </c>
      <c r="D1636" s="45"/>
      <c r="E1636" s="45"/>
      <c r="F1636" s="45"/>
    </row>
    <row r="1637" spans="1:6" x14ac:dyDescent="0.3">
      <c r="A1637" s="46">
        <v>760199</v>
      </c>
      <c r="B1637" s="47">
        <v>39100</v>
      </c>
      <c r="C1637" s="48">
        <v>1620.5351347062847</v>
      </c>
      <c r="D1637" s="45"/>
      <c r="E1637" s="45"/>
      <c r="F1637" s="45"/>
    </row>
    <row r="1638" spans="1:6" x14ac:dyDescent="0.3">
      <c r="A1638" s="46">
        <v>760199</v>
      </c>
      <c r="B1638" s="47">
        <v>39101</v>
      </c>
      <c r="C1638" s="48">
        <v>1620.8446010278351</v>
      </c>
      <c r="D1638" s="45"/>
      <c r="E1638" s="45"/>
      <c r="F1638" s="45"/>
    </row>
    <row r="1639" spans="1:6" x14ac:dyDescent="0.3">
      <c r="A1639" s="46">
        <v>760199</v>
      </c>
      <c r="B1639" s="47">
        <v>39104</v>
      </c>
      <c r="C1639" s="48">
        <v>1621.1541264467796</v>
      </c>
      <c r="D1639" s="45"/>
      <c r="E1639" s="45"/>
      <c r="F1639" s="45"/>
    </row>
    <row r="1640" spans="1:6" x14ac:dyDescent="0.3">
      <c r="A1640" s="46">
        <v>760199</v>
      </c>
      <c r="B1640" s="47">
        <v>39105</v>
      </c>
      <c r="C1640" s="48">
        <v>1621.4637109744046</v>
      </c>
      <c r="D1640" s="45"/>
      <c r="E1640" s="45"/>
      <c r="F1640" s="45"/>
    </row>
    <row r="1641" spans="1:6" x14ac:dyDescent="0.3">
      <c r="A1641" s="46">
        <v>760199</v>
      </c>
      <c r="B1641" s="47">
        <v>39106</v>
      </c>
      <c r="C1641" s="48">
        <v>1621.7733546219974</v>
      </c>
      <c r="D1641" s="45"/>
      <c r="E1641" s="45"/>
      <c r="F1641" s="45"/>
    </row>
    <row r="1642" spans="1:6" x14ac:dyDescent="0.3">
      <c r="A1642" s="46">
        <v>760199</v>
      </c>
      <c r="B1642" s="47">
        <v>39107</v>
      </c>
      <c r="C1642" s="48">
        <v>1622.0830574008478</v>
      </c>
      <c r="D1642" s="45"/>
      <c r="E1642" s="45"/>
      <c r="F1642" s="45"/>
    </row>
    <row r="1643" spans="1:6" x14ac:dyDescent="0.3">
      <c r="A1643" s="46">
        <v>760199</v>
      </c>
      <c r="B1643" s="47">
        <v>39108</v>
      </c>
      <c r="C1643" s="48">
        <v>1622.392819322248</v>
      </c>
      <c r="D1643" s="45"/>
      <c r="E1643" s="45"/>
      <c r="F1643" s="45"/>
    </row>
    <row r="1644" spans="1:6" x14ac:dyDescent="0.3">
      <c r="A1644" s="46">
        <v>760199</v>
      </c>
      <c r="B1644" s="47">
        <v>39111</v>
      </c>
      <c r="C1644" s="48">
        <v>1622.7026403974919</v>
      </c>
      <c r="D1644" s="45"/>
      <c r="E1644" s="45"/>
      <c r="F1644" s="45"/>
    </row>
    <row r="1645" spans="1:6" x14ac:dyDescent="0.3">
      <c r="A1645" s="46">
        <v>760199</v>
      </c>
      <c r="B1645" s="47">
        <v>39112</v>
      </c>
      <c r="C1645" s="48">
        <v>1623.0125206378762</v>
      </c>
      <c r="D1645" s="45"/>
      <c r="E1645" s="45"/>
      <c r="F1645" s="45"/>
    </row>
    <row r="1646" spans="1:6" x14ac:dyDescent="0.3">
      <c r="A1646" s="46">
        <v>760199</v>
      </c>
      <c r="B1646" s="47">
        <v>39113</v>
      </c>
      <c r="C1646" s="48">
        <v>1623.3224600546994</v>
      </c>
      <c r="D1646" s="45"/>
      <c r="E1646" s="45"/>
      <c r="F1646" s="45"/>
    </row>
    <row r="1647" spans="1:6" x14ac:dyDescent="0.3">
      <c r="A1647" s="46">
        <v>760199</v>
      </c>
      <c r="B1647" s="47">
        <v>39114</v>
      </c>
      <c r="C1647" s="48">
        <v>1623.6324586592614</v>
      </c>
      <c r="D1647" s="45"/>
      <c r="E1647" s="45"/>
      <c r="F1647" s="45"/>
    </row>
    <row r="1648" spans="1:6" x14ac:dyDescent="0.3">
      <c r="A1648" s="46">
        <v>760199</v>
      </c>
      <c r="B1648" s="47">
        <v>39115</v>
      </c>
      <c r="C1648" s="48">
        <v>1623.9425164628658</v>
      </c>
      <c r="D1648" s="45"/>
      <c r="E1648" s="45"/>
      <c r="F1648" s="45"/>
    </row>
    <row r="1649" spans="1:6" x14ac:dyDescent="0.3">
      <c r="A1649" s="46">
        <v>760199</v>
      </c>
      <c r="B1649" s="47">
        <v>39118</v>
      </c>
      <c r="C1649" s="48">
        <v>1624.2526334768177</v>
      </c>
      <c r="D1649" s="45"/>
      <c r="E1649" s="45"/>
      <c r="F1649" s="45"/>
    </row>
    <row r="1650" spans="1:6" x14ac:dyDescent="0.3">
      <c r="A1650" s="46">
        <v>760199</v>
      </c>
      <c r="B1650" s="47">
        <v>39119</v>
      </c>
      <c r="C1650" s="48">
        <v>1624.5628097124238</v>
      </c>
      <c r="D1650" s="45"/>
      <c r="E1650" s="45"/>
      <c r="F1650" s="45"/>
    </row>
    <row r="1651" spans="1:6" x14ac:dyDescent="0.3">
      <c r="A1651" s="46">
        <v>760199</v>
      </c>
      <c r="B1651" s="47">
        <v>39120</v>
      </c>
      <c r="C1651" s="48">
        <v>1624.8730451809934</v>
      </c>
      <c r="D1651" s="45"/>
      <c r="E1651" s="45"/>
      <c r="F1651" s="45"/>
    </row>
    <row r="1652" spans="1:6" x14ac:dyDescent="0.3">
      <c r="A1652" s="46">
        <v>760199</v>
      </c>
      <c r="B1652" s="47">
        <v>39121</v>
      </c>
      <c r="C1652" s="48">
        <v>1625.1833398938381</v>
      </c>
      <c r="D1652" s="45"/>
      <c r="E1652" s="45"/>
      <c r="F1652" s="45"/>
    </row>
    <row r="1653" spans="1:6" x14ac:dyDescent="0.3">
      <c r="A1653" s="46">
        <v>760199</v>
      </c>
      <c r="B1653" s="47">
        <v>39122</v>
      </c>
      <c r="C1653" s="48">
        <v>1625.4936938622716</v>
      </c>
      <c r="D1653" s="45"/>
      <c r="E1653" s="45"/>
      <c r="F1653" s="45"/>
    </row>
    <row r="1654" spans="1:6" x14ac:dyDescent="0.3">
      <c r="A1654" s="46">
        <v>760199</v>
      </c>
      <c r="B1654" s="47">
        <v>39125</v>
      </c>
      <c r="C1654" s="48">
        <v>1625.8041070976096</v>
      </c>
      <c r="D1654" s="45"/>
      <c r="E1654" s="45"/>
      <c r="F1654" s="45"/>
    </row>
    <row r="1655" spans="1:6" x14ac:dyDescent="0.3">
      <c r="A1655" s="46">
        <v>760199</v>
      </c>
      <c r="B1655" s="47">
        <v>39126</v>
      </c>
      <c r="C1655" s="48">
        <v>1626.1145796111696</v>
      </c>
      <c r="D1655" s="45"/>
      <c r="E1655" s="45"/>
      <c r="F1655" s="45"/>
    </row>
    <row r="1656" spans="1:6" x14ac:dyDescent="0.3">
      <c r="A1656" s="46">
        <v>760199</v>
      </c>
      <c r="B1656" s="47">
        <v>39127</v>
      </c>
      <c r="C1656" s="48">
        <v>1626.4251114142724</v>
      </c>
      <c r="D1656" s="45"/>
      <c r="E1656" s="45"/>
      <c r="F1656" s="45"/>
    </row>
    <row r="1657" spans="1:6" x14ac:dyDescent="0.3">
      <c r="A1657" s="46">
        <v>760199</v>
      </c>
      <c r="B1657" s="47">
        <v>39128</v>
      </c>
      <c r="C1657" s="48">
        <v>1626.7357025182398</v>
      </c>
      <c r="D1657" s="45"/>
      <c r="E1657" s="45"/>
      <c r="F1657" s="45"/>
    </row>
    <row r="1658" spans="1:6" x14ac:dyDescent="0.3">
      <c r="A1658" s="46">
        <v>760199</v>
      </c>
      <c r="B1658" s="47">
        <v>39129</v>
      </c>
      <c r="C1658" s="48">
        <v>1627.1326326072619</v>
      </c>
      <c r="D1658" s="45"/>
      <c r="E1658" s="45"/>
      <c r="F1658" s="45"/>
    </row>
    <row r="1659" spans="1:6" x14ac:dyDescent="0.3">
      <c r="A1659" s="46">
        <v>760199</v>
      </c>
      <c r="B1659" s="47">
        <v>39134</v>
      </c>
      <c r="C1659" s="48">
        <v>1627.5296595488305</v>
      </c>
      <c r="D1659" s="45"/>
      <c r="E1659" s="45"/>
      <c r="F1659" s="45"/>
    </row>
    <row r="1660" spans="1:6" x14ac:dyDescent="0.3">
      <c r="A1660" s="46">
        <v>760199</v>
      </c>
      <c r="B1660" s="47">
        <v>39135</v>
      </c>
      <c r="C1660" s="48">
        <v>1627.9267833665785</v>
      </c>
      <c r="D1660" s="45"/>
      <c r="E1660" s="45"/>
      <c r="F1660" s="45"/>
    </row>
    <row r="1661" spans="1:6" x14ac:dyDescent="0.3">
      <c r="A1661" s="46">
        <v>760199</v>
      </c>
      <c r="B1661" s="47">
        <v>39136</v>
      </c>
      <c r="C1661" s="48">
        <v>1628.3240040841438</v>
      </c>
      <c r="D1661" s="45"/>
      <c r="E1661" s="45"/>
      <c r="F1661" s="45"/>
    </row>
    <row r="1662" spans="1:6" x14ac:dyDescent="0.3">
      <c r="A1662" s="46">
        <v>760199</v>
      </c>
      <c r="B1662" s="47">
        <v>39139</v>
      </c>
      <c r="C1662" s="48">
        <v>1628.7213217251701</v>
      </c>
      <c r="D1662" s="45"/>
      <c r="E1662" s="45"/>
      <c r="F1662" s="45"/>
    </row>
    <row r="1663" spans="1:6" x14ac:dyDescent="0.3">
      <c r="A1663" s="46">
        <v>760199</v>
      </c>
      <c r="B1663" s="47">
        <v>39140</v>
      </c>
      <c r="C1663" s="48">
        <v>1629.1187363133074</v>
      </c>
      <c r="D1663" s="45"/>
      <c r="E1663" s="45"/>
      <c r="F1663" s="45"/>
    </row>
    <row r="1664" spans="1:6" x14ac:dyDescent="0.3">
      <c r="A1664" s="46">
        <v>760199</v>
      </c>
      <c r="B1664" s="47">
        <v>39141</v>
      </c>
      <c r="C1664" s="48">
        <v>1629.5162478722111</v>
      </c>
      <c r="D1664" s="45"/>
      <c r="E1664" s="45"/>
      <c r="F1664" s="45"/>
    </row>
    <row r="1665" spans="1:6" x14ac:dyDescent="0.3">
      <c r="A1665" s="46">
        <v>760199</v>
      </c>
      <c r="B1665" s="47">
        <v>39142</v>
      </c>
      <c r="C1665" s="48">
        <v>1629.9138564255425</v>
      </c>
      <c r="D1665" s="45"/>
      <c r="E1665" s="45"/>
      <c r="F1665" s="45"/>
    </row>
    <row r="1666" spans="1:6" x14ac:dyDescent="0.3">
      <c r="A1666" s="46">
        <v>760199</v>
      </c>
      <c r="B1666" s="47">
        <v>39143</v>
      </c>
      <c r="C1666" s="48">
        <v>1630.3115619969685</v>
      </c>
      <c r="D1666" s="45"/>
      <c r="E1666" s="45"/>
      <c r="F1666" s="45"/>
    </row>
    <row r="1667" spans="1:6" x14ac:dyDescent="0.3">
      <c r="A1667" s="46">
        <v>760199</v>
      </c>
      <c r="B1667" s="47">
        <v>39146</v>
      </c>
      <c r="C1667" s="48">
        <v>1630.7093646101623</v>
      </c>
      <c r="D1667" s="45"/>
      <c r="E1667" s="45"/>
      <c r="F1667" s="45"/>
    </row>
    <row r="1668" spans="1:6" x14ac:dyDescent="0.3">
      <c r="A1668" s="46">
        <v>760199</v>
      </c>
      <c r="B1668" s="47">
        <v>39147</v>
      </c>
      <c r="C1668" s="48">
        <v>1631.1072642888018</v>
      </c>
      <c r="D1668" s="45"/>
      <c r="E1668" s="45"/>
      <c r="F1668" s="45"/>
    </row>
    <row r="1669" spans="1:6" x14ac:dyDescent="0.3">
      <c r="A1669" s="46">
        <v>760199</v>
      </c>
      <c r="B1669" s="47">
        <v>39148</v>
      </c>
      <c r="C1669" s="48">
        <v>1631.5052610565722</v>
      </c>
      <c r="D1669" s="45"/>
      <c r="E1669" s="45"/>
      <c r="F1669" s="45"/>
    </row>
    <row r="1670" spans="1:6" x14ac:dyDescent="0.3">
      <c r="A1670" s="46">
        <v>760199</v>
      </c>
      <c r="B1670" s="47">
        <v>39149</v>
      </c>
      <c r="C1670" s="48">
        <v>1631.9033549371629</v>
      </c>
      <c r="D1670" s="45"/>
      <c r="E1670" s="45"/>
      <c r="F1670" s="45"/>
    </row>
    <row r="1671" spans="1:6" x14ac:dyDescent="0.3">
      <c r="A1671" s="46">
        <v>760199</v>
      </c>
      <c r="B1671" s="47">
        <v>39150</v>
      </c>
      <c r="C1671" s="48">
        <v>1632.3015459542705</v>
      </c>
      <c r="D1671" s="45"/>
      <c r="E1671" s="45"/>
      <c r="F1671" s="45"/>
    </row>
    <row r="1672" spans="1:6" x14ac:dyDescent="0.3">
      <c r="A1672" s="46">
        <v>760199</v>
      </c>
      <c r="B1672" s="47">
        <v>39153</v>
      </c>
      <c r="C1672" s="48">
        <v>1632.6998341315962</v>
      </c>
      <c r="D1672" s="45"/>
      <c r="E1672" s="45"/>
      <c r="F1672" s="45"/>
    </row>
    <row r="1673" spans="1:6" x14ac:dyDescent="0.3">
      <c r="A1673" s="46">
        <v>760199</v>
      </c>
      <c r="B1673" s="47">
        <v>39154</v>
      </c>
      <c r="C1673" s="48">
        <v>1633.0982194928474</v>
      </c>
      <c r="D1673" s="45"/>
      <c r="E1673" s="45"/>
      <c r="F1673" s="45"/>
    </row>
    <row r="1674" spans="1:6" x14ac:dyDescent="0.3">
      <c r="A1674" s="46">
        <v>760199</v>
      </c>
      <c r="B1674" s="47">
        <v>39155</v>
      </c>
      <c r="C1674" s="48">
        <v>1633.4967020617378</v>
      </c>
      <c r="D1674" s="45"/>
      <c r="E1674" s="45"/>
      <c r="F1674" s="45"/>
    </row>
    <row r="1675" spans="1:6" x14ac:dyDescent="0.3">
      <c r="A1675" s="46">
        <v>760199</v>
      </c>
      <c r="B1675" s="47">
        <v>39156</v>
      </c>
      <c r="C1675" s="48">
        <v>1633.8952818619862</v>
      </c>
      <c r="D1675" s="45"/>
      <c r="E1675" s="45"/>
      <c r="F1675" s="45"/>
    </row>
    <row r="1676" spans="1:6" x14ac:dyDescent="0.3">
      <c r="A1676" s="46">
        <v>760199</v>
      </c>
      <c r="B1676" s="47">
        <v>39157</v>
      </c>
      <c r="C1676" s="48">
        <v>1634.182621974285</v>
      </c>
      <c r="D1676" s="45"/>
      <c r="E1676" s="45"/>
      <c r="F1676" s="45"/>
    </row>
    <row r="1677" spans="1:6" x14ac:dyDescent="0.3">
      <c r="A1677" s="46">
        <v>760199</v>
      </c>
      <c r="B1677" s="47">
        <v>39160</v>
      </c>
      <c r="C1677" s="48">
        <v>1634.470012618794</v>
      </c>
      <c r="D1677" s="45"/>
      <c r="E1677" s="45"/>
      <c r="F1677" s="45"/>
    </row>
    <row r="1678" spans="1:6" x14ac:dyDescent="0.3">
      <c r="A1678" s="46">
        <v>760199</v>
      </c>
      <c r="B1678" s="47">
        <v>39161</v>
      </c>
      <c r="C1678" s="48">
        <v>1634.7574538044007</v>
      </c>
      <c r="D1678" s="45"/>
      <c r="E1678" s="45"/>
      <c r="F1678" s="45"/>
    </row>
    <row r="1679" spans="1:6" x14ac:dyDescent="0.3">
      <c r="A1679" s="46">
        <v>760199</v>
      </c>
      <c r="B1679" s="47">
        <v>39162</v>
      </c>
      <c r="C1679" s="48">
        <v>1635.0449455399921</v>
      </c>
      <c r="D1679" s="45"/>
      <c r="E1679" s="45"/>
      <c r="F1679" s="45"/>
    </row>
    <row r="1680" spans="1:6" x14ac:dyDescent="0.3">
      <c r="A1680" s="46">
        <v>760199</v>
      </c>
      <c r="B1680" s="47">
        <v>39163</v>
      </c>
      <c r="C1680" s="48">
        <v>1635.3324878344588</v>
      </c>
      <c r="D1680" s="45"/>
      <c r="E1680" s="45"/>
      <c r="F1680" s="45"/>
    </row>
    <row r="1681" spans="1:6" x14ac:dyDescent="0.3">
      <c r="A1681" s="46">
        <v>760199</v>
      </c>
      <c r="B1681" s="47">
        <v>39164</v>
      </c>
      <c r="C1681" s="48">
        <v>1635.6200806966924</v>
      </c>
      <c r="D1681" s="45"/>
      <c r="E1681" s="45"/>
      <c r="F1681" s="45"/>
    </row>
    <row r="1682" spans="1:6" x14ac:dyDescent="0.3">
      <c r="A1682" s="46">
        <v>760199</v>
      </c>
      <c r="B1682" s="47">
        <v>39167</v>
      </c>
      <c r="C1682" s="48">
        <v>1635.9077241355853</v>
      </c>
      <c r="D1682" s="45"/>
      <c r="E1682" s="45"/>
      <c r="F1682" s="45"/>
    </row>
    <row r="1683" spans="1:6" x14ac:dyDescent="0.3">
      <c r="A1683" s="46">
        <v>760199</v>
      </c>
      <c r="B1683" s="47">
        <v>39168</v>
      </c>
      <c r="C1683" s="48">
        <v>1636.195418160032</v>
      </c>
      <c r="D1683" s="45"/>
      <c r="E1683" s="45"/>
      <c r="F1683" s="45"/>
    </row>
    <row r="1684" spans="1:6" x14ac:dyDescent="0.3">
      <c r="A1684" s="46">
        <v>760199</v>
      </c>
      <c r="B1684" s="47">
        <v>39169</v>
      </c>
      <c r="C1684" s="48">
        <v>1636.483162778929</v>
      </c>
      <c r="D1684" s="45"/>
      <c r="E1684" s="45"/>
      <c r="F1684" s="45"/>
    </row>
    <row r="1685" spans="1:6" x14ac:dyDescent="0.3">
      <c r="A1685" s="46">
        <v>760199</v>
      </c>
      <c r="B1685" s="47">
        <v>39170</v>
      </c>
      <c r="C1685" s="48">
        <v>1636.7709580011735</v>
      </c>
      <c r="D1685" s="45"/>
      <c r="E1685" s="45"/>
      <c r="F1685" s="45"/>
    </row>
    <row r="1686" spans="1:6" x14ac:dyDescent="0.3">
      <c r="A1686" s="46">
        <v>760199</v>
      </c>
      <c r="B1686" s="47">
        <v>39171</v>
      </c>
      <c r="C1686" s="48">
        <v>1637.0588038356655</v>
      </c>
      <c r="D1686" s="45"/>
      <c r="E1686" s="45"/>
      <c r="F1686" s="45"/>
    </row>
    <row r="1687" spans="1:6" x14ac:dyDescent="0.3">
      <c r="A1687" s="46">
        <v>760199</v>
      </c>
      <c r="B1687" s="47">
        <v>39174</v>
      </c>
      <c r="C1687" s="48">
        <v>1637.3467002913048</v>
      </c>
      <c r="D1687" s="45"/>
      <c r="E1687" s="45"/>
      <c r="F1687" s="45"/>
    </row>
    <row r="1688" spans="1:6" x14ac:dyDescent="0.3">
      <c r="A1688" s="46">
        <v>760199</v>
      </c>
      <c r="B1688" s="47">
        <v>39175</v>
      </c>
      <c r="C1688" s="48">
        <v>1637.6346473769943</v>
      </c>
      <c r="D1688" s="45"/>
      <c r="E1688" s="45"/>
      <c r="F1688" s="45"/>
    </row>
    <row r="1689" spans="1:6" x14ac:dyDescent="0.3">
      <c r="A1689" s="46">
        <v>760199</v>
      </c>
      <c r="B1689" s="47">
        <v>39176</v>
      </c>
      <c r="C1689" s="48">
        <v>1637.9226451016373</v>
      </c>
      <c r="D1689" s="45"/>
      <c r="E1689" s="45"/>
      <c r="F1689" s="45"/>
    </row>
    <row r="1690" spans="1:6" x14ac:dyDescent="0.3">
      <c r="A1690" s="46">
        <v>760199</v>
      </c>
      <c r="B1690" s="47">
        <v>39177</v>
      </c>
      <c r="C1690" s="48">
        <v>1638.2106934741403</v>
      </c>
      <c r="D1690" s="45"/>
      <c r="E1690" s="45"/>
      <c r="F1690" s="45"/>
    </row>
    <row r="1691" spans="1:6" x14ac:dyDescent="0.3">
      <c r="A1691" s="46">
        <v>760199</v>
      </c>
      <c r="B1691" s="47">
        <v>39181</v>
      </c>
      <c r="C1691" s="48">
        <v>1638.4987925034095</v>
      </c>
      <c r="D1691" s="45"/>
      <c r="E1691" s="45"/>
      <c r="F1691" s="45"/>
    </row>
    <row r="1692" spans="1:6" x14ac:dyDescent="0.3">
      <c r="A1692" s="46">
        <v>760199</v>
      </c>
      <c r="B1692" s="47">
        <v>39182</v>
      </c>
      <c r="C1692" s="48">
        <v>1638.7869421983539</v>
      </c>
      <c r="D1692" s="45"/>
      <c r="E1692" s="45"/>
      <c r="F1692" s="45"/>
    </row>
    <row r="1693" spans="1:6" x14ac:dyDescent="0.3">
      <c r="A1693" s="46">
        <v>760199</v>
      </c>
      <c r="B1693" s="47">
        <v>39183</v>
      </c>
      <c r="C1693" s="48">
        <v>1639.0751425678832</v>
      </c>
      <c r="D1693" s="45"/>
      <c r="E1693" s="45"/>
      <c r="F1693" s="45"/>
    </row>
    <row r="1694" spans="1:6" x14ac:dyDescent="0.3">
      <c r="A1694" s="46">
        <v>760199</v>
      </c>
      <c r="B1694" s="47">
        <v>39184</v>
      </c>
      <c r="C1694" s="48">
        <v>1639.3633936209096</v>
      </c>
      <c r="D1694" s="45"/>
      <c r="E1694" s="45"/>
      <c r="F1694" s="45"/>
    </row>
    <row r="1695" spans="1:6" x14ac:dyDescent="0.3">
      <c r="A1695" s="46">
        <v>760199</v>
      </c>
      <c r="B1695" s="47">
        <v>39185</v>
      </c>
      <c r="C1695" s="48">
        <v>1639.6516953663465</v>
      </c>
      <c r="D1695" s="45"/>
      <c r="E1695" s="45"/>
      <c r="F1695" s="45"/>
    </row>
    <row r="1696" spans="1:6" x14ac:dyDescent="0.3">
      <c r="A1696" s="46">
        <v>760199</v>
      </c>
      <c r="B1696" s="47">
        <v>39188</v>
      </c>
      <c r="C1696" s="48">
        <v>1639.9400478131081</v>
      </c>
      <c r="D1696" s="45"/>
      <c r="E1696" s="45"/>
      <c r="F1696" s="45"/>
    </row>
    <row r="1697" spans="1:6" x14ac:dyDescent="0.3">
      <c r="A1697" s="46">
        <v>760199</v>
      </c>
      <c r="B1697" s="47">
        <v>39189</v>
      </c>
      <c r="C1697" s="48">
        <v>1640.144806553428</v>
      </c>
      <c r="D1697" s="45"/>
      <c r="E1697" s="45"/>
      <c r="F1697" s="45"/>
    </row>
    <row r="1698" spans="1:6" x14ac:dyDescent="0.3">
      <c r="A1698" s="46">
        <v>760199</v>
      </c>
      <c r="B1698" s="47">
        <v>39190</v>
      </c>
      <c r="C1698" s="48">
        <v>1640.3495908594036</v>
      </c>
      <c r="D1698" s="45"/>
      <c r="E1698" s="45"/>
      <c r="F1698" s="45"/>
    </row>
    <row r="1699" spans="1:6" x14ac:dyDescent="0.3">
      <c r="A1699" s="46">
        <v>760199</v>
      </c>
      <c r="B1699" s="47">
        <v>39191</v>
      </c>
      <c r="C1699" s="48">
        <v>1640.554400734226</v>
      </c>
      <c r="D1699" s="45"/>
      <c r="E1699" s="45"/>
      <c r="F1699" s="45"/>
    </row>
    <row r="1700" spans="1:6" x14ac:dyDescent="0.3">
      <c r="A1700" s="46">
        <v>760199</v>
      </c>
      <c r="B1700" s="47">
        <v>39192</v>
      </c>
      <c r="C1700" s="48">
        <v>1640.7592361810882</v>
      </c>
      <c r="D1700" s="45"/>
      <c r="E1700" s="45"/>
      <c r="F1700" s="45"/>
    </row>
    <row r="1701" spans="1:6" x14ac:dyDescent="0.3">
      <c r="A1701" s="46">
        <v>760199</v>
      </c>
      <c r="B1701" s="47">
        <v>39195</v>
      </c>
      <c r="C1701" s="48">
        <v>1640.9640972031825</v>
      </c>
      <c r="D1701" s="45"/>
      <c r="E1701" s="45"/>
      <c r="F1701" s="45"/>
    </row>
    <row r="1702" spans="1:6" x14ac:dyDescent="0.3">
      <c r="A1702" s="46">
        <v>760199</v>
      </c>
      <c r="B1702" s="47">
        <v>39196</v>
      </c>
      <c r="C1702" s="48">
        <v>1641.1689838037032</v>
      </c>
      <c r="D1702" s="45"/>
      <c r="E1702" s="45"/>
      <c r="F1702" s="45"/>
    </row>
    <row r="1703" spans="1:6" x14ac:dyDescent="0.3">
      <c r="A1703" s="46">
        <v>760199</v>
      </c>
      <c r="B1703" s="47">
        <v>39197</v>
      </c>
      <c r="C1703" s="48">
        <v>1641.3738959858433</v>
      </c>
      <c r="D1703" s="45"/>
      <c r="E1703" s="45"/>
      <c r="F1703" s="45"/>
    </row>
    <row r="1704" spans="1:6" x14ac:dyDescent="0.3">
      <c r="A1704" s="46">
        <v>760199</v>
      </c>
      <c r="B1704" s="47">
        <v>39198</v>
      </c>
      <c r="C1704" s="48">
        <v>1641.5788337527965</v>
      </c>
      <c r="D1704" s="45"/>
      <c r="E1704" s="45"/>
      <c r="F1704" s="45"/>
    </row>
    <row r="1705" spans="1:6" x14ac:dyDescent="0.3">
      <c r="A1705" s="46">
        <v>760199</v>
      </c>
      <c r="B1705" s="47">
        <v>39199</v>
      </c>
      <c r="C1705" s="48">
        <v>1641.7837971077581</v>
      </c>
      <c r="D1705" s="45"/>
      <c r="E1705" s="45"/>
      <c r="F1705" s="45"/>
    </row>
    <row r="1706" spans="1:6" x14ac:dyDescent="0.3">
      <c r="A1706" s="46">
        <v>760199</v>
      </c>
      <c r="B1706" s="47">
        <v>39202</v>
      </c>
      <c r="C1706" s="48">
        <v>1641.9887860539225</v>
      </c>
      <c r="D1706" s="45"/>
      <c r="E1706" s="45"/>
      <c r="F1706" s="45"/>
    </row>
    <row r="1707" spans="1:6" x14ac:dyDescent="0.3">
      <c r="A1707" s="46">
        <v>760199</v>
      </c>
      <c r="B1707" s="47">
        <v>39204</v>
      </c>
      <c r="C1707" s="48">
        <v>1642.1938005944846</v>
      </c>
      <c r="D1707" s="45"/>
      <c r="E1707" s="45"/>
      <c r="F1707" s="45"/>
    </row>
    <row r="1708" spans="1:6" x14ac:dyDescent="0.3">
      <c r="A1708" s="46">
        <v>760199</v>
      </c>
      <c r="B1708" s="47">
        <v>39205</v>
      </c>
      <c r="C1708" s="48">
        <v>1642.3988407326408</v>
      </c>
      <c r="D1708" s="45"/>
      <c r="E1708" s="45"/>
      <c r="F1708" s="45"/>
    </row>
    <row r="1709" spans="1:6" x14ac:dyDescent="0.3">
      <c r="A1709" s="46">
        <v>760199</v>
      </c>
      <c r="B1709" s="47">
        <v>39206</v>
      </c>
      <c r="C1709" s="48">
        <v>1642.6039064715867</v>
      </c>
      <c r="D1709" s="45"/>
      <c r="E1709" s="45"/>
      <c r="F1709" s="45"/>
    </row>
    <row r="1710" spans="1:6" x14ac:dyDescent="0.3">
      <c r="A1710" s="46">
        <v>760199</v>
      </c>
      <c r="B1710" s="47">
        <v>39209</v>
      </c>
      <c r="C1710" s="48">
        <v>1642.8089978145185</v>
      </c>
      <c r="D1710" s="45"/>
      <c r="E1710" s="45"/>
      <c r="F1710" s="45"/>
    </row>
    <row r="1711" spans="1:6" x14ac:dyDescent="0.3">
      <c r="A1711" s="46">
        <v>760199</v>
      </c>
      <c r="B1711" s="47">
        <v>39210</v>
      </c>
      <c r="C1711" s="48">
        <v>1643.0141147646336</v>
      </c>
      <c r="D1711" s="45"/>
      <c r="E1711" s="45"/>
      <c r="F1711" s="45"/>
    </row>
    <row r="1712" spans="1:6" x14ac:dyDescent="0.3">
      <c r="A1712" s="46">
        <v>760199</v>
      </c>
      <c r="B1712" s="47">
        <v>39211</v>
      </c>
      <c r="C1712" s="48">
        <v>1643.2192573251289</v>
      </c>
      <c r="D1712" s="45"/>
      <c r="E1712" s="45"/>
      <c r="F1712" s="45"/>
    </row>
    <row r="1713" spans="1:6" x14ac:dyDescent="0.3">
      <c r="A1713" s="46">
        <v>760199</v>
      </c>
      <c r="B1713" s="47">
        <v>39212</v>
      </c>
      <c r="C1713" s="48">
        <v>1643.4244254992025</v>
      </c>
      <c r="D1713" s="45"/>
      <c r="E1713" s="45"/>
      <c r="F1713" s="45"/>
    </row>
    <row r="1714" spans="1:6" x14ac:dyDescent="0.3">
      <c r="A1714" s="46">
        <v>760199</v>
      </c>
      <c r="B1714" s="47">
        <v>39213</v>
      </c>
      <c r="C1714" s="48">
        <v>1643.6296192900518</v>
      </c>
      <c r="D1714" s="45"/>
      <c r="E1714" s="45"/>
      <c r="F1714" s="45"/>
    </row>
    <row r="1715" spans="1:6" x14ac:dyDescent="0.3">
      <c r="A1715" s="46">
        <v>760199</v>
      </c>
      <c r="B1715" s="47">
        <v>39216</v>
      </c>
      <c r="C1715" s="48">
        <v>1643.8348387008755</v>
      </c>
      <c r="D1715" s="45"/>
      <c r="E1715" s="45"/>
      <c r="F1715" s="45"/>
    </row>
    <row r="1716" spans="1:6" x14ac:dyDescent="0.3">
      <c r="A1716" s="46">
        <v>760199</v>
      </c>
      <c r="B1716" s="47">
        <v>39217</v>
      </c>
      <c r="C1716" s="48">
        <v>1644.0400837348727</v>
      </c>
      <c r="D1716" s="45"/>
      <c r="E1716" s="45"/>
      <c r="F1716" s="45"/>
    </row>
    <row r="1717" spans="1:6" x14ac:dyDescent="0.3">
      <c r="A1717" s="46">
        <v>760199</v>
      </c>
      <c r="B1717" s="47">
        <v>39218</v>
      </c>
      <c r="C1717" s="48">
        <v>1644.2489730866801</v>
      </c>
      <c r="D1717" s="45"/>
      <c r="E1717" s="45"/>
      <c r="F1717" s="45"/>
    </row>
    <row r="1718" spans="1:6" x14ac:dyDescent="0.3">
      <c r="A1718" s="46">
        <v>760199</v>
      </c>
      <c r="B1718" s="47">
        <v>39219</v>
      </c>
      <c r="C1718" s="48">
        <v>1644.457888979666</v>
      </c>
      <c r="D1718" s="45"/>
      <c r="E1718" s="45"/>
      <c r="F1718" s="45"/>
    </row>
    <row r="1719" spans="1:6" x14ac:dyDescent="0.3">
      <c r="A1719" s="46">
        <v>760199</v>
      </c>
      <c r="B1719" s="47">
        <v>39220</v>
      </c>
      <c r="C1719" s="48">
        <v>1644.6668314172027</v>
      </c>
      <c r="D1719" s="45"/>
      <c r="E1719" s="45"/>
      <c r="F1719" s="45"/>
    </row>
    <row r="1720" spans="1:6" x14ac:dyDescent="0.3">
      <c r="A1720" s="46">
        <v>760199</v>
      </c>
      <c r="B1720" s="47">
        <v>39223</v>
      </c>
      <c r="C1720" s="48">
        <v>1644.8758004026629</v>
      </c>
      <c r="D1720" s="45"/>
      <c r="E1720" s="45"/>
      <c r="F1720" s="45"/>
    </row>
    <row r="1721" spans="1:6" x14ac:dyDescent="0.3">
      <c r="A1721" s="46">
        <v>760199</v>
      </c>
      <c r="B1721" s="47">
        <v>39224</v>
      </c>
      <c r="C1721" s="48">
        <v>1645.0847959394196</v>
      </c>
      <c r="D1721" s="45"/>
      <c r="E1721" s="45"/>
      <c r="F1721" s="45"/>
    </row>
    <row r="1722" spans="1:6" x14ac:dyDescent="0.3">
      <c r="A1722" s="46">
        <v>760199</v>
      </c>
      <c r="B1722" s="47">
        <v>39225</v>
      </c>
      <c r="C1722" s="48">
        <v>1645.2938180308465</v>
      </c>
      <c r="D1722" s="45"/>
      <c r="E1722" s="45"/>
      <c r="F1722" s="45"/>
    </row>
    <row r="1723" spans="1:6" x14ac:dyDescent="0.3">
      <c r="A1723" s="46">
        <v>760199</v>
      </c>
      <c r="B1723" s="47">
        <v>39226</v>
      </c>
      <c r="C1723" s="48">
        <v>1645.5028666803178</v>
      </c>
      <c r="D1723" s="45"/>
      <c r="E1723" s="45"/>
      <c r="F1723" s="45"/>
    </row>
    <row r="1724" spans="1:6" x14ac:dyDescent="0.3">
      <c r="A1724" s="46">
        <v>760199</v>
      </c>
      <c r="B1724" s="47">
        <v>39227</v>
      </c>
      <c r="C1724" s="48">
        <v>1645.7119418912075</v>
      </c>
      <c r="D1724" s="45"/>
      <c r="E1724" s="45"/>
      <c r="F1724" s="45"/>
    </row>
    <row r="1725" spans="1:6" x14ac:dyDescent="0.3">
      <c r="A1725" s="46">
        <v>760199</v>
      </c>
      <c r="B1725" s="47">
        <v>39230</v>
      </c>
      <c r="C1725" s="48">
        <v>1645.9210436668907</v>
      </c>
      <c r="D1725" s="45"/>
      <c r="E1725" s="45"/>
      <c r="F1725" s="45"/>
    </row>
    <row r="1726" spans="1:6" x14ac:dyDescent="0.3">
      <c r="A1726" s="46">
        <v>760199</v>
      </c>
      <c r="B1726" s="47">
        <v>39231</v>
      </c>
      <c r="C1726" s="48">
        <v>1646.1301720107429</v>
      </c>
      <c r="D1726" s="45"/>
      <c r="E1726" s="45"/>
      <c r="F1726" s="45"/>
    </row>
    <row r="1727" spans="1:6" x14ac:dyDescent="0.3">
      <c r="A1727" s="46">
        <v>760199</v>
      </c>
      <c r="B1727" s="47">
        <v>39232</v>
      </c>
      <c r="C1727" s="48">
        <v>1646.3393269261392</v>
      </c>
      <c r="D1727" s="45"/>
      <c r="E1727" s="45"/>
      <c r="F1727" s="45"/>
    </row>
    <row r="1728" spans="1:6" x14ac:dyDescent="0.3">
      <c r="A1728" s="46">
        <v>760199</v>
      </c>
      <c r="B1728" s="47">
        <v>39233</v>
      </c>
      <c r="C1728" s="48">
        <v>1646.5485084164566</v>
      </c>
      <c r="D1728" s="45"/>
      <c r="E1728" s="45"/>
      <c r="F1728" s="45"/>
    </row>
    <row r="1729" spans="1:6" x14ac:dyDescent="0.3">
      <c r="A1729" s="46">
        <v>760199</v>
      </c>
      <c r="B1729" s="47">
        <v>39234</v>
      </c>
      <c r="C1729" s="48">
        <v>1646.7577164850704</v>
      </c>
      <c r="D1729" s="45"/>
      <c r="E1729" s="45"/>
      <c r="F1729" s="45"/>
    </row>
    <row r="1730" spans="1:6" x14ac:dyDescent="0.3">
      <c r="A1730" s="46">
        <v>760199</v>
      </c>
      <c r="B1730" s="47">
        <v>39237</v>
      </c>
      <c r="C1730" s="48">
        <v>1646.9669511353593</v>
      </c>
      <c r="D1730" s="45"/>
      <c r="E1730" s="45"/>
      <c r="F1730" s="45"/>
    </row>
    <row r="1731" spans="1:6" x14ac:dyDescent="0.3">
      <c r="A1731" s="46">
        <v>760199</v>
      </c>
      <c r="B1731" s="47">
        <v>39238</v>
      </c>
      <c r="C1731" s="48">
        <v>1647.176212370699</v>
      </c>
      <c r="D1731" s="45"/>
      <c r="E1731" s="45"/>
      <c r="F1731" s="45"/>
    </row>
    <row r="1732" spans="1:6" x14ac:dyDescent="0.3">
      <c r="A1732" s="46">
        <v>760199</v>
      </c>
      <c r="B1732" s="47">
        <v>39239</v>
      </c>
      <c r="C1732" s="48">
        <v>1647.3855001944685</v>
      </c>
      <c r="D1732" s="45"/>
      <c r="E1732" s="45"/>
      <c r="F1732" s="45"/>
    </row>
    <row r="1733" spans="1:6" x14ac:dyDescent="0.3">
      <c r="A1733" s="46">
        <v>760199</v>
      </c>
      <c r="B1733" s="47">
        <v>39241</v>
      </c>
      <c r="C1733" s="48">
        <v>1647.5948146100459</v>
      </c>
      <c r="D1733" s="45"/>
      <c r="E1733" s="45"/>
      <c r="F1733" s="45"/>
    </row>
    <row r="1734" spans="1:6" x14ac:dyDescent="0.3">
      <c r="A1734" s="46">
        <v>760199</v>
      </c>
      <c r="B1734" s="47">
        <v>39244</v>
      </c>
      <c r="C1734" s="48">
        <v>1647.8041556208095</v>
      </c>
      <c r="D1734" s="45"/>
      <c r="E1734" s="45"/>
      <c r="F1734" s="45"/>
    </row>
    <row r="1735" spans="1:6" x14ac:dyDescent="0.3">
      <c r="A1735" s="46">
        <v>760199</v>
      </c>
      <c r="B1735" s="47">
        <v>39245</v>
      </c>
      <c r="C1735" s="48">
        <v>1648.0135232301391</v>
      </c>
      <c r="D1735" s="45"/>
      <c r="E1735" s="45"/>
      <c r="F1735" s="45"/>
    </row>
    <row r="1736" spans="1:6" x14ac:dyDescent="0.3">
      <c r="A1736" s="46">
        <v>760199</v>
      </c>
      <c r="B1736" s="47">
        <v>39246</v>
      </c>
      <c r="C1736" s="48">
        <v>1648.2229174414135</v>
      </c>
      <c r="D1736" s="45"/>
      <c r="E1736" s="45"/>
      <c r="F1736" s="45"/>
    </row>
    <row r="1737" spans="1:6" x14ac:dyDescent="0.3">
      <c r="A1737" s="46">
        <v>760199</v>
      </c>
      <c r="B1737" s="47">
        <v>39247</v>
      </c>
      <c r="C1737" s="48">
        <v>1648.4323382580133</v>
      </c>
      <c r="D1737" s="45"/>
      <c r="E1737" s="45"/>
      <c r="F1737" s="45"/>
    </row>
    <row r="1738" spans="1:6" x14ac:dyDescent="0.3">
      <c r="A1738" s="46">
        <v>760199</v>
      </c>
      <c r="B1738" s="47">
        <v>39248</v>
      </c>
      <c r="C1738" s="48">
        <v>1648.6417856833189</v>
      </c>
      <c r="D1738" s="45"/>
      <c r="E1738" s="45"/>
      <c r="F1738" s="45"/>
    </row>
    <row r="1739" spans="1:6" x14ac:dyDescent="0.3">
      <c r="A1739" s="46">
        <v>760199</v>
      </c>
      <c r="B1739" s="47">
        <v>39251</v>
      </c>
      <c r="C1739" s="48">
        <v>1648.8612119039126</v>
      </c>
      <c r="D1739" s="45"/>
      <c r="E1739" s="45"/>
      <c r="F1739" s="45"/>
    </row>
    <row r="1740" spans="1:6" x14ac:dyDescent="0.3">
      <c r="A1740" s="46">
        <v>760199</v>
      </c>
      <c r="B1740" s="47">
        <v>39252</v>
      </c>
      <c r="C1740" s="48">
        <v>1649.0806673290715</v>
      </c>
      <c r="D1740" s="45"/>
      <c r="E1740" s="45"/>
      <c r="F1740" s="45"/>
    </row>
    <row r="1741" spans="1:6" x14ac:dyDescent="0.3">
      <c r="A1741" s="46">
        <v>760199</v>
      </c>
      <c r="B1741" s="47">
        <v>39253</v>
      </c>
      <c r="C1741" s="48">
        <v>1649.3001519626825</v>
      </c>
      <c r="D1741" s="45"/>
      <c r="E1741" s="45"/>
      <c r="F1741" s="45"/>
    </row>
    <row r="1742" spans="1:6" x14ac:dyDescent="0.3">
      <c r="A1742" s="46">
        <v>760199</v>
      </c>
      <c r="B1742" s="47">
        <v>39254</v>
      </c>
      <c r="C1742" s="48">
        <v>1649.5196658086327</v>
      </c>
      <c r="D1742" s="45"/>
      <c r="E1742" s="45"/>
      <c r="F1742" s="45"/>
    </row>
    <row r="1743" spans="1:6" x14ac:dyDescent="0.3">
      <c r="A1743" s="46">
        <v>760199</v>
      </c>
      <c r="B1743" s="47">
        <v>39255</v>
      </c>
      <c r="C1743" s="48">
        <v>1649.7392088708109</v>
      </c>
      <c r="D1743" s="45"/>
      <c r="E1743" s="45"/>
      <c r="F1743" s="45"/>
    </row>
    <row r="1744" spans="1:6" x14ac:dyDescent="0.3">
      <c r="A1744" s="46">
        <v>760199</v>
      </c>
      <c r="B1744" s="47">
        <v>39258</v>
      </c>
      <c r="C1744" s="48">
        <v>1649.9587811531048</v>
      </c>
      <c r="D1744" s="45"/>
      <c r="E1744" s="45"/>
      <c r="F1744" s="45"/>
    </row>
    <row r="1745" spans="1:6" x14ac:dyDescent="0.3">
      <c r="A1745" s="46">
        <v>760199</v>
      </c>
      <c r="B1745" s="47">
        <v>39259</v>
      </c>
      <c r="C1745" s="48">
        <v>1650.178382659404</v>
      </c>
      <c r="D1745" s="45"/>
      <c r="E1745" s="45"/>
      <c r="F1745" s="45"/>
    </row>
    <row r="1746" spans="1:6" x14ac:dyDescent="0.3">
      <c r="A1746" s="46">
        <v>760199</v>
      </c>
      <c r="B1746" s="47">
        <v>39260</v>
      </c>
      <c r="C1746" s="48">
        <v>1650.3980133935979</v>
      </c>
      <c r="D1746" s="45"/>
      <c r="E1746" s="45"/>
      <c r="F1746" s="45"/>
    </row>
    <row r="1747" spans="1:6" x14ac:dyDescent="0.3">
      <c r="A1747" s="46">
        <v>760199</v>
      </c>
      <c r="B1747" s="47">
        <v>39261</v>
      </c>
      <c r="C1747" s="48">
        <v>1650.6176733595769</v>
      </c>
      <c r="D1747" s="45"/>
      <c r="E1747" s="45"/>
      <c r="F1747" s="45"/>
    </row>
    <row r="1748" spans="1:6" x14ac:dyDescent="0.3">
      <c r="A1748" s="46">
        <v>760199</v>
      </c>
      <c r="B1748" s="47">
        <v>39262</v>
      </c>
      <c r="C1748" s="48">
        <v>1650.8373625612312</v>
      </c>
      <c r="D1748" s="45"/>
      <c r="E1748" s="45"/>
      <c r="F1748" s="45"/>
    </row>
    <row r="1749" spans="1:6" x14ac:dyDescent="0.3">
      <c r="A1749" s="46">
        <v>760199</v>
      </c>
      <c r="B1749" s="47">
        <v>39265</v>
      </c>
      <c r="C1749" s="48">
        <v>1651.0570810024522</v>
      </c>
      <c r="D1749" s="45"/>
      <c r="E1749" s="45"/>
      <c r="F1749" s="45"/>
    </row>
    <row r="1750" spans="1:6" x14ac:dyDescent="0.3">
      <c r="A1750" s="46">
        <v>760199</v>
      </c>
      <c r="B1750" s="47">
        <v>39266</v>
      </c>
      <c r="C1750" s="48">
        <v>1651.276828687131</v>
      </c>
      <c r="D1750" s="45"/>
      <c r="E1750" s="45"/>
      <c r="F1750" s="45"/>
    </row>
    <row r="1751" spans="1:6" x14ac:dyDescent="0.3">
      <c r="A1751" s="46">
        <v>760199</v>
      </c>
      <c r="B1751" s="47">
        <v>39267</v>
      </c>
      <c r="C1751" s="48">
        <v>1651.4966056191604</v>
      </c>
      <c r="D1751" s="45"/>
      <c r="E1751" s="45"/>
      <c r="F1751" s="45"/>
    </row>
    <row r="1752" spans="1:6" x14ac:dyDescent="0.3">
      <c r="A1752" s="46">
        <v>760199</v>
      </c>
      <c r="B1752" s="47">
        <v>39268</v>
      </c>
      <c r="C1752" s="48">
        <v>1651.7164118024327</v>
      </c>
      <c r="D1752" s="45"/>
      <c r="E1752" s="45"/>
      <c r="F1752" s="45"/>
    </row>
    <row r="1753" spans="1:6" x14ac:dyDescent="0.3">
      <c r="A1753" s="46">
        <v>760199</v>
      </c>
      <c r="B1753" s="47">
        <v>39269</v>
      </c>
      <c r="C1753" s="48">
        <v>1651.9362472408416</v>
      </c>
      <c r="D1753" s="45"/>
      <c r="E1753" s="45"/>
      <c r="F1753" s="45"/>
    </row>
    <row r="1754" spans="1:6" x14ac:dyDescent="0.3">
      <c r="A1754" s="46">
        <v>760199</v>
      </c>
      <c r="B1754" s="47">
        <v>39272</v>
      </c>
      <c r="C1754" s="48">
        <v>1652.15611193828</v>
      </c>
      <c r="D1754" s="45"/>
      <c r="E1754" s="45"/>
      <c r="F1754" s="45"/>
    </row>
    <row r="1755" spans="1:6" x14ac:dyDescent="0.3">
      <c r="A1755" s="46">
        <v>760199</v>
      </c>
      <c r="B1755" s="47">
        <v>39273</v>
      </c>
      <c r="C1755" s="48">
        <v>1652.3760058986429</v>
      </c>
      <c r="D1755" s="45"/>
      <c r="E1755" s="45"/>
      <c r="F1755" s="45"/>
    </row>
    <row r="1756" spans="1:6" x14ac:dyDescent="0.3">
      <c r="A1756" s="46">
        <v>760199</v>
      </c>
      <c r="B1756" s="47">
        <v>39274</v>
      </c>
      <c r="C1756" s="48">
        <v>1652.5959291258246</v>
      </c>
      <c r="D1756" s="45"/>
      <c r="E1756" s="45"/>
      <c r="F1756" s="45"/>
    </row>
    <row r="1757" spans="1:6" x14ac:dyDescent="0.3">
      <c r="A1757" s="46">
        <v>760199</v>
      </c>
      <c r="B1757" s="47">
        <v>39275</v>
      </c>
      <c r="C1757" s="48">
        <v>1652.8158816237208</v>
      </c>
      <c r="D1757" s="45"/>
      <c r="E1757" s="45"/>
      <c r="F1757" s="45"/>
    </row>
    <row r="1758" spans="1:6" x14ac:dyDescent="0.3">
      <c r="A1758" s="46">
        <v>760199</v>
      </c>
      <c r="B1758" s="47">
        <v>39276</v>
      </c>
      <c r="C1758" s="48">
        <v>1653.0358633962267</v>
      </c>
      <c r="D1758" s="45"/>
      <c r="E1758" s="45"/>
      <c r="F1758" s="45"/>
    </row>
    <row r="1759" spans="1:6" x14ac:dyDescent="0.3">
      <c r="A1759" s="46">
        <v>760199</v>
      </c>
      <c r="B1759" s="47">
        <v>39279</v>
      </c>
      <c r="C1759" s="48">
        <v>1653.2558744472387</v>
      </c>
      <c r="D1759" s="45"/>
      <c r="E1759" s="45"/>
      <c r="F1759" s="45"/>
    </row>
    <row r="1760" spans="1:6" x14ac:dyDescent="0.3">
      <c r="A1760" s="46">
        <v>760199</v>
      </c>
      <c r="B1760" s="47">
        <v>39280</v>
      </c>
      <c r="C1760" s="48">
        <v>1653.4361213365091</v>
      </c>
      <c r="D1760" s="45"/>
      <c r="E1760" s="45"/>
      <c r="F1760" s="45"/>
    </row>
    <row r="1761" spans="1:6" x14ac:dyDescent="0.3">
      <c r="A1761" s="46">
        <v>760199</v>
      </c>
      <c r="B1761" s="47">
        <v>39281</v>
      </c>
      <c r="C1761" s="48">
        <v>1653.6163878772697</v>
      </c>
      <c r="D1761" s="45"/>
      <c r="E1761" s="45"/>
      <c r="F1761" s="45"/>
    </row>
    <row r="1762" spans="1:6" x14ac:dyDescent="0.3">
      <c r="A1762" s="46">
        <v>760199</v>
      </c>
      <c r="B1762" s="47">
        <v>39282</v>
      </c>
      <c r="C1762" s="48">
        <v>1653.7966740716627</v>
      </c>
      <c r="D1762" s="45"/>
      <c r="E1762" s="45"/>
      <c r="F1762" s="45"/>
    </row>
    <row r="1763" spans="1:6" x14ac:dyDescent="0.3">
      <c r="A1763" s="46">
        <v>760199</v>
      </c>
      <c r="B1763" s="47">
        <v>39283</v>
      </c>
      <c r="C1763" s="48">
        <v>1653.9769799218304</v>
      </c>
      <c r="D1763" s="45"/>
      <c r="E1763" s="45"/>
      <c r="F1763" s="45"/>
    </row>
    <row r="1764" spans="1:6" x14ac:dyDescent="0.3">
      <c r="A1764" s="46">
        <v>760199</v>
      </c>
      <c r="B1764" s="47">
        <v>39286</v>
      </c>
      <c r="C1764" s="48">
        <v>1654.1573054299165</v>
      </c>
      <c r="D1764" s="45"/>
      <c r="E1764" s="45"/>
      <c r="F1764" s="45"/>
    </row>
    <row r="1765" spans="1:6" x14ac:dyDescent="0.3">
      <c r="A1765" s="46">
        <v>760199</v>
      </c>
      <c r="B1765" s="47">
        <v>39287</v>
      </c>
      <c r="C1765" s="48">
        <v>1654.3376505980641</v>
      </c>
      <c r="D1765" s="45"/>
      <c r="E1765" s="45"/>
      <c r="F1765" s="45"/>
    </row>
    <row r="1766" spans="1:6" x14ac:dyDescent="0.3">
      <c r="A1766" s="46">
        <v>760199</v>
      </c>
      <c r="B1766" s="47">
        <v>39288</v>
      </c>
      <c r="C1766" s="48">
        <v>1654.518015428416</v>
      </c>
      <c r="D1766" s="45"/>
      <c r="E1766" s="45"/>
      <c r="F1766" s="45"/>
    </row>
    <row r="1767" spans="1:6" x14ac:dyDescent="0.3">
      <c r="A1767" s="46">
        <v>760199</v>
      </c>
      <c r="B1767" s="47">
        <v>39289</v>
      </c>
      <c r="C1767" s="48">
        <v>1654.6983999231165</v>
      </c>
      <c r="D1767" s="45"/>
      <c r="E1767" s="45"/>
      <c r="F1767" s="45"/>
    </row>
    <row r="1768" spans="1:6" x14ac:dyDescent="0.3">
      <c r="A1768" s="46">
        <v>760199</v>
      </c>
      <c r="B1768" s="47">
        <v>39290</v>
      </c>
      <c r="C1768" s="48">
        <v>1654.8788040843094</v>
      </c>
      <c r="D1768" s="45"/>
      <c r="E1768" s="45"/>
      <c r="F1768" s="45"/>
    </row>
    <row r="1769" spans="1:6" x14ac:dyDescent="0.3">
      <c r="A1769" s="46">
        <v>760199</v>
      </c>
      <c r="B1769" s="47">
        <v>39293</v>
      </c>
      <c r="C1769" s="48">
        <v>1655.0592279141392</v>
      </c>
      <c r="D1769" s="45"/>
      <c r="E1769" s="45"/>
      <c r="F1769" s="45"/>
    </row>
    <row r="1770" spans="1:6" x14ac:dyDescent="0.3">
      <c r="A1770" s="46">
        <v>760199</v>
      </c>
      <c r="B1770" s="47">
        <v>39294</v>
      </c>
      <c r="C1770" s="48">
        <v>1655.2396714147494</v>
      </c>
      <c r="D1770" s="45"/>
      <c r="E1770" s="45"/>
      <c r="F1770" s="45"/>
    </row>
    <row r="1771" spans="1:6" x14ac:dyDescent="0.3">
      <c r="A1771" s="46">
        <v>760199</v>
      </c>
      <c r="B1771" s="47">
        <v>39295</v>
      </c>
      <c r="C1771" s="48">
        <v>1655.4201345882855</v>
      </c>
      <c r="D1771" s="45"/>
      <c r="E1771" s="45"/>
      <c r="F1771" s="45"/>
    </row>
    <row r="1772" spans="1:6" x14ac:dyDescent="0.3">
      <c r="A1772" s="46">
        <v>760199</v>
      </c>
      <c r="B1772" s="47">
        <v>39296</v>
      </c>
      <c r="C1772" s="48">
        <v>1655.600617436892</v>
      </c>
      <c r="D1772" s="45"/>
      <c r="E1772" s="45"/>
      <c r="F1772" s="45"/>
    </row>
    <row r="1773" spans="1:6" x14ac:dyDescent="0.3">
      <c r="A1773" s="46">
        <v>760199</v>
      </c>
      <c r="B1773" s="47">
        <v>39297</v>
      </c>
      <c r="C1773" s="48">
        <v>1655.7811199627133</v>
      </c>
      <c r="D1773" s="45"/>
      <c r="E1773" s="45"/>
      <c r="F1773" s="45"/>
    </row>
    <row r="1774" spans="1:6" x14ac:dyDescent="0.3">
      <c r="A1774" s="46">
        <v>760199</v>
      </c>
      <c r="B1774" s="47">
        <v>39300</v>
      </c>
      <c r="C1774" s="48">
        <v>1655.9616421678959</v>
      </c>
      <c r="D1774" s="45"/>
      <c r="E1774" s="45"/>
      <c r="F1774" s="45"/>
    </row>
    <row r="1775" spans="1:6" x14ac:dyDescent="0.3">
      <c r="A1775" s="46">
        <v>760199</v>
      </c>
      <c r="B1775" s="47">
        <v>39301</v>
      </c>
      <c r="C1775" s="48">
        <v>1656.142184054585</v>
      </c>
      <c r="D1775" s="45"/>
      <c r="E1775" s="45"/>
      <c r="F1775" s="45"/>
    </row>
    <row r="1776" spans="1:6" x14ac:dyDescent="0.3">
      <c r="A1776" s="46">
        <v>760199</v>
      </c>
      <c r="B1776" s="47">
        <v>39302</v>
      </c>
      <c r="C1776" s="48">
        <v>1656.3227456249258</v>
      </c>
      <c r="D1776" s="45"/>
      <c r="E1776" s="45"/>
      <c r="F1776" s="45"/>
    </row>
    <row r="1777" spans="1:6" x14ac:dyDescent="0.3">
      <c r="A1777" s="46">
        <v>760199</v>
      </c>
      <c r="B1777" s="47">
        <v>39303</v>
      </c>
      <c r="C1777" s="48">
        <v>1656.5033268810648</v>
      </c>
      <c r="D1777" s="45"/>
      <c r="E1777" s="45"/>
      <c r="F1777" s="45"/>
    </row>
    <row r="1778" spans="1:6" x14ac:dyDescent="0.3">
      <c r="A1778" s="46">
        <v>760199</v>
      </c>
      <c r="B1778" s="47">
        <v>39304</v>
      </c>
      <c r="C1778" s="48">
        <v>1656.683927825148</v>
      </c>
      <c r="D1778" s="45"/>
      <c r="E1778" s="45"/>
      <c r="F1778" s="45"/>
    </row>
    <row r="1779" spans="1:6" x14ac:dyDescent="0.3">
      <c r="A1779" s="46">
        <v>760199</v>
      </c>
      <c r="B1779" s="47">
        <v>39307</v>
      </c>
      <c r="C1779" s="48">
        <v>1656.8645484593221</v>
      </c>
      <c r="D1779" s="45"/>
      <c r="E1779" s="45"/>
      <c r="F1779" s="45"/>
    </row>
    <row r="1780" spans="1:6" x14ac:dyDescent="0.3">
      <c r="A1780" s="46">
        <v>760199</v>
      </c>
      <c r="B1780" s="47">
        <v>39308</v>
      </c>
      <c r="C1780" s="48">
        <v>1657.0451887857339</v>
      </c>
      <c r="D1780" s="45"/>
      <c r="E1780" s="45"/>
      <c r="F1780" s="45"/>
    </row>
    <row r="1781" spans="1:6" x14ac:dyDescent="0.3">
      <c r="A1781" s="46">
        <v>760199</v>
      </c>
      <c r="B1781" s="47">
        <v>39309</v>
      </c>
      <c r="C1781" s="48">
        <v>1657.2258488065306</v>
      </c>
      <c r="D1781" s="45"/>
      <c r="E1781" s="45"/>
      <c r="F1781" s="45"/>
    </row>
    <row r="1782" spans="1:6" x14ac:dyDescent="0.3">
      <c r="A1782" s="46">
        <v>760199</v>
      </c>
      <c r="B1782" s="47">
        <v>39310</v>
      </c>
      <c r="C1782" s="48">
        <v>1657.5792068845597</v>
      </c>
      <c r="D1782" s="45"/>
      <c r="E1782" s="45"/>
      <c r="F1782" s="45"/>
    </row>
    <row r="1783" spans="1:6" x14ac:dyDescent="0.3">
      <c r="A1783" s="46">
        <v>760199</v>
      </c>
      <c r="B1783" s="47">
        <v>39311</v>
      </c>
      <c r="C1783" s="48">
        <v>1657.9326403065324</v>
      </c>
      <c r="D1783" s="45"/>
      <c r="E1783" s="45"/>
      <c r="F1783" s="45"/>
    </row>
    <row r="1784" spans="1:6" x14ac:dyDescent="0.3">
      <c r="A1784" s="46">
        <v>760199</v>
      </c>
      <c r="B1784" s="47">
        <v>39314</v>
      </c>
      <c r="C1784" s="48">
        <v>1658.2861490885143</v>
      </c>
      <c r="D1784" s="45"/>
      <c r="E1784" s="45"/>
      <c r="F1784" s="45"/>
    </row>
    <row r="1785" spans="1:6" x14ac:dyDescent="0.3">
      <c r="A1785" s="46">
        <v>760199</v>
      </c>
      <c r="B1785" s="47">
        <v>39315</v>
      </c>
      <c r="C1785" s="48">
        <v>1658.6397332465735</v>
      </c>
      <c r="D1785" s="45"/>
      <c r="E1785" s="45"/>
      <c r="F1785" s="45"/>
    </row>
    <row r="1786" spans="1:6" x14ac:dyDescent="0.3">
      <c r="A1786" s="46">
        <v>760199</v>
      </c>
      <c r="B1786" s="47">
        <v>39316</v>
      </c>
      <c r="C1786" s="48">
        <v>1658.9933927967822</v>
      </c>
      <c r="D1786" s="45"/>
      <c r="E1786" s="45"/>
      <c r="F1786" s="45"/>
    </row>
    <row r="1787" spans="1:6" x14ac:dyDescent="0.3">
      <c r="A1787" s="46">
        <v>760199</v>
      </c>
      <c r="B1787" s="47">
        <v>39317</v>
      </c>
      <c r="C1787" s="48">
        <v>1659.3471277552151</v>
      </c>
      <c r="D1787" s="45"/>
      <c r="E1787" s="45"/>
      <c r="F1787" s="45"/>
    </row>
    <row r="1788" spans="1:6" x14ac:dyDescent="0.3">
      <c r="A1788" s="46">
        <v>760199</v>
      </c>
      <c r="B1788" s="47">
        <v>39318</v>
      </c>
      <c r="C1788" s="48">
        <v>1659.7009381379512</v>
      </c>
      <c r="D1788" s="45"/>
      <c r="E1788" s="45"/>
      <c r="F1788" s="45"/>
    </row>
    <row r="1789" spans="1:6" x14ac:dyDescent="0.3">
      <c r="A1789" s="46">
        <v>760199</v>
      </c>
      <c r="B1789" s="47">
        <v>39321</v>
      </c>
      <c r="C1789" s="48">
        <v>1660.054823961073</v>
      </c>
      <c r="D1789" s="45"/>
      <c r="E1789" s="45"/>
      <c r="F1789" s="45"/>
    </row>
    <row r="1790" spans="1:6" x14ac:dyDescent="0.3">
      <c r="A1790" s="46">
        <v>760199</v>
      </c>
      <c r="B1790" s="47">
        <v>39322</v>
      </c>
      <c r="C1790" s="48">
        <v>1660.4087852406658</v>
      </c>
      <c r="D1790" s="45"/>
      <c r="E1790" s="45"/>
      <c r="F1790" s="45"/>
    </row>
    <row r="1791" spans="1:6" x14ac:dyDescent="0.3">
      <c r="A1791" s="46">
        <v>760199</v>
      </c>
      <c r="B1791" s="47">
        <v>39323</v>
      </c>
      <c r="C1791" s="48">
        <v>1660.7628219928183</v>
      </c>
      <c r="D1791" s="45"/>
      <c r="E1791" s="45"/>
      <c r="F1791" s="45"/>
    </row>
    <row r="1792" spans="1:6" x14ac:dyDescent="0.3">
      <c r="A1792" s="46">
        <v>760199</v>
      </c>
      <c r="B1792" s="47">
        <v>39324</v>
      </c>
      <c r="C1792" s="48">
        <v>1661.1169342336239</v>
      </c>
      <c r="D1792" s="45"/>
      <c r="E1792" s="45"/>
      <c r="F1792" s="45"/>
    </row>
    <row r="1793" spans="1:6" x14ac:dyDescent="0.3">
      <c r="A1793" s="46">
        <v>760199</v>
      </c>
      <c r="B1793" s="47">
        <v>39325</v>
      </c>
      <c r="C1793" s="48">
        <v>1661.4711219791777</v>
      </c>
      <c r="D1793" s="45"/>
      <c r="E1793" s="45"/>
      <c r="F1793" s="45"/>
    </row>
    <row r="1794" spans="1:6" x14ac:dyDescent="0.3">
      <c r="A1794" s="46">
        <v>760199</v>
      </c>
      <c r="B1794" s="47">
        <v>39328</v>
      </c>
      <c r="C1794" s="48">
        <v>1661.8253852455794</v>
      </c>
      <c r="D1794" s="45"/>
      <c r="E1794" s="45"/>
      <c r="F1794" s="45"/>
    </row>
    <row r="1795" spans="1:6" x14ac:dyDescent="0.3">
      <c r="A1795" s="46">
        <v>760199</v>
      </c>
      <c r="B1795" s="47">
        <v>39329</v>
      </c>
      <c r="C1795" s="48">
        <v>1662.1797240489313</v>
      </c>
      <c r="D1795" s="45"/>
      <c r="E1795" s="45"/>
      <c r="F1795" s="45"/>
    </row>
    <row r="1796" spans="1:6" x14ac:dyDescent="0.3">
      <c r="A1796" s="46">
        <v>760199</v>
      </c>
      <c r="B1796" s="47">
        <v>39330</v>
      </c>
      <c r="C1796" s="48">
        <v>1662.5341384053404</v>
      </c>
      <c r="D1796" s="45"/>
      <c r="E1796" s="45"/>
      <c r="F1796" s="45"/>
    </row>
    <row r="1797" spans="1:6" x14ac:dyDescent="0.3">
      <c r="A1797" s="46">
        <v>760199</v>
      </c>
      <c r="B1797" s="47">
        <v>39331</v>
      </c>
      <c r="C1797" s="48">
        <v>1662.8886283309155</v>
      </c>
      <c r="D1797" s="45"/>
      <c r="E1797" s="45"/>
      <c r="F1797" s="45"/>
    </row>
    <row r="1798" spans="1:6" x14ac:dyDescent="0.3">
      <c r="A1798" s="46">
        <v>760199</v>
      </c>
      <c r="B1798" s="47">
        <v>39335</v>
      </c>
      <c r="C1798" s="48">
        <v>1663.2431938417701</v>
      </c>
      <c r="D1798" s="45"/>
      <c r="E1798" s="45"/>
      <c r="F1798" s="45"/>
    </row>
    <row r="1799" spans="1:6" x14ac:dyDescent="0.3">
      <c r="A1799" s="46">
        <v>760199</v>
      </c>
      <c r="B1799" s="47">
        <v>39336</v>
      </c>
      <c r="C1799" s="48">
        <v>1663.5978349540203</v>
      </c>
      <c r="D1799" s="45"/>
      <c r="E1799" s="45"/>
      <c r="F1799" s="45"/>
    </row>
    <row r="1800" spans="1:6" x14ac:dyDescent="0.3">
      <c r="A1800" s="46">
        <v>760199</v>
      </c>
      <c r="B1800" s="47">
        <v>39337</v>
      </c>
      <c r="C1800" s="48">
        <v>1663.9525516837866</v>
      </c>
      <c r="D1800" s="45"/>
      <c r="E1800" s="45"/>
      <c r="F1800" s="45"/>
    </row>
    <row r="1801" spans="1:6" x14ac:dyDescent="0.3">
      <c r="A1801" s="46">
        <v>760199</v>
      </c>
      <c r="B1801" s="47">
        <v>39338</v>
      </c>
      <c r="C1801" s="48">
        <v>1664.3073440471921</v>
      </c>
      <c r="D1801" s="45"/>
      <c r="E1801" s="45"/>
      <c r="F1801" s="45"/>
    </row>
    <row r="1802" spans="1:6" x14ac:dyDescent="0.3">
      <c r="A1802" s="46">
        <v>760199</v>
      </c>
      <c r="B1802" s="47">
        <v>39339</v>
      </c>
      <c r="C1802" s="48">
        <v>1664.6622120603636</v>
      </c>
      <c r="D1802" s="45"/>
      <c r="E1802" s="45"/>
      <c r="F1802" s="45"/>
    </row>
    <row r="1803" spans="1:6" x14ac:dyDescent="0.3">
      <c r="A1803" s="46">
        <v>760199</v>
      </c>
      <c r="B1803" s="47">
        <v>39342</v>
      </c>
      <c r="C1803" s="48">
        <v>1665.017155739431</v>
      </c>
      <c r="D1803" s="45"/>
      <c r="E1803" s="45"/>
      <c r="F1803" s="45"/>
    </row>
    <row r="1804" spans="1:6" x14ac:dyDescent="0.3">
      <c r="A1804" s="46">
        <v>760199</v>
      </c>
      <c r="B1804" s="47">
        <v>39343</v>
      </c>
      <c r="C1804" s="48">
        <v>1665.1747902646114</v>
      </c>
      <c r="D1804" s="45"/>
      <c r="E1804" s="45"/>
      <c r="F1804" s="45"/>
    </row>
    <row r="1805" spans="1:6" x14ac:dyDescent="0.3">
      <c r="A1805" s="46">
        <v>760199</v>
      </c>
      <c r="B1805" s="47">
        <v>39344</v>
      </c>
      <c r="C1805" s="48">
        <v>1665.332439713748</v>
      </c>
      <c r="D1805" s="45"/>
      <c r="E1805" s="45"/>
      <c r="F1805" s="45"/>
    </row>
    <row r="1806" spans="1:6" x14ac:dyDescent="0.3">
      <c r="A1806" s="46">
        <v>760199</v>
      </c>
      <c r="B1806" s="47">
        <v>39345</v>
      </c>
      <c r="C1806" s="48">
        <v>1665.4901040882542</v>
      </c>
      <c r="D1806" s="45"/>
      <c r="E1806" s="45"/>
      <c r="F1806" s="45"/>
    </row>
    <row r="1807" spans="1:6" x14ac:dyDescent="0.3">
      <c r="A1807" s="46">
        <v>760199</v>
      </c>
      <c r="B1807" s="47">
        <v>39346</v>
      </c>
      <c r="C1807" s="48">
        <v>1665.6477833895428</v>
      </c>
      <c r="D1807" s="45"/>
      <c r="E1807" s="45"/>
      <c r="F1807" s="45"/>
    </row>
    <row r="1808" spans="1:6" x14ac:dyDescent="0.3">
      <c r="A1808" s="46">
        <v>760199</v>
      </c>
      <c r="B1808" s="47">
        <v>39349</v>
      </c>
      <c r="C1808" s="48">
        <v>1665.8054776190268</v>
      </c>
      <c r="D1808" s="45"/>
      <c r="E1808" s="45"/>
      <c r="F1808" s="45"/>
    </row>
    <row r="1809" spans="1:6" x14ac:dyDescent="0.3">
      <c r="A1809" s="46">
        <v>760199</v>
      </c>
      <c r="B1809" s="47">
        <v>39350</v>
      </c>
      <c r="C1809" s="48">
        <v>1665.9631867781197</v>
      </c>
      <c r="D1809" s="45"/>
      <c r="E1809" s="45"/>
      <c r="F1809" s="45"/>
    </row>
    <row r="1810" spans="1:6" x14ac:dyDescent="0.3">
      <c r="A1810" s="46">
        <v>760199</v>
      </c>
      <c r="B1810" s="47">
        <v>39351</v>
      </c>
      <c r="C1810" s="48">
        <v>1666.1209108682351</v>
      </c>
      <c r="D1810" s="45"/>
      <c r="E1810" s="45"/>
      <c r="F1810" s="45"/>
    </row>
    <row r="1811" spans="1:6" x14ac:dyDescent="0.3">
      <c r="A1811" s="46">
        <v>760199</v>
      </c>
      <c r="B1811" s="47">
        <v>39352</v>
      </c>
      <c r="C1811" s="48">
        <v>1666.2786498907867</v>
      </c>
      <c r="D1811" s="45"/>
      <c r="E1811" s="45"/>
      <c r="F1811" s="45"/>
    </row>
    <row r="1812" spans="1:6" x14ac:dyDescent="0.3">
      <c r="A1812" s="46">
        <v>760199</v>
      </c>
      <c r="B1812" s="47">
        <v>39353</v>
      </c>
      <c r="C1812" s="48">
        <v>1666.4364038471876</v>
      </c>
      <c r="D1812" s="45"/>
      <c r="E1812" s="45"/>
      <c r="F1812" s="45"/>
    </row>
    <row r="1813" spans="1:6" x14ac:dyDescent="0.3">
      <c r="A1813" s="46">
        <v>760199</v>
      </c>
      <c r="B1813" s="47">
        <v>39356</v>
      </c>
      <c r="C1813" s="48">
        <v>1666.5941727388524</v>
      </c>
      <c r="D1813" s="45"/>
      <c r="E1813" s="45"/>
      <c r="F1813" s="45"/>
    </row>
    <row r="1814" spans="1:6" x14ac:dyDescent="0.3">
      <c r="A1814" s="46">
        <v>760199</v>
      </c>
      <c r="B1814" s="47">
        <v>39357</v>
      </c>
      <c r="C1814" s="48">
        <v>1666.7519565671944</v>
      </c>
      <c r="D1814" s="45"/>
      <c r="E1814" s="45"/>
      <c r="F1814" s="45"/>
    </row>
    <row r="1815" spans="1:6" x14ac:dyDescent="0.3">
      <c r="A1815" s="46">
        <v>760199</v>
      </c>
      <c r="B1815" s="47">
        <v>39358</v>
      </c>
      <c r="C1815" s="48">
        <v>1666.909755333628</v>
      </c>
      <c r="D1815" s="45"/>
      <c r="E1815" s="45"/>
      <c r="F1815" s="45"/>
    </row>
    <row r="1816" spans="1:6" x14ac:dyDescent="0.3">
      <c r="A1816" s="46">
        <v>760199</v>
      </c>
      <c r="B1816" s="47">
        <v>39359</v>
      </c>
      <c r="C1816" s="48">
        <v>1667.0675690395678</v>
      </c>
      <c r="D1816" s="45"/>
      <c r="E1816" s="45"/>
      <c r="F1816" s="45"/>
    </row>
    <row r="1817" spans="1:6" x14ac:dyDescent="0.3">
      <c r="A1817" s="46">
        <v>760199</v>
      </c>
      <c r="B1817" s="47">
        <v>39360</v>
      </c>
      <c r="C1817" s="48">
        <v>1667.2253976864279</v>
      </c>
      <c r="D1817" s="45"/>
      <c r="E1817" s="45"/>
      <c r="F1817" s="45"/>
    </row>
    <row r="1818" spans="1:6" x14ac:dyDescent="0.3">
      <c r="A1818" s="46">
        <v>760199</v>
      </c>
      <c r="B1818" s="47">
        <v>39363</v>
      </c>
      <c r="C1818" s="48">
        <v>1667.3832412756226</v>
      </c>
      <c r="D1818" s="45"/>
      <c r="E1818" s="45"/>
      <c r="F1818" s="45"/>
    </row>
    <row r="1819" spans="1:6" x14ac:dyDescent="0.3">
      <c r="A1819" s="46">
        <v>760199</v>
      </c>
      <c r="B1819" s="47">
        <v>39364</v>
      </c>
      <c r="C1819" s="48">
        <v>1667.541099808567</v>
      </c>
      <c r="D1819" s="45"/>
      <c r="E1819" s="45"/>
      <c r="F1819" s="45"/>
    </row>
    <row r="1820" spans="1:6" x14ac:dyDescent="0.3">
      <c r="A1820" s="46">
        <v>760199</v>
      </c>
      <c r="B1820" s="47">
        <v>39365</v>
      </c>
      <c r="C1820" s="48">
        <v>1667.6989732866753</v>
      </c>
      <c r="D1820" s="45"/>
      <c r="E1820" s="45"/>
      <c r="F1820" s="45"/>
    </row>
    <row r="1821" spans="1:6" x14ac:dyDescent="0.3">
      <c r="A1821" s="46">
        <v>760199</v>
      </c>
      <c r="B1821" s="47">
        <v>39366</v>
      </c>
      <c r="C1821" s="48">
        <v>1667.8568617113631</v>
      </c>
      <c r="D1821" s="45"/>
      <c r="E1821" s="45"/>
      <c r="F1821" s="45"/>
    </row>
    <row r="1822" spans="1:6" x14ac:dyDescent="0.3">
      <c r="A1822" s="46">
        <v>760199</v>
      </c>
      <c r="B1822" s="47">
        <v>39370</v>
      </c>
      <c r="C1822" s="48">
        <v>1668.0147650840447</v>
      </c>
      <c r="D1822" s="45"/>
      <c r="E1822" s="45"/>
      <c r="F1822" s="45"/>
    </row>
    <row r="1823" spans="1:6" x14ac:dyDescent="0.3">
      <c r="A1823" s="46">
        <v>760199</v>
      </c>
      <c r="B1823" s="47">
        <v>39371</v>
      </c>
      <c r="C1823" s="48">
        <v>1668.2419069880696</v>
      </c>
      <c r="D1823" s="45"/>
      <c r="E1823" s="45"/>
      <c r="F1823" s="45"/>
    </row>
    <row r="1824" spans="1:6" x14ac:dyDescent="0.3">
      <c r="A1824" s="46">
        <v>760199</v>
      </c>
      <c r="B1824" s="47">
        <v>39372</v>
      </c>
      <c r="C1824" s="48">
        <v>1668.4690798231422</v>
      </c>
      <c r="D1824" s="45"/>
      <c r="E1824" s="45"/>
      <c r="F1824" s="45"/>
    </row>
    <row r="1825" spans="1:6" x14ac:dyDescent="0.3">
      <c r="A1825" s="46">
        <v>760199</v>
      </c>
      <c r="B1825" s="47">
        <v>39373</v>
      </c>
      <c r="C1825" s="48">
        <v>1668.6962835934751</v>
      </c>
      <c r="D1825" s="45"/>
      <c r="E1825" s="45"/>
      <c r="F1825" s="45"/>
    </row>
    <row r="1826" spans="1:6" x14ac:dyDescent="0.3">
      <c r="A1826" s="46">
        <v>760199</v>
      </c>
      <c r="B1826" s="47">
        <v>39374</v>
      </c>
      <c r="C1826" s="48">
        <v>1668.9235183032802</v>
      </c>
      <c r="D1826" s="45"/>
      <c r="E1826" s="45"/>
      <c r="F1826" s="45"/>
    </row>
    <row r="1827" spans="1:6" x14ac:dyDescent="0.3">
      <c r="A1827" s="46">
        <v>760199</v>
      </c>
      <c r="B1827" s="47">
        <v>39377</v>
      </c>
      <c r="C1827" s="48">
        <v>1669.150783956771</v>
      </c>
      <c r="D1827" s="45"/>
      <c r="E1827" s="45"/>
      <c r="F1827" s="45"/>
    </row>
    <row r="1828" spans="1:6" x14ac:dyDescent="0.3">
      <c r="A1828" s="46">
        <v>760199</v>
      </c>
      <c r="B1828" s="47">
        <v>39378</v>
      </c>
      <c r="C1828" s="48">
        <v>1669.3780805581609</v>
      </c>
      <c r="D1828" s="45"/>
      <c r="E1828" s="45"/>
      <c r="F1828" s="45"/>
    </row>
    <row r="1829" spans="1:6" x14ac:dyDescent="0.3">
      <c r="A1829" s="46">
        <v>760199</v>
      </c>
      <c r="B1829" s="47">
        <v>39379</v>
      </c>
      <c r="C1829" s="48">
        <v>1669.6054081116652</v>
      </c>
      <c r="D1829" s="45"/>
      <c r="E1829" s="45"/>
      <c r="F1829" s="45"/>
    </row>
    <row r="1830" spans="1:6" x14ac:dyDescent="0.3">
      <c r="A1830" s="46">
        <v>760199</v>
      </c>
      <c r="B1830" s="47">
        <v>39380</v>
      </c>
      <c r="C1830" s="48">
        <v>1669.832766621498</v>
      </c>
      <c r="D1830" s="45"/>
      <c r="E1830" s="45"/>
      <c r="F1830" s="45"/>
    </row>
    <row r="1831" spans="1:6" x14ac:dyDescent="0.3">
      <c r="A1831" s="46">
        <v>760199</v>
      </c>
      <c r="B1831" s="47">
        <v>39381</v>
      </c>
      <c r="C1831" s="48">
        <v>1670.0601560918749</v>
      </c>
      <c r="D1831" s="45"/>
      <c r="E1831" s="45"/>
      <c r="F1831" s="45"/>
    </row>
    <row r="1832" spans="1:6" x14ac:dyDescent="0.3">
      <c r="A1832" s="46">
        <v>760199</v>
      </c>
      <c r="B1832" s="47">
        <v>39384</v>
      </c>
      <c r="C1832" s="48">
        <v>1670.2875765270121</v>
      </c>
      <c r="D1832" s="45"/>
      <c r="E1832" s="45"/>
      <c r="F1832" s="45"/>
    </row>
    <row r="1833" spans="1:6" x14ac:dyDescent="0.3">
      <c r="A1833" s="46">
        <v>760199</v>
      </c>
      <c r="B1833" s="47">
        <v>39385</v>
      </c>
      <c r="C1833" s="48">
        <v>1670.5150279311263</v>
      </c>
      <c r="D1833" s="45"/>
      <c r="E1833" s="45"/>
      <c r="F1833" s="45"/>
    </row>
    <row r="1834" spans="1:6" x14ac:dyDescent="0.3">
      <c r="A1834" s="46">
        <v>760199</v>
      </c>
      <c r="B1834" s="47">
        <v>39386</v>
      </c>
      <c r="C1834" s="48">
        <v>1670.7425103084342</v>
      </c>
      <c r="D1834" s="45"/>
      <c r="E1834" s="45"/>
      <c r="F1834" s="45"/>
    </row>
    <row r="1835" spans="1:6" x14ac:dyDescent="0.3">
      <c r="A1835" s="46">
        <v>760199</v>
      </c>
      <c r="B1835" s="47">
        <v>39387</v>
      </c>
      <c r="C1835" s="48">
        <v>1670.9700236631541</v>
      </c>
      <c r="D1835" s="45"/>
      <c r="E1835" s="45"/>
      <c r="F1835" s="45"/>
    </row>
    <row r="1836" spans="1:6" x14ac:dyDescent="0.3">
      <c r="A1836" s="46">
        <v>760199</v>
      </c>
      <c r="B1836" s="47">
        <v>39391</v>
      </c>
      <c r="C1836" s="48">
        <v>1671.1975679995041</v>
      </c>
      <c r="D1836" s="45"/>
      <c r="E1836" s="45"/>
      <c r="F1836" s="45"/>
    </row>
    <row r="1837" spans="1:6" x14ac:dyDescent="0.3">
      <c r="A1837" s="46">
        <v>760199</v>
      </c>
      <c r="B1837" s="47">
        <v>39392</v>
      </c>
      <c r="C1837" s="48">
        <v>1671.4251433217037</v>
      </c>
      <c r="D1837" s="45"/>
      <c r="E1837" s="45"/>
      <c r="F1837" s="45"/>
    </row>
    <row r="1838" spans="1:6" x14ac:dyDescent="0.3">
      <c r="A1838" s="46">
        <v>760199</v>
      </c>
      <c r="B1838" s="47">
        <v>39393</v>
      </c>
      <c r="C1838" s="48">
        <v>1671.6527496339716</v>
      </c>
      <c r="D1838" s="45"/>
      <c r="E1838" s="45"/>
      <c r="F1838" s="45"/>
    </row>
    <row r="1839" spans="1:6" x14ac:dyDescent="0.3">
      <c r="A1839" s="46">
        <v>760199</v>
      </c>
      <c r="B1839" s="47">
        <v>39394</v>
      </c>
      <c r="C1839" s="48">
        <v>1671.8803869405276</v>
      </c>
      <c r="D1839" s="45"/>
      <c r="E1839" s="45"/>
      <c r="F1839" s="45"/>
    </row>
    <row r="1840" spans="1:6" x14ac:dyDescent="0.3">
      <c r="A1840" s="46">
        <v>760199</v>
      </c>
      <c r="B1840" s="47">
        <v>39395</v>
      </c>
      <c r="C1840" s="48">
        <v>1672.1080552455935</v>
      </c>
      <c r="D1840" s="45"/>
      <c r="E1840" s="45"/>
      <c r="F1840" s="45"/>
    </row>
    <row r="1841" spans="1:6" x14ac:dyDescent="0.3">
      <c r="A1841" s="46">
        <v>760199</v>
      </c>
      <c r="B1841" s="47">
        <v>39398</v>
      </c>
      <c r="C1841" s="48">
        <v>1672.33575455339</v>
      </c>
      <c r="D1841" s="45"/>
      <c r="E1841" s="45"/>
      <c r="F1841" s="45"/>
    </row>
    <row r="1842" spans="1:6" x14ac:dyDescent="0.3">
      <c r="A1842" s="46">
        <v>760199</v>
      </c>
      <c r="B1842" s="47">
        <v>39399</v>
      </c>
      <c r="C1842" s="48">
        <v>1672.5634848681386</v>
      </c>
      <c r="D1842" s="45"/>
      <c r="E1842" s="45"/>
      <c r="F1842" s="45"/>
    </row>
    <row r="1843" spans="1:6" x14ac:dyDescent="0.3">
      <c r="A1843" s="46">
        <v>760199</v>
      </c>
      <c r="B1843" s="47">
        <v>39400</v>
      </c>
      <c r="C1843" s="48">
        <v>1672.7912461940618</v>
      </c>
      <c r="D1843" s="45"/>
      <c r="E1843" s="45"/>
      <c r="F1843" s="45"/>
    </row>
    <row r="1844" spans="1:6" x14ac:dyDescent="0.3">
      <c r="A1844" s="46">
        <v>760199</v>
      </c>
      <c r="B1844" s="47">
        <v>39402</v>
      </c>
      <c r="C1844" s="48">
        <v>1673.0190385353831</v>
      </c>
      <c r="D1844" s="45"/>
      <c r="E1844" s="45"/>
      <c r="F1844" s="45"/>
    </row>
    <row r="1845" spans="1:6" x14ac:dyDescent="0.3">
      <c r="A1845" s="46">
        <v>760199</v>
      </c>
      <c r="B1845" s="47">
        <v>39405</v>
      </c>
      <c r="C1845" s="48">
        <v>1673.3210848046517</v>
      </c>
      <c r="D1845" s="45"/>
      <c r="E1845" s="45"/>
      <c r="F1845" s="45"/>
    </row>
    <row r="1846" spans="1:6" x14ac:dyDescent="0.3">
      <c r="A1846" s="46">
        <v>760199</v>
      </c>
      <c r="B1846" s="47">
        <v>39406</v>
      </c>
      <c r="C1846" s="48">
        <v>1673.623185605248</v>
      </c>
      <c r="D1846" s="45"/>
      <c r="E1846" s="45"/>
      <c r="F1846" s="45"/>
    </row>
    <row r="1847" spans="1:6" x14ac:dyDescent="0.3">
      <c r="A1847" s="46">
        <v>760199</v>
      </c>
      <c r="B1847" s="47">
        <v>39407</v>
      </c>
      <c r="C1847" s="48">
        <v>1673.9253409470164</v>
      </c>
      <c r="D1847" s="45"/>
      <c r="E1847" s="45"/>
      <c r="F1847" s="45"/>
    </row>
    <row r="1848" spans="1:6" x14ac:dyDescent="0.3">
      <c r="A1848" s="46">
        <v>760199</v>
      </c>
      <c r="B1848" s="47">
        <v>39408</v>
      </c>
      <c r="C1848" s="48">
        <v>1674.2275508398043</v>
      </c>
      <c r="D1848" s="45"/>
      <c r="E1848" s="45"/>
      <c r="F1848" s="45"/>
    </row>
    <row r="1849" spans="1:6" x14ac:dyDescent="0.3">
      <c r="A1849" s="46">
        <v>760199</v>
      </c>
      <c r="B1849" s="47">
        <v>39409</v>
      </c>
      <c r="C1849" s="48">
        <v>1674.5298152934597</v>
      </c>
      <c r="D1849" s="45"/>
      <c r="E1849" s="45"/>
      <c r="F1849" s="45"/>
    </row>
    <row r="1850" spans="1:6" x14ac:dyDescent="0.3">
      <c r="A1850" s="46">
        <v>760199</v>
      </c>
      <c r="B1850" s="47">
        <v>39412</v>
      </c>
      <c r="C1850" s="48">
        <v>1674.8321343178336</v>
      </c>
      <c r="D1850" s="45"/>
      <c r="E1850" s="45"/>
      <c r="F1850" s="45"/>
    </row>
    <row r="1851" spans="1:6" x14ac:dyDescent="0.3">
      <c r="A1851" s="46">
        <v>760199</v>
      </c>
      <c r="B1851" s="47">
        <v>39413</v>
      </c>
      <c r="C1851" s="48">
        <v>1675.1345079227779</v>
      </c>
      <c r="D1851" s="45"/>
      <c r="E1851" s="45"/>
      <c r="F1851" s="45"/>
    </row>
    <row r="1852" spans="1:6" x14ac:dyDescent="0.3">
      <c r="A1852" s="46">
        <v>760199</v>
      </c>
      <c r="B1852" s="47">
        <v>39414</v>
      </c>
      <c r="C1852" s="48">
        <v>1675.4369361181461</v>
      </c>
      <c r="D1852" s="45"/>
      <c r="E1852" s="45"/>
      <c r="F1852" s="45"/>
    </row>
    <row r="1853" spans="1:6" x14ac:dyDescent="0.3">
      <c r="A1853" s="46">
        <v>760199</v>
      </c>
      <c r="B1853" s="47">
        <v>39415</v>
      </c>
      <c r="C1853" s="48">
        <v>1675.7394189137949</v>
      </c>
      <c r="D1853" s="45"/>
      <c r="E1853" s="45"/>
      <c r="F1853" s="45"/>
    </row>
    <row r="1854" spans="1:6" x14ac:dyDescent="0.3">
      <c r="A1854" s="46">
        <v>760199</v>
      </c>
      <c r="B1854" s="47">
        <v>39416</v>
      </c>
      <c r="C1854" s="48">
        <v>1676.0419563195815</v>
      </c>
      <c r="D1854" s="45"/>
      <c r="E1854" s="45"/>
      <c r="F1854" s="45"/>
    </row>
    <row r="1855" spans="1:6" x14ac:dyDescent="0.3">
      <c r="A1855" s="46">
        <v>760199</v>
      </c>
      <c r="B1855" s="47">
        <v>39419</v>
      </c>
      <c r="C1855" s="48">
        <v>1676.3445483453645</v>
      </c>
      <c r="D1855" s="45"/>
      <c r="E1855" s="45"/>
      <c r="F1855" s="45"/>
    </row>
    <row r="1856" spans="1:6" x14ac:dyDescent="0.3">
      <c r="A1856" s="46">
        <v>760199</v>
      </c>
      <c r="B1856" s="47">
        <v>39420</v>
      </c>
      <c r="C1856" s="48">
        <v>1676.6471950010055</v>
      </c>
      <c r="D1856" s="45"/>
      <c r="E1856" s="45"/>
      <c r="F1856" s="45"/>
    </row>
    <row r="1857" spans="1:6" x14ac:dyDescent="0.3">
      <c r="A1857" s="46">
        <v>760199</v>
      </c>
      <c r="B1857" s="47">
        <v>39421</v>
      </c>
      <c r="C1857" s="48">
        <v>1676.9498962963678</v>
      </c>
      <c r="D1857" s="45"/>
      <c r="E1857" s="45"/>
      <c r="F1857" s="45"/>
    </row>
    <row r="1858" spans="1:6" x14ac:dyDescent="0.3">
      <c r="A1858" s="46">
        <v>760199</v>
      </c>
      <c r="B1858" s="47">
        <v>39422</v>
      </c>
      <c r="C1858" s="48">
        <v>1677.2526522413152</v>
      </c>
      <c r="D1858" s="45"/>
      <c r="E1858" s="45"/>
      <c r="F1858" s="45"/>
    </row>
    <row r="1859" spans="1:6" x14ac:dyDescent="0.3">
      <c r="A1859" s="46">
        <v>760199</v>
      </c>
      <c r="B1859" s="47">
        <v>39423</v>
      </c>
      <c r="C1859" s="48">
        <v>1677.5554628457151</v>
      </c>
      <c r="D1859" s="45"/>
      <c r="E1859" s="45"/>
      <c r="F1859" s="45"/>
    </row>
    <row r="1860" spans="1:6" x14ac:dyDescent="0.3">
      <c r="A1860" s="46">
        <v>760199</v>
      </c>
      <c r="B1860" s="47">
        <v>39426</v>
      </c>
      <c r="C1860" s="48">
        <v>1677.8583281194344</v>
      </c>
      <c r="D1860" s="45"/>
      <c r="E1860" s="45"/>
      <c r="F1860" s="45"/>
    </row>
    <row r="1861" spans="1:6" x14ac:dyDescent="0.3">
      <c r="A1861" s="46">
        <v>760199</v>
      </c>
      <c r="B1861" s="47">
        <v>39427</v>
      </c>
      <c r="C1861" s="48">
        <v>1678.1612480723441</v>
      </c>
      <c r="D1861" s="45"/>
      <c r="E1861" s="45"/>
      <c r="F1861" s="45"/>
    </row>
    <row r="1862" spans="1:6" x14ac:dyDescent="0.3">
      <c r="A1862" s="46">
        <v>760199</v>
      </c>
      <c r="B1862" s="47">
        <v>39428</v>
      </c>
      <c r="C1862" s="48">
        <v>1678.4642227143156</v>
      </c>
      <c r="D1862" s="45"/>
      <c r="E1862" s="45"/>
      <c r="F1862" s="45"/>
    </row>
    <row r="1863" spans="1:6" x14ac:dyDescent="0.3">
      <c r="A1863" s="46">
        <v>760199</v>
      </c>
      <c r="B1863" s="47">
        <v>39429</v>
      </c>
      <c r="C1863" s="48">
        <v>1678.7672520552223</v>
      </c>
      <c r="D1863" s="45"/>
      <c r="E1863" s="45"/>
      <c r="F1863" s="45"/>
    </row>
    <row r="1864" spans="1:6" x14ac:dyDescent="0.3">
      <c r="A1864" s="46">
        <v>760199</v>
      </c>
      <c r="B1864" s="47">
        <v>39430</v>
      </c>
      <c r="C1864" s="48">
        <v>1679.0703361049398</v>
      </c>
      <c r="D1864" s="45"/>
      <c r="E1864" s="45"/>
      <c r="F1864" s="45"/>
    </row>
    <row r="1865" spans="1:6" x14ac:dyDescent="0.3">
      <c r="A1865" s="46">
        <v>760199</v>
      </c>
      <c r="B1865" s="47">
        <v>39433</v>
      </c>
      <c r="C1865" s="48">
        <v>1679.3734748733452</v>
      </c>
      <c r="D1865" s="45"/>
      <c r="E1865" s="45"/>
      <c r="F1865" s="45"/>
    </row>
    <row r="1866" spans="1:6" x14ac:dyDescent="0.3">
      <c r="A1866" s="46">
        <v>760199</v>
      </c>
      <c r="B1866" s="47">
        <v>39434</v>
      </c>
      <c r="C1866" s="48">
        <v>1680.0254115433167</v>
      </c>
      <c r="D1866" s="45"/>
      <c r="E1866" s="45"/>
      <c r="F1866" s="45"/>
    </row>
    <row r="1867" spans="1:6" x14ac:dyDescent="0.3">
      <c r="A1867" s="46">
        <v>760199</v>
      </c>
      <c r="B1867" s="47">
        <v>39435</v>
      </c>
      <c r="C1867" s="48">
        <v>1680.6776012966127</v>
      </c>
      <c r="D1867" s="45"/>
      <c r="E1867" s="45"/>
      <c r="F1867" s="45"/>
    </row>
    <row r="1868" spans="1:6" x14ac:dyDescent="0.3">
      <c r="A1868" s="46">
        <v>760199</v>
      </c>
      <c r="B1868" s="47">
        <v>39436</v>
      </c>
      <c r="C1868" s="48">
        <v>1681.3300442314805</v>
      </c>
      <c r="D1868" s="45"/>
      <c r="E1868" s="45"/>
      <c r="F1868" s="45"/>
    </row>
    <row r="1869" spans="1:6" x14ac:dyDescent="0.3">
      <c r="A1869" s="46">
        <v>760199</v>
      </c>
      <c r="B1869" s="47">
        <v>39437</v>
      </c>
      <c r="C1869" s="48">
        <v>1681.9827404462058</v>
      </c>
      <c r="D1869" s="45"/>
      <c r="E1869" s="45"/>
      <c r="F1869" s="45"/>
    </row>
    <row r="1870" spans="1:6" x14ac:dyDescent="0.3">
      <c r="A1870" s="46">
        <v>760199</v>
      </c>
      <c r="B1870" s="47">
        <v>39440</v>
      </c>
      <c r="C1870" s="48">
        <v>1682.635690039112</v>
      </c>
      <c r="D1870" s="45"/>
      <c r="E1870" s="45"/>
      <c r="F1870" s="45"/>
    </row>
    <row r="1871" spans="1:6" x14ac:dyDescent="0.3">
      <c r="A1871" s="46">
        <v>760199</v>
      </c>
      <c r="B1871" s="47">
        <v>39442</v>
      </c>
      <c r="C1871" s="48">
        <v>1683.2888931085618</v>
      </c>
      <c r="D1871" s="45"/>
      <c r="E1871" s="45"/>
      <c r="F1871" s="45"/>
    </row>
    <row r="1872" spans="1:6" x14ac:dyDescent="0.3">
      <c r="A1872" s="46">
        <v>760199</v>
      </c>
      <c r="B1872" s="47">
        <v>39443</v>
      </c>
      <c r="C1872" s="48">
        <v>1683.9423497529547</v>
      </c>
      <c r="D1872" s="45"/>
      <c r="E1872" s="45"/>
      <c r="F1872" s="45"/>
    </row>
    <row r="1873" spans="1:6" x14ac:dyDescent="0.3">
      <c r="A1873" s="46">
        <v>760199</v>
      </c>
      <c r="B1873" s="47">
        <v>39444</v>
      </c>
      <c r="C1873" s="48">
        <v>1684.5960600707297</v>
      </c>
      <c r="D1873" s="45"/>
      <c r="E1873" s="45"/>
      <c r="F1873" s="45"/>
    </row>
    <row r="1874" spans="1:6" x14ac:dyDescent="0.3">
      <c r="A1874" s="46">
        <v>760199</v>
      </c>
      <c r="B1874" s="47">
        <v>39447</v>
      </c>
      <c r="C1874" s="48">
        <v>1685.250024160363</v>
      </c>
      <c r="D1874" s="45"/>
      <c r="E1874" s="45"/>
      <c r="F1874" s="45"/>
    </row>
    <row r="1875" spans="1:6" x14ac:dyDescent="0.3">
      <c r="A1875" s="46">
        <v>760199</v>
      </c>
      <c r="B1875" s="47">
        <v>39449</v>
      </c>
      <c r="C1875" s="48">
        <v>1685.9042421203694</v>
      </c>
      <c r="D1875" s="45"/>
      <c r="E1875" s="45"/>
      <c r="F1875" s="45"/>
    </row>
    <row r="1876" spans="1:6" x14ac:dyDescent="0.3">
      <c r="A1876" s="46">
        <v>760199</v>
      </c>
      <c r="B1876" s="47">
        <v>39450</v>
      </c>
      <c r="C1876" s="48">
        <v>1686.5587140493024</v>
      </c>
      <c r="D1876" s="45"/>
      <c r="E1876" s="45"/>
      <c r="F1876" s="45"/>
    </row>
    <row r="1877" spans="1:6" x14ac:dyDescent="0.3">
      <c r="A1877" s="46">
        <v>760199</v>
      </c>
      <c r="B1877" s="47">
        <v>39451</v>
      </c>
      <c r="C1877" s="48">
        <v>1687.2134400457528</v>
      </c>
      <c r="D1877" s="45"/>
      <c r="E1877" s="45"/>
      <c r="F1877" s="45"/>
    </row>
    <row r="1878" spans="1:6" x14ac:dyDescent="0.3">
      <c r="A1878" s="46">
        <v>760199</v>
      </c>
      <c r="B1878" s="47">
        <v>39454</v>
      </c>
      <c r="C1878" s="48">
        <v>1687.8684202083502</v>
      </c>
      <c r="D1878" s="45"/>
      <c r="E1878" s="45"/>
      <c r="F1878" s="45"/>
    </row>
    <row r="1879" spans="1:6" x14ac:dyDescent="0.3">
      <c r="A1879" s="46">
        <v>760199</v>
      </c>
      <c r="B1879" s="47">
        <v>39455</v>
      </c>
      <c r="C1879" s="48">
        <v>1688.5236546357635</v>
      </c>
      <c r="D1879" s="45"/>
      <c r="E1879" s="45"/>
      <c r="F1879" s="45"/>
    </row>
    <row r="1880" spans="1:6" x14ac:dyDescent="0.3">
      <c r="A1880" s="46">
        <v>760199</v>
      </c>
      <c r="B1880" s="47">
        <v>39456</v>
      </c>
      <c r="C1880" s="48">
        <v>1689.1791434266975</v>
      </c>
      <c r="D1880" s="45"/>
      <c r="E1880" s="45"/>
      <c r="F1880" s="45"/>
    </row>
    <row r="1881" spans="1:6" x14ac:dyDescent="0.3">
      <c r="A1881" s="46">
        <v>760199</v>
      </c>
      <c r="B1881" s="47">
        <v>39457</v>
      </c>
      <c r="C1881" s="48">
        <v>1689.8348866798974</v>
      </c>
      <c r="D1881" s="45"/>
      <c r="E1881" s="45"/>
      <c r="F1881" s="45"/>
    </row>
    <row r="1882" spans="1:6" x14ac:dyDescent="0.3">
      <c r="A1882" s="46">
        <v>760199</v>
      </c>
      <c r="B1882" s="47">
        <v>39458</v>
      </c>
      <c r="C1882" s="48">
        <v>1690.490884494146</v>
      </c>
      <c r="D1882" s="45"/>
      <c r="E1882" s="45"/>
      <c r="F1882" s="45"/>
    </row>
    <row r="1883" spans="1:6" x14ac:dyDescent="0.3">
      <c r="A1883" s="46">
        <v>760199</v>
      </c>
      <c r="B1883" s="47">
        <v>39461</v>
      </c>
      <c r="C1883" s="48">
        <v>1691.1471369682647</v>
      </c>
      <c r="D1883" s="45"/>
      <c r="E1883" s="45"/>
      <c r="F1883" s="45"/>
    </row>
    <row r="1884" spans="1:6" x14ac:dyDescent="0.3">
      <c r="A1884" s="46">
        <v>760199</v>
      </c>
      <c r="B1884" s="47">
        <v>39462</v>
      </c>
      <c r="C1884" s="48">
        <v>1691.8036442011125</v>
      </c>
      <c r="D1884" s="45"/>
      <c r="E1884" s="45"/>
      <c r="F1884" s="45"/>
    </row>
    <row r="1885" spans="1:6" x14ac:dyDescent="0.3">
      <c r="A1885" s="46">
        <v>760199</v>
      </c>
      <c r="B1885" s="47">
        <v>39463</v>
      </c>
      <c r="C1885" s="48">
        <v>1692.2375427301279</v>
      </c>
      <c r="D1885" s="45"/>
      <c r="E1885" s="45"/>
      <c r="F1885" s="45"/>
    </row>
    <row r="1886" spans="1:6" x14ac:dyDescent="0.3">
      <c r="A1886" s="46">
        <v>760199</v>
      </c>
      <c r="B1886" s="47">
        <v>39464</v>
      </c>
      <c r="C1886" s="48">
        <v>1692.6715525415218</v>
      </c>
      <c r="D1886" s="45"/>
      <c r="E1886" s="45"/>
      <c r="F1886" s="45"/>
    </row>
    <row r="1887" spans="1:6" x14ac:dyDescent="0.3">
      <c r="A1887" s="46">
        <v>760199</v>
      </c>
      <c r="B1887" s="47">
        <v>39465</v>
      </c>
      <c r="C1887" s="48">
        <v>1693.105673663835</v>
      </c>
      <c r="D1887" s="45"/>
      <c r="E1887" s="45"/>
      <c r="F1887" s="45"/>
    </row>
    <row r="1888" spans="1:6" x14ac:dyDescent="0.3">
      <c r="A1888" s="46">
        <v>760199</v>
      </c>
      <c r="B1888" s="47">
        <v>39468</v>
      </c>
      <c r="C1888" s="48">
        <v>1693.5399061256153</v>
      </c>
      <c r="D1888" s="45"/>
      <c r="E1888" s="45"/>
      <c r="F1888" s="45"/>
    </row>
    <row r="1889" spans="1:6" x14ac:dyDescent="0.3">
      <c r="A1889" s="46">
        <v>760199</v>
      </c>
      <c r="B1889" s="47">
        <v>39469</v>
      </c>
      <c r="C1889" s="48">
        <v>1693.9742499554181</v>
      </c>
      <c r="D1889" s="45"/>
      <c r="E1889" s="45"/>
      <c r="F1889" s="45"/>
    </row>
    <row r="1890" spans="1:6" x14ac:dyDescent="0.3">
      <c r="A1890" s="46">
        <v>760199</v>
      </c>
      <c r="B1890" s="47">
        <v>39470</v>
      </c>
      <c r="C1890" s="48">
        <v>1694.4087051818065</v>
      </c>
      <c r="D1890" s="45"/>
      <c r="E1890" s="45"/>
      <c r="F1890" s="45"/>
    </row>
    <row r="1891" spans="1:6" x14ac:dyDescent="0.3">
      <c r="A1891" s="46">
        <v>760199</v>
      </c>
      <c r="B1891" s="47">
        <v>39471</v>
      </c>
      <c r="C1891" s="48">
        <v>1694.8432718333497</v>
      </c>
      <c r="D1891" s="45"/>
      <c r="E1891" s="45"/>
      <c r="F1891" s="45"/>
    </row>
    <row r="1892" spans="1:6" x14ac:dyDescent="0.3">
      <c r="A1892" s="46">
        <v>760199</v>
      </c>
      <c r="B1892" s="47">
        <v>39472</v>
      </c>
      <c r="C1892" s="48">
        <v>1695.2779499386254</v>
      </c>
      <c r="D1892" s="45"/>
      <c r="E1892" s="45"/>
      <c r="F1892" s="45"/>
    </row>
    <row r="1893" spans="1:6" x14ac:dyDescent="0.3">
      <c r="A1893" s="46">
        <v>760199</v>
      </c>
      <c r="B1893" s="47">
        <v>39475</v>
      </c>
      <c r="C1893" s="48">
        <v>1695.7127395262185</v>
      </c>
      <c r="D1893" s="45"/>
      <c r="E1893" s="45"/>
      <c r="F1893" s="45"/>
    </row>
    <row r="1894" spans="1:6" x14ac:dyDescent="0.3">
      <c r="A1894" s="46">
        <v>760199</v>
      </c>
      <c r="B1894" s="47">
        <v>39476</v>
      </c>
      <c r="C1894" s="48">
        <v>1696.1476406247209</v>
      </c>
      <c r="D1894" s="45"/>
      <c r="E1894" s="45"/>
      <c r="F1894" s="45"/>
    </row>
    <row r="1895" spans="1:6" x14ac:dyDescent="0.3">
      <c r="A1895" s="46">
        <v>760199</v>
      </c>
      <c r="B1895" s="47">
        <v>39477</v>
      </c>
      <c r="C1895" s="48">
        <v>1696.5826532627316</v>
      </c>
      <c r="D1895" s="45"/>
      <c r="E1895" s="45"/>
      <c r="F1895" s="45"/>
    </row>
    <row r="1896" spans="1:6" x14ac:dyDescent="0.3">
      <c r="A1896" s="46">
        <v>760199</v>
      </c>
      <c r="B1896" s="47">
        <v>39478</v>
      </c>
      <c r="C1896" s="48">
        <v>1697.0177774688573</v>
      </c>
      <c r="D1896" s="45"/>
      <c r="E1896" s="45"/>
      <c r="F1896" s="45"/>
    </row>
    <row r="1897" spans="1:6" x14ac:dyDescent="0.3">
      <c r="A1897" s="46">
        <v>760199</v>
      </c>
      <c r="B1897" s="47">
        <v>39479</v>
      </c>
      <c r="C1897" s="48">
        <v>1697.4530132717121</v>
      </c>
      <c r="D1897" s="45"/>
      <c r="E1897" s="45"/>
      <c r="F1897" s="45"/>
    </row>
    <row r="1898" spans="1:6" x14ac:dyDescent="0.3">
      <c r="A1898" s="46">
        <v>760199</v>
      </c>
      <c r="B1898" s="47">
        <v>39484</v>
      </c>
      <c r="C1898" s="48">
        <v>1697.8883606999175</v>
      </c>
      <c r="D1898" s="45"/>
      <c r="E1898" s="45"/>
      <c r="F1898" s="45"/>
    </row>
    <row r="1899" spans="1:6" x14ac:dyDescent="0.3">
      <c r="A1899" s="46">
        <v>760199</v>
      </c>
      <c r="B1899" s="47">
        <v>39485</v>
      </c>
      <c r="C1899" s="48">
        <v>1698.323819782102</v>
      </c>
      <c r="D1899" s="45"/>
      <c r="E1899" s="45"/>
      <c r="F1899" s="45"/>
    </row>
    <row r="1900" spans="1:6" x14ac:dyDescent="0.3">
      <c r="A1900" s="46">
        <v>760199</v>
      </c>
      <c r="B1900" s="47">
        <v>39486</v>
      </c>
      <c r="C1900" s="48">
        <v>1698.7593905469014</v>
      </c>
      <c r="D1900" s="45"/>
      <c r="E1900" s="45"/>
      <c r="F1900" s="45"/>
    </row>
    <row r="1901" spans="1:6" x14ac:dyDescent="0.3">
      <c r="A1901" s="46">
        <v>760199</v>
      </c>
      <c r="B1901" s="47">
        <v>39489</v>
      </c>
      <c r="C1901" s="48">
        <v>1699.1950730229594</v>
      </c>
      <c r="D1901" s="45"/>
      <c r="E1901" s="45"/>
      <c r="F1901" s="45"/>
    </row>
    <row r="1902" spans="1:6" x14ac:dyDescent="0.3">
      <c r="A1902" s="46">
        <v>760199</v>
      </c>
      <c r="B1902" s="47">
        <v>39490</v>
      </c>
      <c r="C1902" s="48">
        <v>1699.6308672389266</v>
      </c>
      <c r="D1902" s="45"/>
      <c r="E1902" s="45"/>
      <c r="F1902" s="45"/>
    </row>
    <row r="1903" spans="1:6" x14ac:dyDescent="0.3">
      <c r="A1903" s="46">
        <v>760199</v>
      </c>
      <c r="B1903" s="47">
        <v>39491</v>
      </c>
      <c r="C1903" s="48">
        <v>1700.0667732234608</v>
      </c>
      <c r="D1903" s="45"/>
      <c r="E1903" s="45"/>
      <c r="F1903" s="45"/>
    </row>
    <row r="1904" spans="1:6" x14ac:dyDescent="0.3">
      <c r="A1904" s="46">
        <v>760199</v>
      </c>
      <c r="B1904" s="47">
        <v>39492</v>
      </c>
      <c r="C1904" s="48">
        <v>1700.5027910052277</v>
      </c>
      <c r="D1904" s="45"/>
      <c r="E1904" s="45"/>
      <c r="F1904" s="45"/>
    </row>
    <row r="1905" spans="1:6" x14ac:dyDescent="0.3">
      <c r="A1905" s="46">
        <v>760199</v>
      </c>
      <c r="B1905" s="47">
        <v>39493</v>
      </c>
      <c r="C1905" s="48">
        <v>1700.9389206128999</v>
      </c>
      <c r="D1905" s="45"/>
      <c r="E1905" s="45"/>
      <c r="F1905" s="45"/>
    </row>
    <row r="1906" spans="1:6" x14ac:dyDescent="0.3">
      <c r="A1906" s="46">
        <v>760199</v>
      </c>
      <c r="B1906" s="47">
        <v>39496</v>
      </c>
      <c r="C1906" s="48">
        <v>1701.3349650503585</v>
      </c>
      <c r="D1906" s="45"/>
      <c r="E1906" s="45"/>
      <c r="F1906" s="45"/>
    </row>
    <row r="1907" spans="1:6" x14ac:dyDescent="0.3">
      <c r="A1907" s="46">
        <v>760199</v>
      </c>
      <c r="B1907" s="47">
        <v>39497</v>
      </c>
      <c r="C1907" s="48">
        <v>1701.7311017022962</v>
      </c>
      <c r="D1907" s="45"/>
      <c r="E1907" s="45"/>
      <c r="F1907" s="45"/>
    </row>
    <row r="1908" spans="1:6" x14ac:dyDescent="0.3">
      <c r="A1908" s="46">
        <v>760199</v>
      </c>
      <c r="B1908" s="47">
        <v>39498</v>
      </c>
      <c r="C1908" s="48">
        <v>1702.1273305901843</v>
      </c>
      <c r="D1908" s="45"/>
      <c r="E1908" s="45"/>
      <c r="F1908" s="45"/>
    </row>
    <row r="1909" spans="1:6" x14ac:dyDescent="0.3">
      <c r="A1909" s="46">
        <v>760199</v>
      </c>
      <c r="B1909" s="47">
        <v>39499</v>
      </c>
      <c r="C1909" s="48">
        <v>1702.5236517354981</v>
      </c>
      <c r="D1909" s="45"/>
      <c r="E1909" s="45"/>
      <c r="F1909" s="45"/>
    </row>
    <row r="1910" spans="1:6" x14ac:dyDescent="0.3">
      <c r="A1910" s="46">
        <v>760199</v>
      </c>
      <c r="B1910" s="47">
        <v>39500</v>
      </c>
      <c r="C1910" s="48">
        <v>1702.9200651597198</v>
      </c>
      <c r="D1910" s="45"/>
      <c r="E1910" s="45"/>
      <c r="F1910" s="45"/>
    </row>
    <row r="1911" spans="1:6" x14ac:dyDescent="0.3">
      <c r="A1911" s="46">
        <v>760199</v>
      </c>
      <c r="B1911" s="47">
        <v>39503</v>
      </c>
      <c r="C1911" s="48">
        <v>1703.3165708843346</v>
      </c>
      <c r="D1911" s="45"/>
      <c r="E1911" s="45"/>
      <c r="F1911" s="45"/>
    </row>
    <row r="1912" spans="1:6" x14ac:dyDescent="0.3">
      <c r="A1912" s="46">
        <v>760199</v>
      </c>
      <c r="B1912" s="47">
        <v>39504</v>
      </c>
      <c r="C1912" s="48">
        <v>1703.7131689308342</v>
      </c>
      <c r="D1912" s="45"/>
      <c r="E1912" s="45"/>
      <c r="F1912" s="45"/>
    </row>
    <row r="1913" spans="1:6" x14ac:dyDescent="0.3">
      <c r="A1913" s="46">
        <v>760199</v>
      </c>
      <c r="B1913" s="47">
        <v>39505</v>
      </c>
      <c r="C1913" s="48">
        <v>1704.1098593207141</v>
      </c>
      <c r="D1913" s="45"/>
      <c r="E1913" s="45"/>
      <c r="F1913" s="45"/>
    </row>
    <row r="1914" spans="1:6" x14ac:dyDescent="0.3">
      <c r="A1914" s="46">
        <v>760199</v>
      </c>
      <c r="B1914" s="47">
        <v>39506</v>
      </c>
      <c r="C1914" s="48">
        <v>1704.5066420754758</v>
      </c>
      <c r="D1914" s="45"/>
      <c r="E1914" s="45"/>
      <c r="F1914" s="45"/>
    </row>
    <row r="1915" spans="1:6" x14ac:dyDescent="0.3">
      <c r="A1915" s="46">
        <v>760199</v>
      </c>
      <c r="B1915" s="47">
        <v>39507</v>
      </c>
      <c r="C1915" s="48">
        <v>1704.9035172166257</v>
      </c>
      <c r="D1915" s="45"/>
      <c r="E1915" s="45"/>
      <c r="F1915" s="45"/>
    </row>
    <row r="1916" spans="1:6" x14ac:dyDescent="0.3">
      <c r="A1916" s="46">
        <v>760199</v>
      </c>
      <c r="B1916" s="47">
        <v>39510</v>
      </c>
      <c r="C1916" s="48">
        <v>1705.3004847656744</v>
      </c>
      <c r="D1916" s="45"/>
      <c r="E1916" s="45"/>
      <c r="F1916" s="45"/>
    </row>
    <row r="1917" spans="1:6" x14ac:dyDescent="0.3">
      <c r="A1917" s="46">
        <v>760199</v>
      </c>
      <c r="B1917" s="47">
        <v>39511</v>
      </c>
      <c r="C1917" s="48">
        <v>1705.6975447441382</v>
      </c>
      <c r="D1917" s="45"/>
      <c r="E1917" s="45"/>
      <c r="F1917" s="45"/>
    </row>
    <row r="1918" spans="1:6" x14ac:dyDescent="0.3">
      <c r="A1918" s="46">
        <v>760199</v>
      </c>
      <c r="B1918" s="47">
        <v>39512</v>
      </c>
      <c r="C1918" s="48">
        <v>1706.0946971735386</v>
      </c>
      <c r="D1918" s="45"/>
      <c r="E1918" s="45"/>
      <c r="F1918" s="45"/>
    </row>
    <row r="1919" spans="1:6" x14ac:dyDescent="0.3">
      <c r="A1919" s="46">
        <v>760199</v>
      </c>
      <c r="B1919" s="47">
        <v>39513</v>
      </c>
      <c r="C1919" s="48">
        <v>1706.4919420754015</v>
      </c>
      <c r="D1919" s="45"/>
      <c r="E1919" s="45"/>
      <c r="F1919" s="45"/>
    </row>
    <row r="1920" spans="1:6" x14ac:dyDescent="0.3">
      <c r="A1920" s="46">
        <v>760199</v>
      </c>
      <c r="B1920" s="47">
        <v>39514</v>
      </c>
      <c r="C1920" s="48">
        <v>1706.8892794712576</v>
      </c>
      <c r="D1920" s="45"/>
      <c r="E1920" s="45"/>
      <c r="F1920" s="45"/>
    </row>
    <row r="1921" spans="1:6" x14ac:dyDescent="0.3">
      <c r="A1921" s="46">
        <v>760199</v>
      </c>
      <c r="B1921" s="47">
        <v>39517</v>
      </c>
      <c r="C1921" s="48">
        <v>1707.2867093826437</v>
      </c>
      <c r="D1921" s="45"/>
      <c r="E1921" s="45"/>
      <c r="F1921" s="45"/>
    </row>
    <row r="1922" spans="1:6" x14ac:dyDescent="0.3">
      <c r="A1922" s="46">
        <v>760199</v>
      </c>
      <c r="B1922" s="47">
        <v>39518</v>
      </c>
      <c r="C1922" s="48">
        <v>1707.684231831101</v>
      </c>
      <c r="D1922" s="45"/>
      <c r="E1922" s="45"/>
      <c r="F1922" s="45"/>
    </row>
    <row r="1923" spans="1:6" x14ac:dyDescent="0.3">
      <c r="A1923" s="46">
        <v>760199</v>
      </c>
      <c r="B1923" s="47">
        <v>39519</v>
      </c>
      <c r="C1923" s="48">
        <v>1708.0818468381754</v>
      </c>
      <c r="D1923" s="45"/>
      <c r="E1923" s="45"/>
      <c r="F1923" s="45"/>
    </row>
    <row r="1924" spans="1:6" x14ac:dyDescent="0.3">
      <c r="A1924" s="46">
        <v>760199</v>
      </c>
      <c r="B1924" s="47">
        <v>39520</v>
      </c>
      <c r="C1924" s="48">
        <v>1708.4795544254184</v>
      </c>
      <c r="D1924" s="45"/>
      <c r="E1924" s="45"/>
      <c r="F1924" s="45"/>
    </row>
    <row r="1925" spans="1:6" x14ac:dyDescent="0.3">
      <c r="A1925" s="46">
        <v>760199</v>
      </c>
      <c r="B1925" s="47">
        <v>39521</v>
      </c>
      <c r="C1925" s="48">
        <v>1708.8773546143857</v>
      </c>
      <c r="D1925" s="45"/>
      <c r="E1925" s="45"/>
      <c r="F1925" s="45"/>
    </row>
    <row r="1926" spans="1:6" x14ac:dyDescent="0.3">
      <c r="A1926" s="46">
        <v>760199</v>
      </c>
      <c r="B1926" s="47">
        <v>39524</v>
      </c>
      <c r="C1926" s="48">
        <v>1709.2752474266392</v>
      </c>
      <c r="D1926" s="45"/>
      <c r="E1926" s="45"/>
      <c r="F1926" s="45"/>
    </row>
    <row r="1927" spans="1:6" x14ac:dyDescent="0.3">
      <c r="A1927" s="46">
        <v>760199</v>
      </c>
      <c r="B1927" s="47">
        <v>39525</v>
      </c>
      <c r="C1927" s="48">
        <v>1709.6846278858438</v>
      </c>
      <c r="D1927" s="45"/>
      <c r="E1927" s="45"/>
      <c r="F1927" s="45"/>
    </row>
    <row r="1928" spans="1:6" x14ac:dyDescent="0.3">
      <c r="A1928" s="46">
        <v>760199</v>
      </c>
      <c r="B1928" s="47">
        <v>39526</v>
      </c>
      <c r="C1928" s="48">
        <v>1710.0941063938326</v>
      </c>
      <c r="D1928" s="45"/>
      <c r="E1928" s="45"/>
      <c r="F1928" s="45"/>
    </row>
    <row r="1929" spans="1:6" x14ac:dyDescent="0.3">
      <c r="A1929" s="46">
        <v>760199</v>
      </c>
      <c r="B1929" s="47">
        <v>39527</v>
      </c>
      <c r="C1929" s="48">
        <v>1710.5036829740895</v>
      </c>
      <c r="D1929" s="45"/>
      <c r="E1929" s="45"/>
      <c r="F1929" s="45"/>
    </row>
    <row r="1930" spans="1:6" x14ac:dyDescent="0.3">
      <c r="A1930" s="46">
        <v>760199</v>
      </c>
      <c r="B1930" s="47">
        <v>39531</v>
      </c>
      <c r="C1930" s="48">
        <v>1710.9133576501029</v>
      </c>
      <c r="D1930" s="45"/>
      <c r="E1930" s="45"/>
      <c r="F1930" s="45"/>
    </row>
    <row r="1931" spans="1:6" x14ac:dyDescent="0.3">
      <c r="A1931" s="46">
        <v>760199</v>
      </c>
      <c r="B1931" s="47">
        <v>39532</v>
      </c>
      <c r="C1931" s="48">
        <v>1711.323130445367</v>
      </c>
      <c r="D1931" s="45"/>
      <c r="E1931" s="45"/>
      <c r="F1931" s="45"/>
    </row>
    <row r="1932" spans="1:6" x14ac:dyDescent="0.3">
      <c r="A1932" s="46">
        <v>760199</v>
      </c>
      <c r="B1932" s="47">
        <v>39533</v>
      </c>
      <c r="C1932" s="48">
        <v>1711.7330013833823</v>
      </c>
      <c r="D1932" s="45"/>
      <c r="E1932" s="45"/>
      <c r="F1932" s="45"/>
    </row>
    <row r="1933" spans="1:6" x14ac:dyDescent="0.3">
      <c r="A1933" s="46">
        <v>760199</v>
      </c>
      <c r="B1933" s="47">
        <v>39534</v>
      </c>
      <c r="C1933" s="48">
        <v>1712.1429704876543</v>
      </c>
      <c r="D1933" s="45"/>
      <c r="E1933" s="45"/>
      <c r="F1933" s="45"/>
    </row>
    <row r="1934" spans="1:6" x14ac:dyDescent="0.3">
      <c r="A1934" s="46">
        <v>760199</v>
      </c>
      <c r="B1934" s="47">
        <v>39535</v>
      </c>
      <c r="C1934" s="48">
        <v>1712.5530377816947</v>
      </c>
      <c r="D1934" s="45"/>
      <c r="E1934" s="45"/>
      <c r="F1934" s="45"/>
    </row>
    <row r="1935" spans="1:6" x14ac:dyDescent="0.3">
      <c r="A1935" s="46">
        <v>760199</v>
      </c>
      <c r="B1935" s="47">
        <v>39538</v>
      </c>
      <c r="C1935" s="48">
        <v>1712.9632032890199</v>
      </c>
      <c r="D1935" s="45"/>
      <c r="E1935" s="45"/>
      <c r="F1935" s="45"/>
    </row>
    <row r="1936" spans="1:6" x14ac:dyDescent="0.3">
      <c r="A1936" s="46">
        <v>760199</v>
      </c>
      <c r="B1936" s="47">
        <v>39539</v>
      </c>
      <c r="C1936" s="48">
        <v>1713.3734670331528</v>
      </c>
      <c r="D1936" s="45"/>
      <c r="E1936" s="45"/>
      <c r="F1936" s="45"/>
    </row>
    <row r="1937" spans="1:6" x14ac:dyDescent="0.3">
      <c r="A1937" s="46">
        <v>760199</v>
      </c>
      <c r="B1937" s="47">
        <v>39540</v>
      </c>
      <c r="C1937" s="48">
        <v>1713.7838290376214</v>
      </c>
      <c r="D1937" s="45"/>
      <c r="E1937" s="45"/>
      <c r="F1937" s="45"/>
    </row>
    <row r="1938" spans="1:6" x14ac:dyDescent="0.3">
      <c r="A1938" s="46">
        <v>760199</v>
      </c>
      <c r="B1938" s="47">
        <v>39541</v>
      </c>
      <c r="C1938" s="48">
        <v>1714.19428932596</v>
      </c>
      <c r="D1938" s="45"/>
      <c r="E1938" s="45"/>
      <c r="F1938" s="45"/>
    </row>
    <row r="1939" spans="1:6" x14ac:dyDescent="0.3">
      <c r="A1939" s="46">
        <v>760199</v>
      </c>
      <c r="B1939" s="47">
        <v>39542</v>
      </c>
      <c r="C1939" s="48">
        <v>1714.6048479217079</v>
      </c>
      <c r="D1939" s="45"/>
      <c r="E1939" s="45"/>
      <c r="F1939" s="45"/>
    </row>
    <row r="1940" spans="1:6" x14ac:dyDescent="0.3">
      <c r="A1940" s="46">
        <v>760199</v>
      </c>
      <c r="B1940" s="47">
        <v>39545</v>
      </c>
      <c r="C1940" s="48">
        <v>1715.0155048484105</v>
      </c>
      <c r="D1940" s="45"/>
      <c r="E1940" s="45"/>
      <c r="F1940" s="45"/>
    </row>
    <row r="1941" spans="1:6" x14ac:dyDescent="0.3">
      <c r="A1941" s="46">
        <v>760199</v>
      </c>
      <c r="B1941" s="47">
        <v>39546</v>
      </c>
      <c r="C1941" s="48">
        <v>1715.426260129618</v>
      </c>
      <c r="D1941" s="45"/>
      <c r="E1941" s="45"/>
      <c r="F1941" s="45"/>
    </row>
    <row r="1942" spans="1:6" x14ac:dyDescent="0.3">
      <c r="A1942" s="46">
        <v>760199</v>
      </c>
      <c r="B1942" s="47">
        <v>39547</v>
      </c>
      <c r="C1942" s="48">
        <v>1715.8371137888871</v>
      </c>
      <c r="D1942" s="45"/>
      <c r="E1942" s="45"/>
      <c r="F1942" s="45"/>
    </row>
    <row r="1943" spans="1:6" x14ac:dyDescent="0.3">
      <c r="A1943" s="46">
        <v>760199</v>
      </c>
      <c r="B1943" s="47">
        <v>39548</v>
      </c>
      <c r="C1943" s="48">
        <v>1716.2480658497796</v>
      </c>
      <c r="D1943" s="45"/>
      <c r="E1943" s="45"/>
      <c r="F1943" s="45"/>
    </row>
    <row r="1944" spans="1:6" x14ac:dyDescent="0.3">
      <c r="A1944" s="46">
        <v>760199</v>
      </c>
      <c r="B1944" s="47">
        <v>39549</v>
      </c>
      <c r="C1944" s="48">
        <v>1716.6591163358642</v>
      </c>
      <c r="D1944" s="45"/>
      <c r="E1944" s="45"/>
      <c r="F1944" s="45"/>
    </row>
    <row r="1945" spans="1:6" x14ac:dyDescent="0.3">
      <c r="A1945" s="46">
        <v>760199</v>
      </c>
      <c r="B1945" s="47">
        <v>39552</v>
      </c>
      <c r="C1945" s="48">
        <v>1717.070265270713</v>
      </c>
      <c r="D1945" s="45"/>
      <c r="E1945" s="45"/>
      <c r="F1945" s="45"/>
    </row>
    <row r="1946" spans="1:6" x14ac:dyDescent="0.3">
      <c r="A1946" s="46">
        <v>760199</v>
      </c>
      <c r="B1946" s="47">
        <v>39553</v>
      </c>
      <c r="C1946" s="48">
        <v>1717.4815126779058</v>
      </c>
      <c r="D1946" s="45"/>
      <c r="E1946" s="45"/>
      <c r="F1946" s="45"/>
    </row>
    <row r="1947" spans="1:6" x14ac:dyDescent="0.3">
      <c r="A1947" s="46">
        <v>760199</v>
      </c>
      <c r="B1947" s="47">
        <v>39554</v>
      </c>
      <c r="C1947" s="48">
        <v>1717.9525308203044</v>
      </c>
      <c r="D1947" s="45"/>
      <c r="E1947" s="45"/>
      <c r="F1947" s="45"/>
    </row>
    <row r="1948" spans="1:6" x14ac:dyDescent="0.3">
      <c r="A1948" s="46">
        <v>760199</v>
      </c>
      <c r="B1948" s="47">
        <v>39555</v>
      </c>
      <c r="C1948" s="48">
        <v>1718.4236781391101</v>
      </c>
      <c r="D1948" s="45"/>
      <c r="E1948" s="45"/>
      <c r="F1948" s="45"/>
    </row>
    <row r="1949" spans="1:6" x14ac:dyDescent="0.3">
      <c r="A1949" s="46">
        <v>760199</v>
      </c>
      <c r="B1949" s="47">
        <v>39556</v>
      </c>
      <c r="C1949" s="48">
        <v>1718.8949546697484</v>
      </c>
      <c r="D1949" s="45"/>
      <c r="E1949" s="45"/>
      <c r="F1949" s="45"/>
    </row>
    <row r="1950" spans="1:6" x14ac:dyDescent="0.3">
      <c r="A1950" s="46">
        <v>760199</v>
      </c>
      <c r="B1950" s="47">
        <v>39560</v>
      </c>
      <c r="C1950" s="48">
        <v>1719.3663604476567</v>
      </c>
      <c r="D1950" s="45"/>
      <c r="E1950" s="45"/>
      <c r="F1950" s="45"/>
    </row>
    <row r="1951" spans="1:6" x14ac:dyDescent="0.3">
      <c r="A1951" s="46">
        <v>760199</v>
      </c>
      <c r="B1951" s="47">
        <v>39561</v>
      </c>
      <c r="C1951" s="48">
        <v>1719.8378955082806</v>
      </c>
      <c r="D1951" s="45"/>
      <c r="E1951" s="45"/>
      <c r="F1951" s="45"/>
    </row>
    <row r="1952" spans="1:6" x14ac:dyDescent="0.3">
      <c r="A1952" s="46">
        <v>760199</v>
      </c>
      <c r="B1952" s="47">
        <v>39562</v>
      </c>
      <c r="C1952" s="48">
        <v>1720.3095598870755</v>
      </c>
      <c r="D1952" s="45"/>
      <c r="E1952" s="45"/>
      <c r="F1952" s="45"/>
    </row>
    <row r="1953" spans="1:6" x14ac:dyDescent="0.3">
      <c r="A1953" s="46">
        <v>760199</v>
      </c>
      <c r="B1953" s="47">
        <v>39563</v>
      </c>
      <c r="C1953" s="48">
        <v>1720.7813536195072</v>
      </c>
      <c r="D1953" s="45"/>
      <c r="E1953" s="45"/>
      <c r="F1953" s="45"/>
    </row>
    <row r="1954" spans="1:6" x14ac:dyDescent="0.3">
      <c r="A1954" s="49">
        <v>760199</v>
      </c>
      <c r="B1954" s="50">
        <v>39566</v>
      </c>
      <c r="C1954" s="51">
        <v>1721.2532767410505</v>
      </c>
      <c r="D1954" s="49"/>
      <c r="E1954" s="49"/>
      <c r="F1954" s="50"/>
    </row>
    <row r="1955" spans="1:6" x14ac:dyDescent="0.3">
      <c r="A1955" s="49">
        <v>760199</v>
      </c>
      <c r="B1955" s="50">
        <v>39567</v>
      </c>
      <c r="C1955" s="51">
        <v>1721.7253292871908</v>
      </c>
      <c r="D1955" s="49"/>
      <c r="E1955" s="49"/>
      <c r="F1955" s="50"/>
    </row>
    <row r="1956" spans="1:6" x14ac:dyDescent="0.3">
      <c r="A1956" s="49">
        <v>760199</v>
      </c>
      <c r="B1956" s="50">
        <v>39568</v>
      </c>
      <c r="C1956" s="51">
        <v>1722.1975112934219</v>
      </c>
      <c r="D1956" s="49"/>
      <c r="E1956" s="49"/>
      <c r="F1956" s="50"/>
    </row>
    <row r="1957" spans="1:6" x14ac:dyDescent="0.3">
      <c r="A1957" s="49">
        <v>760199</v>
      </c>
      <c r="B1957" s="50">
        <v>39570</v>
      </c>
      <c r="C1957" s="51">
        <v>1722.669822795249</v>
      </c>
      <c r="D1957" s="49"/>
      <c r="E1957" s="49"/>
      <c r="F1957" s="50"/>
    </row>
    <row r="1958" spans="1:6" x14ac:dyDescent="0.3">
      <c r="A1958" s="49">
        <v>760199</v>
      </c>
      <c r="B1958" s="50">
        <v>39573</v>
      </c>
      <c r="C1958" s="51">
        <v>1723.1422638281858</v>
      </c>
      <c r="D1958" s="49"/>
      <c r="E1958" s="49"/>
      <c r="F1958" s="50"/>
    </row>
    <row r="1959" spans="1:6" x14ac:dyDescent="0.3">
      <c r="A1959" s="49">
        <v>760199</v>
      </c>
      <c r="B1959" s="50">
        <v>39574</v>
      </c>
      <c r="C1959" s="51">
        <v>1723.6148344277563</v>
      </c>
      <c r="D1959" s="49"/>
      <c r="E1959" s="49"/>
      <c r="F1959" s="50"/>
    </row>
    <row r="1960" spans="1:6" x14ac:dyDescent="0.3">
      <c r="A1960" s="49">
        <v>760199</v>
      </c>
      <c r="B1960" s="50">
        <v>39575</v>
      </c>
      <c r="C1960" s="51">
        <v>1724.0875346294933</v>
      </c>
      <c r="D1960" s="49"/>
      <c r="E1960" s="49"/>
      <c r="F1960" s="50"/>
    </row>
    <row r="1961" spans="1:6" x14ac:dyDescent="0.3">
      <c r="A1961" s="49">
        <v>760199</v>
      </c>
      <c r="B1961" s="50">
        <v>39576</v>
      </c>
      <c r="C1961" s="51">
        <v>1724.5603644689413</v>
      </c>
      <c r="D1961" s="49"/>
      <c r="E1961" s="49"/>
      <c r="F1961" s="50"/>
    </row>
    <row r="1962" spans="1:6" x14ac:dyDescent="0.3">
      <c r="A1962" s="49">
        <v>760199</v>
      </c>
      <c r="B1962" s="50">
        <v>39577</v>
      </c>
      <c r="C1962" s="51">
        <v>1725.0333239816523</v>
      </c>
      <c r="D1962" s="49"/>
      <c r="E1962" s="49"/>
      <c r="F1962" s="50"/>
    </row>
    <row r="1963" spans="1:6" x14ac:dyDescent="0.3">
      <c r="A1963" s="49">
        <v>760199</v>
      </c>
      <c r="B1963" s="50">
        <v>39580</v>
      </c>
      <c r="C1963" s="51">
        <v>1725.506412</v>
      </c>
      <c r="D1963" s="49">
        <v>0.55000000000000004</v>
      </c>
      <c r="E1963" s="49" t="s">
        <v>54</v>
      </c>
      <c r="F1963" s="50">
        <v>39577</v>
      </c>
    </row>
    <row r="1964" spans="1:6" x14ac:dyDescent="0.3">
      <c r="A1964" s="49">
        <v>760199</v>
      </c>
      <c r="B1964" s="50">
        <v>39581</v>
      </c>
      <c r="C1964" s="51">
        <v>1725.9796309999999</v>
      </c>
      <c r="D1964" s="49">
        <v>0.55000000000000004</v>
      </c>
      <c r="E1964" s="49" t="s">
        <v>54</v>
      </c>
      <c r="F1964" s="50">
        <v>39577</v>
      </c>
    </row>
    <row r="1965" spans="1:6" x14ac:dyDescent="0.3">
      <c r="A1965" s="49">
        <v>760199</v>
      </c>
      <c r="B1965" s="50">
        <v>39582</v>
      </c>
      <c r="C1965" s="51">
        <v>1726.45298</v>
      </c>
      <c r="D1965" s="49">
        <v>0.55000000000000004</v>
      </c>
      <c r="E1965" s="49" t="s">
        <v>54</v>
      </c>
      <c r="F1965" s="50">
        <v>39577</v>
      </c>
    </row>
    <row r="1966" spans="1:6" x14ac:dyDescent="0.3">
      <c r="A1966" s="49">
        <v>760199</v>
      </c>
      <c r="B1966" s="50">
        <v>39583</v>
      </c>
      <c r="C1966" s="51">
        <v>1726.926459</v>
      </c>
      <c r="D1966" s="49">
        <v>0.55000000000000004</v>
      </c>
      <c r="E1966" s="49" t="s">
        <v>54</v>
      </c>
      <c r="F1966" s="50">
        <v>39577</v>
      </c>
    </row>
    <row r="1967" spans="1:6" x14ac:dyDescent="0.3">
      <c r="A1967" s="49">
        <v>760199</v>
      </c>
      <c r="B1967" s="50">
        <v>39584</v>
      </c>
      <c r="C1967" s="51">
        <v>1727.303911</v>
      </c>
      <c r="D1967" s="49">
        <v>0.46</v>
      </c>
      <c r="E1967" s="49" t="s">
        <v>55</v>
      </c>
      <c r="F1967" s="50">
        <v>39584</v>
      </c>
    </row>
    <row r="1968" spans="1:6" x14ac:dyDescent="0.3">
      <c r="A1968" s="49">
        <v>760199</v>
      </c>
      <c r="B1968" s="50">
        <v>39587</v>
      </c>
      <c r="C1968" s="51">
        <v>1727.6814469999999</v>
      </c>
      <c r="D1968" s="49">
        <v>0.46</v>
      </c>
      <c r="E1968" s="49" t="s">
        <v>55</v>
      </c>
      <c r="F1968" s="50">
        <v>39584</v>
      </c>
    </row>
    <row r="1969" spans="1:6" x14ac:dyDescent="0.3">
      <c r="A1969" s="49">
        <v>760199</v>
      </c>
      <c r="B1969" s="50">
        <v>39588</v>
      </c>
      <c r="C1969" s="51">
        <v>1728.0590649999999</v>
      </c>
      <c r="D1969" s="49">
        <v>0.46</v>
      </c>
      <c r="E1969" s="49" t="s">
        <v>55</v>
      </c>
      <c r="F1969" s="50">
        <v>39584</v>
      </c>
    </row>
    <row r="1970" spans="1:6" x14ac:dyDescent="0.3">
      <c r="A1970" s="49">
        <v>760199</v>
      </c>
      <c r="B1970" s="50">
        <v>39589</v>
      </c>
      <c r="C1970" s="51">
        <v>1728.436766</v>
      </c>
      <c r="D1970" s="49">
        <v>0.46</v>
      </c>
      <c r="E1970" s="49" t="s">
        <v>55</v>
      </c>
      <c r="F1970" s="50">
        <v>39584</v>
      </c>
    </row>
    <row r="1971" spans="1:6" x14ac:dyDescent="0.3">
      <c r="A1971" s="49">
        <v>760199</v>
      </c>
      <c r="B1971" s="50">
        <v>39591</v>
      </c>
      <c r="C1971" s="51">
        <v>1728.8145489999999</v>
      </c>
      <c r="D1971" s="49">
        <v>0.46</v>
      </c>
      <c r="E1971" s="49" t="s">
        <v>55</v>
      </c>
      <c r="F1971" s="50">
        <v>39584</v>
      </c>
    </row>
    <row r="1972" spans="1:6" x14ac:dyDescent="0.3">
      <c r="A1972" s="49">
        <v>760199</v>
      </c>
      <c r="B1972" s="50">
        <v>39594</v>
      </c>
      <c r="C1972" s="51">
        <v>1729.1924140000001</v>
      </c>
      <c r="D1972" s="49">
        <v>0.46</v>
      </c>
      <c r="E1972" s="49" t="s">
        <v>55</v>
      </c>
      <c r="F1972" s="50">
        <v>39584</v>
      </c>
    </row>
    <row r="1973" spans="1:6" x14ac:dyDescent="0.3">
      <c r="A1973" s="49">
        <v>760199</v>
      </c>
      <c r="B1973" s="50">
        <v>39595</v>
      </c>
      <c r="C1973" s="51">
        <v>1729.570363</v>
      </c>
      <c r="D1973" s="49">
        <v>0.46</v>
      </c>
      <c r="E1973" s="49" t="s">
        <v>55</v>
      </c>
      <c r="F1973" s="50">
        <v>39584</v>
      </c>
    </row>
    <row r="1974" spans="1:6" x14ac:dyDescent="0.3">
      <c r="A1974" s="49">
        <v>760199</v>
      </c>
      <c r="B1974" s="50">
        <v>39596</v>
      </c>
      <c r="C1974" s="51">
        <v>1729.9483929999999</v>
      </c>
      <c r="D1974" s="49">
        <v>0.46</v>
      </c>
      <c r="E1974" s="49" t="s">
        <v>55</v>
      </c>
      <c r="F1974" s="50">
        <v>39584</v>
      </c>
    </row>
    <row r="1975" spans="1:6" x14ac:dyDescent="0.3">
      <c r="A1975" s="49">
        <v>760199</v>
      </c>
      <c r="B1975" s="50">
        <v>39597</v>
      </c>
      <c r="C1975" s="51">
        <v>1731.6545390000001</v>
      </c>
      <c r="D1975" s="49">
        <v>0.64</v>
      </c>
      <c r="E1975" s="49" t="s">
        <v>55</v>
      </c>
      <c r="F1975" s="50">
        <v>39597</v>
      </c>
    </row>
    <row r="1976" spans="1:6" x14ac:dyDescent="0.3">
      <c r="A1976" s="49">
        <v>760199</v>
      </c>
      <c r="B1976" s="50">
        <v>39598</v>
      </c>
      <c r="C1976" s="51">
        <v>1732.1806790000001</v>
      </c>
      <c r="D1976" s="49">
        <v>0.64</v>
      </c>
      <c r="E1976" s="49" t="s">
        <v>55</v>
      </c>
      <c r="F1976" s="50">
        <v>39597</v>
      </c>
    </row>
    <row r="1977" spans="1:6" x14ac:dyDescent="0.3">
      <c r="A1977" s="49">
        <v>760199</v>
      </c>
      <c r="B1977" s="50">
        <v>39601</v>
      </c>
      <c r="C1977" s="51">
        <v>1732.7069799999999</v>
      </c>
      <c r="D1977" s="49">
        <v>0.64</v>
      </c>
      <c r="E1977" s="49" t="s">
        <v>55</v>
      </c>
      <c r="F1977" s="50">
        <v>39597</v>
      </c>
    </row>
    <row r="1978" spans="1:6" x14ac:dyDescent="0.3">
      <c r="A1978" s="49">
        <v>760199</v>
      </c>
      <c r="B1978" s="50">
        <v>39602</v>
      </c>
      <c r="C1978" s="51">
        <v>1733.23344</v>
      </c>
      <c r="D1978" s="49">
        <v>0.64</v>
      </c>
      <c r="E1978" s="49" t="s">
        <v>55</v>
      </c>
      <c r="F1978" s="50">
        <v>39597</v>
      </c>
    </row>
    <row r="1979" spans="1:6" x14ac:dyDescent="0.3">
      <c r="A1979" s="49">
        <v>760199</v>
      </c>
      <c r="B1979" s="50">
        <v>39603</v>
      </c>
      <c r="C1979" s="51">
        <v>1733.760061</v>
      </c>
      <c r="D1979" s="49">
        <v>0.64</v>
      </c>
      <c r="E1979" s="49" t="s">
        <v>55</v>
      </c>
      <c r="F1979" s="50">
        <v>39597</v>
      </c>
    </row>
    <row r="1980" spans="1:6" x14ac:dyDescent="0.3">
      <c r="A1980" s="49">
        <v>760199</v>
      </c>
      <c r="B1980" s="50">
        <v>39604</v>
      </c>
      <c r="C1980" s="51">
        <v>1734.2868410000001</v>
      </c>
      <c r="D1980" s="49">
        <v>0.64</v>
      </c>
      <c r="E1980" s="49" t="s">
        <v>55</v>
      </c>
      <c r="F1980" s="50">
        <v>39597</v>
      </c>
    </row>
    <row r="1981" spans="1:6" x14ac:dyDescent="0.3">
      <c r="A1981" s="49">
        <v>760199</v>
      </c>
      <c r="B1981" s="50">
        <v>39605</v>
      </c>
      <c r="C1981" s="51">
        <v>1734.8137810000001</v>
      </c>
      <c r="D1981" s="49">
        <v>0.64</v>
      </c>
      <c r="E1981" s="49" t="s">
        <v>55</v>
      </c>
      <c r="F1981" s="50">
        <v>39597</v>
      </c>
    </row>
    <row r="1982" spans="1:6" x14ac:dyDescent="0.3">
      <c r="A1982" s="49">
        <v>760199</v>
      </c>
      <c r="B1982" s="50">
        <v>39608</v>
      </c>
      <c r="C1982" s="51">
        <v>1735.340882</v>
      </c>
      <c r="D1982" s="49">
        <v>0.64</v>
      </c>
      <c r="E1982" s="49" t="s">
        <v>55</v>
      </c>
      <c r="F1982" s="50">
        <v>39597</v>
      </c>
    </row>
    <row r="1983" spans="1:6" x14ac:dyDescent="0.3">
      <c r="A1983" s="49">
        <v>760199</v>
      </c>
      <c r="B1983" s="50">
        <v>39609</v>
      </c>
      <c r="C1983" s="51">
        <v>1735.8681429999999</v>
      </c>
      <c r="D1983" s="49">
        <v>0.64</v>
      </c>
      <c r="E1983" s="49" t="s">
        <v>55</v>
      </c>
      <c r="F1983" s="50">
        <v>39597</v>
      </c>
    </row>
    <row r="1984" spans="1:6" x14ac:dyDescent="0.3">
      <c r="A1984" s="49">
        <v>760199</v>
      </c>
      <c r="B1984" s="50">
        <v>39610</v>
      </c>
      <c r="C1984" s="51">
        <v>1738.6148020000001</v>
      </c>
      <c r="D1984" s="49">
        <v>0.79</v>
      </c>
      <c r="E1984" s="49" t="s">
        <v>54</v>
      </c>
      <c r="F1984" s="50">
        <v>39610</v>
      </c>
    </row>
    <row r="1985" spans="1:6" x14ac:dyDescent="0.3">
      <c r="A1985" s="49">
        <v>760199</v>
      </c>
      <c r="B1985" s="50">
        <v>39611</v>
      </c>
      <c r="C1985" s="51">
        <v>1739.2664689999999</v>
      </c>
      <c r="D1985" s="49">
        <v>0.79</v>
      </c>
      <c r="E1985" s="49" t="s">
        <v>54</v>
      </c>
      <c r="F1985" s="50">
        <v>39610</v>
      </c>
    </row>
    <row r="1986" spans="1:6" x14ac:dyDescent="0.3">
      <c r="A1986" s="49">
        <v>760199</v>
      </c>
      <c r="B1986" s="50">
        <v>39612</v>
      </c>
      <c r="C1986" s="51">
        <v>1739.9183800000001</v>
      </c>
      <c r="D1986" s="49">
        <v>0.79</v>
      </c>
      <c r="E1986" s="49" t="s">
        <v>54</v>
      </c>
      <c r="F1986" s="50">
        <v>39610</v>
      </c>
    </row>
    <row r="1987" spans="1:6" x14ac:dyDescent="0.3">
      <c r="A1987" s="49">
        <v>760199</v>
      </c>
      <c r="B1987" s="50">
        <v>39615</v>
      </c>
      <c r="C1987" s="51">
        <v>1740.5705359999999</v>
      </c>
      <c r="D1987" s="49">
        <v>0.79</v>
      </c>
      <c r="E1987" s="49" t="s">
        <v>54</v>
      </c>
      <c r="F1987" s="50">
        <v>39610</v>
      </c>
    </row>
    <row r="1988" spans="1:6" x14ac:dyDescent="0.3">
      <c r="A1988" s="49">
        <v>760199</v>
      </c>
      <c r="B1988" s="50">
        <v>39616</v>
      </c>
      <c r="C1988" s="51">
        <v>1741.02521</v>
      </c>
      <c r="D1988" s="49">
        <v>0.55000000000000004</v>
      </c>
      <c r="E1988" s="49" t="s">
        <v>55</v>
      </c>
      <c r="F1988" s="50">
        <v>39616</v>
      </c>
    </row>
    <row r="1989" spans="1:6" x14ac:dyDescent="0.3">
      <c r="A1989" s="49">
        <v>760199</v>
      </c>
      <c r="B1989" s="50">
        <v>39617</v>
      </c>
      <c r="C1989" s="51">
        <v>1741.480002</v>
      </c>
      <c r="D1989" s="49">
        <v>0.55000000000000004</v>
      </c>
      <c r="E1989" s="49" t="s">
        <v>55</v>
      </c>
      <c r="F1989" s="50">
        <v>39616</v>
      </c>
    </row>
    <row r="1990" spans="1:6" x14ac:dyDescent="0.3">
      <c r="A1990" s="49">
        <v>760199</v>
      </c>
      <c r="B1990" s="50">
        <v>39618</v>
      </c>
      <c r="C1990" s="51">
        <v>1741.9349139999999</v>
      </c>
      <c r="D1990" s="49">
        <v>0.55000000000000004</v>
      </c>
      <c r="E1990" s="49" t="s">
        <v>55</v>
      </c>
      <c r="F1990" s="50">
        <v>39616</v>
      </c>
    </row>
    <row r="1991" spans="1:6" x14ac:dyDescent="0.3">
      <c r="A1991" s="49">
        <v>760199</v>
      </c>
      <c r="B1991" s="50">
        <v>39619</v>
      </c>
      <c r="C1991" s="51">
        <v>1742.389944</v>
      </c>
      <c r="D1991" s="49">
        <v>0.55000000000000004</v>
      </c>
      <c r="E1991" s="49" t="s">
        <v>55</v>
      </c>
      <c r="F1991" s="50">
        <v>39616</v>
      </c>
    </row>
    <row r="1992" spans="1:6" x14ac:dyDescent="0.3">
      <c r="A1992" s="49">
        <v>760199</v>
      </c>
      <c r="B1992" s="50">
        <v>39622</v>
      </c>
      <c r="C1992" s="51">
        <v>1742.845094</v>
      </c>
      <c r="D1992" s="49">
        <v>0.55000000000000004</v>
      </c>
      <c r="E1992" s="49" t="s">
        <v>55</v>
      </c>
      <c r="F1992" s="50">
        <v>39616</v>
      </c>
    </row>
    <row r="1993" spans="1:6" x14ac:dyDescent="0.3">
      <c r="A1993" s="49">
        <v>760199</v>
      </c>
      <c r="B1993" s="50">
        <v>39623</v>
      </c>
      <c r="C1993" s="51">
        <v>1743.300362</v>
      </c>
      <c r="D1993" s="49">
        <v>0.55000000000000004</v>
      </c>
      <c r="E1993" s="49" t="s">
        <v>55</v>
      </c>
      <c r="F1993" s="50">
        <v>39616</v>
      </c>
    </row>
    <row r="1994" spans="1:6" x14ac:dyDescent="0.3">
      <c r="A1994" s="49">
        <v>760199</v>
      </c>
      <c r="B1994" s="50">
        <v>39624</v>
      </c>
      <c r="C1994" s="51">
        <v>1743.7557489999999</v>
      </c>
      <c r="D1994" s="49">
        <v>0.55000000000000004</v>
      </c>
      <c r="E1994" s="49" t="s">
        <v>55</v>
      </c>
      <c r="F1994" s="50">
        <v>39616</v>
      </c>
    </row>
    <row r="1995" spans="1:6" x14ac:dyDescent="0.3">
      <c r="A1995" s="49">
        <v>760199</v>
      </c>
      <c r="B1995" s="50">
        <v>39625</v>
      </c>
      <c r="C1995" s="51">
        <v>1745.5980950000001</v>
      </c>
      <c r="D1995" s="49">
        <v>0.76</v>
      </c>
      <c r="E1995" s="49" t="s">
        <v>55</v>
      </c>
      <c r="F1995" s="50">
        <v>39625</v>
      </c>
    </row>
    <row r="1996" spans="1:6" x14ac:dyDescent="0.3">
      <c r="A1996" s="49">
        <v>760199</v>
      </c>
      <c r="B1996" s="50">
        <v>39626</v>
      </c>
      <c r="C1996" s="51">
        <v>1746.2275609999999</v>
      </c>
      <c r="D1996" s="49">
        <v>0.76</v>
      </c>
      <c r="E1996" s="49" t="s">
        <v>55</v>
      </c>
      <c r="F1996" s="50">
        <v>39625</v>
      </c>
    </row>
    <row r="1997" spans="1:6" x14ac:dyDescent="0.3">
      <c r="A1997" s="49">
        <v>760199</v>
      </c>
      <c r="B1997" s="50">
        <v>39629</v>
      </c>
      <c r="C1997" s="51">
        <v>1746.8572529999999</v>
      </c>
      <c r="D1997" s="49">
        <v>0.76</v>
      </c>
      <c r="E1997" s="49" t="s">
        <v>55</v>
      </c>
      <c r="F1997" s="50">
        <v>39625</v>
      </c>
    </row>
    <row r="1998" spans="1:6" x14ac:dyDescent="0.3">
      <c r="A1998" s="49">
        <v>760199</v>
      </c>
      <c r="B1998" s="50">
        <v>39630</v>
      </c>
      <c r="C1998" s="51">
        <v>1747.4871720000001</v>
      </c>
      <c r="D1998" s="49">
        <v>0.76</v>
      </c>
      <c r="E1998" s="49" t="s">
        <v>55</v>
      </c>
      <c r="F1998" s="50">
        <v>39625</v>
      </c>
    </row>
    <row r="1999" spans="1:6" x14ac:dyDescent="0.3">
      <c r="A1999" s="49">
        <v>760199</v>
      </c>
      <c r="B1999" s="50">
        <v>39631</v>
      </c>
      <c r="C1999" s="51">
        <v>1748.117319</v>
      </c>
      <c r="D1999" s="49">
        <v>0.76</v>
      </c>
      <c r="E1999" s="49" t="s">
        <v>55</v>
      </c>
      <c r="F1999" s="50">
        <v>39625</v>
      </c>
    </row>
    <row r="2000" spans="1:6" x14ac:dyDescent="0.3">
      <c r="A2000" s="49">
        <v>760199</v>
      </c>
      <c r="B2000" s="50">
        <v>39632</v>
      </c>
      <c r="C2000" s="51">
        <v>1748.7476919999999</v>
      </c>
      <c r="D2000" s="49">
        <v>0.76</v>
      </c>
      <c r="E2000" s="49" t="s">
        <v>55</v>
      </c>
      <c r="F2000" s="50">
        <v>39625</v>
      </c>
    </row>
    <row r="2001" spans="1:6" x14ac:dyDescent="0.3">
      <c r="A2001" s="49">
        <v>760199</v>
      </c>
      <c r="B2001" s="50">
        <v>39633</v>
      </c>
      <c r="C2001" s="51">
        <v>1749.378293</v>
      </c>
      <c r="D2001" s="49">
        <v>0.76</v>
      </c>
      <c r="E2001" s="49" t="s">
        <v>55</v>
      </c>
      <c r="F2001" s="50">
        <v>39625</v>
      </c>
    </row>
    <row r="2002" spans="1:6" x14ac:dyDescent="0.3">
      <c r="A2002" s="49">
        <v>760199</v>
      </c>
      <c r="B2002" s="50">
        <v>39636</v>
      </c>
      <c r="C2002" s="51">
        <v>1750.0091219999999</v>
      </c>
      <c r="D2002" s="49">
        <v>0.76</v>
      </c>
      <c r="E2002" s="49" t="s">
        <v>55</v>
      </c>
      <c r="F2002" s="50">
        <v>39625</v>
      </c>
    </row>
    <row r="2003" spans="1:6" x14ac:dyDescent="0.3">
      <c r="A2003" s="49">
        <v>760199</v>
      </c>
      <c r="B2003" s="50">
        <v>39637</v>
      </c>
      <c r="C2003" s="51">
        <v>1750.640177</v>
      </c>
      <c r="D2003" s="49">
        <v>0.76</v>
      </c>
      <c r="E2003" s="49" t="s">
        <v>55</v>
      </c>
      <c r="F2003" s="50">
        <v>39625</v>
      </c>
    </row>
    <row r="2004" spans="1:6" x14ac:dyDescent="0.3">
      <c r="A2004" s="49">
        <v>760199</v>
      </c>
      <c r="B2004" s="50">
        <v>39638</v>
      </c>
      <c r="C2004" s="51">
        <v>1751.271461</v>
      </c>
      <c r="D2004" s="49">
        <v>0.76</v>
      </c>
      <c r="E2004" s="49" t="s">
        <v>55</v>
      </c>
      <c r="F2004" s="50">
        <v>39625</v>
      </c>
    </row>
    <row r="2005" spans="1:6" x14ac:dyDescent="0.3">
      <c r="A2005" s="49">
        <v>760199</v>
      </c>
      <c r="B2005" s="50">
        <v>39639</v>
      </c>
      <c r="C2005" s="51">
        <v>1751.6066760000001</v>
      </c>
      <c r="D2005" s="49">
        <v>0.74</v>
      </c>
      <c r="E2005" s="49" t="s">
        <v>54</v>
      </c>
      <c r="F2005" s="50">
        <v>39639</v>
      </c>
    </row>
    <row r="2006" spans="1:6" x14ac:dyDescent="0.3">
      <c r="A2006" s="49">
        <v>760199</v>
      </c>
      <c r="B2006" s="50">
        <v>39640</v>
      </c>
      <c r="C2006" s="51">
        <v>1752.2218419999999</v>
      </c>
      <c r="D2006" s="49">
        <v>0.74</v>
      </c>
      <c r="E2006" s="49" t="s">
        <v>54</v>
      </c>
      <c r="F2006" s="50">
        <v>39639</v>
      </c>
    </row>
    <row r="2007" spans="1:6" x14ac:dyDescent="0.3">
      <c r="A2007" s="49">
        <v>760199</v>
      </c>
      <c r="B2007" s="50">
        <v>39643</v>
      </c>
      <c r="C2007" s="51">
        <v>1752.837225</v>
      </c>
      <c r="D2007" s="49">
        <v>0.74</v>
      </c>
      <c r="E2007" s="49" t="s">
        <v>54</v>
      </c>
      <c r="F2007" s="50">
        <v>39639</v>
      </c>
    </row>
    <row r="2008" spans="1:6" x14ac:dyDescent="0.3">
      <c r="A2008" s="49">
        <v>760199</v>
      </c>
      <c r="B2008" s="50">
        <v>39644</v>
      </c>
      <c r="C2008" s="51">
        <v>1753.452824</v>
      </c>
      <c r="D2008" s="49">
        <v>0.74</v>
      </c>
      <c r="E2008" s="49" t="s">
        <v>54</v>
      </c>
      <c r="F2008" s="50">
        <v>39639</v>
      </c>
    </row>
    <row r="2009" spans="1:6" x14ac:dyDescent="0.3">
      <c r="A2009" s="49">
        <v>760199</v>
      </c>
      <c r="B2009" s="50">
        <v>39645</v>
      </c>
      <c r="C2009" s="51">
        <v>1753.961982</v>
      </c>
      <c r="D2009" s="49">
        <v>0.67</v>
      </c>
      <c r="E2009" s="49" t="s">
        <v>55</v>
      </c>
      <c r="F2009" s="50">
        <v>39645</v>
      </c>
    </row>
    <row r="2010" spans="1:6" x14ac:dyDescent="0.3">
      <c r="A2010" s="49">
        <v>760199</v>
      </c>
      <c r="B2010" s="50">
        <v>39646</v>
      </c>
      <c r="C2010" s="51">
        <v>1754.4712890000001</v>
      </c>
      <c r="D2010" s="49">
        <v>0.67</v>
      </c>
      <c r="E2010" s="49" t="s">
        <v>55</v>
      </c>
      <c r="F2010" s="50">
        <v>39645</v>
      </c>
    </row>
    <row r="2011" spans="1:6" x14ac:dyDescent="0.3">
      <c r="A2011" s="49">
        <v>760199</v>
      </c>
      <c r="B2011" s="50">
        <v>39647</v>
      </c>
      <c r="C2011" s="51">
        <v>1754.9807430000001</v>
      </c>
      <c r="D2011" s="49">
        <v>0.67</v>
      </c>
      <c r="E2011" s="49" t="s">
        <v>55</v>
      </c>
      <c r="F2011" s="50">
        <v>39645</v>
      </c>
    </row>
    <row r="2012" spans="1:6" x14ac:dyDescent="0.3">
      <c r="A2012" s="49">
        <v>760199</v>
      </c>
      <c r="B2012" s="50">
        <v>39650</v>
      </c>
      <c r="C2012" s="51">
        <v>1755.490346</v>
      </c>
      <c r="D2012" s="49">
        <v>0.67</v>
      </c>
      <c r="E2012" s="49" t="s">
        <v>55</v>
      </c>
      <c r="F2012" s="50">
        <v>39645</v>
      </c>
    </row>
    <row r="2013" spans="1:6" x14ac:dyDescent="0.3">
      <c r="A2013" s="49">
        <v>760199</v>
      </c>
      <c r="B2013" s="50">
        <v>39651</v>
      </c>
      <c r="C2013" s="51">
        <v>1756.000096</v>
      </c>
      <c r="D2013" s="49">
        <v>0.67</v>
      </c>
      <c r="E2013" s="49" t="s">
        <v>55</v>
      </c>
      <c r="F2013" s="50">
        <v>39645</v>
      </c>
    </row>
    <row r="2014" spans="1:6" x14ac:dyDescent="0.3">
      <c r="A2014" s="49">
        <v>760199</v>
      </c>
      <c r="B2014" s="50">
        <v>39652</v>
      </c>
      <c r="C2014" s="51">
        <v>1756.5099949999999</v>
      </c>
      <c r="D2014" s="49">
        <v>0.67</v>
      </c>
      <c r="E2014" s="49" t="s">
        <v>55</v>
      </c>
      <c r="F2014" s="50">
        <v>39645</v>
      </c>
    </row>
    <row r="2015" spans="1:6" x14ac:dyDescent="0.3">
      <c r="A2015" s="49">
        <v>760199</v>
      </c>
      <c r="B2015" s="50">
        <v>39653</v>
      </c>
      <c r="C2015" s="51">
        <v>1757.020041</v>
      </c>
      <c r="D2015" s="49">
        <v>0.67</v>
      </c>
      <c r="E2015" s="49" t="s">
        <v>55</v>
      </c>
      <c r="F2015" s="50">
        <v>39645</v>
      </c>
    </row>
    <row r="2016" spans="1:6" x14ac:dyDescent="0.3">
      <c r="A2016" s="49">
        <v>760199</v>
      </c>
      <c r="B2016" s="50">
        <v>39654</v>
      </c>
      <c r="C2016" s="51">
        <v>1757.0443130000001</v>
      </c>
      <c r="D2016" s="49">
        <v>0.59</v>
      </c>
      <c r="E2016" s="49" t="s">
        <v>55</v>
      </c>
      <c r="F2016" s="50">
        <v>39654</v>
      </c>
    </row>
    <row r="2017" spans="1:6" x14ac:dyDescent="0.3">
      <c r="A2017" s="49">
        <v>760199</v>
      </c>
      <c r="B2017" s="50">
        <v>39657</v>
      </c>
      <c r="C2017" s="51">
        <v>1757.4937660000001</v>
      </c>
      <c r="D2017" s="49">
        <v>0.59</v>
      </c>
      <c r="E2017" s="49" t="s">
        <v>55</v>
      </c>
      <c r="F2017" s="50">
        <v>39654</v>
      </c>
    </row>
    <row r="2018" spans="1:6" x14ac:dyDescent="0.3">
      <c r="A2018" s="49">
        <v>760199</v>
      </c>
      <c r="B2018" s="50">
        <v>39658</v>
      </c>
      <c r="C2018" s="51">
        <v>1757.943334</v>
      </c>
      <c r="D2018" s="49">
        <v>0.59</v>
      </c>
      <c r="E2018" s="49" t="s">
        <v>55</v>
      </c>
      <c r="F2018" s="50">
        <v>39654</v>
      </c>
    </row>
    <row r="2019" spans="1:6" x14ac:dyDescent="0.3">
      <c r="A2019" s="49">
        <v>760199</v>
      </c>
      <c r="B2019" s="50">
        <v>39659</v>
      </c>
      <c r="C2019" s="51">
        <v>1758.3930170000001</v>
      </c>
      <c r="D2019" s="49">
        <v>0.59</v>
      </c>
      <c r="E2019" s="49" t="s">
        <v>55</v>
      </c>
      <c r="F2019" s="50">
        <v>39654</v>
      </c>
    </row>
    <row r="2020" spans="1:6" x14ac:dyDescent="0.3">
      <c r="A2020" s="49">
        <v>760199</v>
      </c>
      <c r="B2020" s="50">
        <v>39660</v>
      </c>
      <c r="C2020" s="51">
        <v>1758.842815</v>
      </c>
      <c r="D2020" s="49">
        <v>0.59</v>
      </c>
      <c r="E2020" s="49" t="s">
        <v>55</v>
      </c>
      <c r="F2020" s="50">
        <v>39654</v>
      </c>
    </row>
    <row r="2021" spans="1:6" x14ac:dyDescent="0.3">
      <c r="A2021" s="49">
        <v>760199</v>
      </c>
      <c r="B2021" s="50">
        <v>39661</v>
      </c>
      <c r="C2021" s="51">
        <v>1759.292729</v>
      </c>
      <c r="D2021" s="49">
        <v>0.59</v>
      </c>
      <c r="E2021" s="49" t="s">
        <v>55</v>
      </c>
      <c r="F2021" s="50">
        <v>39654</v>
      </c>
    </row>
    <row r="2022" spans="1:6" x14ac:dyDescent="0.3">
      <c r="A2022" s="49">
        <v>760199</v>
      </c>
      <c r="B2022" s="50">
        <v>39664</v>
      </c>
      <c r="C2022" s="51">
        <v>1759.742757</v>
      </c>
      <c r="D2022" s="49">
        <v>0.59</v>
      </c>
      <c r="E2022" s="49" t="s">
        <v>55</v>
      </c>
      <c r="F2022" s="50">
        <v>39654</v>
      </c>
    </row>
    <row r="2023" spans="1:6" x14ac:dyDescent="0.3">
      <c r="A2023" s="49">
        <v>760199</v>
      </c>
      <c r="B2023" s="50">
        <v>39665</v>
      </c>
      <c r="C2023" s="51">
        <v>1760.1929</v>
      </c>
      <c r="D2023" s="49">
        <v>0.59</v>
      </c>
      <c r="E2023" s="49" t="s">
        <v>55</v>
      </c>
      <c r="F2023" s="50">
        <v>39654</v>
      </c>
    </row>
    <row r="2024" spans="1:6" x14ac:dyDescent="0.3">
      <c r="A2024" s="49">
        <v>760199</v>
      </c>
      <c r="B2024" s="50">
        <v>39666</v>
      </c>
      <c r="C2024" s="51">
        <v>1760.643159</v>
      </c>
      <c r="D2024" s="49">
        <v>0.59</v>
      </c>
      <c r="E2024" s="49" t="s">
        <v>55</v>
      </c>
      <c r="F2024" s="50">
        <v>39654</v>
      </c>
    </row>
    <row r="2025" spans="1:6" x14ac:dyDescent="0.3">
      <c r="A2025" s="49">
        <v>760199</v>
      </c>
      <c r="B2025" s="50">
        <v>39667</v>
      </c>
      <c r="C2025" s="51">
        <v>1761.093533</v>
      </c>
      <c r="D2025" s="49">
        <v>0.59</v>
      </c>
      <c r="E2025" s="49" t="s">
        <v>55</v>
      </c>
      <c r="F2025" s="50">
        <v>39654</v>
      </c>
    </row>
    <row r="2026" spans="1:6" x14ac:dyDescent="0.3">
      <c r="A2026" s="49">
        <v>760199</v>
      </c>
      <c r="B2026" s="50">
        <v>39668</v>
      </c>
      <c r="C2026" s="51">
        <v>1760.7191680000001</v>
      </c>
      <c r="D2026" s="49">
        <v>0.53</v>
      </c>
      <c r="E2026" s="49" t="s">
        <v>54</v>
      </c>
      <c r="F2026" s="50">
        <v>39668</v>
      </c>
    </row>
    <row r="2027" spans="1:6" x14ac:dyDescent="0.3">
      <c r="A2027" s="49">
        <v>760199</v>
      </c>
      <c r="B2027" s="50">
        <v>39671</v>
      </c>
      <c r="C2027" s="51">
        <v>1761.1237349999999</v>
      </c>
      <c r="D2027" s="49">
        <v>0.53</v>
      </c>
      <c r="E2027" s="49" t="s">
        <v>54</v>
      </c>
      <c r="F2027" s="50">
        <v>39668</v>
      </c>
    </row>
    <row r="2028" spans="1:6" x14ac:dyDescent="0.3">
      <c r="A2028" s="49">
        <v>760199</v>
      </c>
      <c r="B2028" s="50">
        <v>39672</v>
      </c>
      <c r="C2028" s="51">
        <v>1761.5283959999999</v>
      </c>
      <c r="D2028" s="49">
        <v>0.53</v>
      </c>
      <c r="E2028" s="49" t="s">
        <v>54</v>
      </c>
      <c r="F2028" s="50">
        <v>39668</v>
      </c>
    </row>
    <row r="2029" spans="1:6" x14ac:dyDescent="0.3">
      <c r="A2029" s="49">
        <v>760199</v>
      </c>
      <c r="B2029" s="50">
        <v>39673</v>
      </c>
      <c r="C2029" s="51">
        <v>1761.933149</v>
      </c>
      <c r="D2029" s="49">
        <v>0.53</v>
      </c>
      <c r="E2029" s="49" t="s">
        <v>54</v>
      </c>
      <c r="F2029" s="50">
        <v>39668</v>
      </c>
    </row>
    <row r="2030" spans="1:6" x14ac:dyDescent="0.3">
      <c r="A2030" s="49">
        <v>760199</v>
      </c>
      <c r="B2030" s="50">
        <v>39674</v>
      </c>
      <c r="C2030" s="51">
        <v>1762.337996</v>
      </c>
      <c r="D2030" s="49">
        <v>0.53</v>
      </c>
      <c r="E2030" s="49" t="s">
        <v>54</v>
      </c>
      <c r="F2030" s="50">
        <v>39668</v>
      </c>
    </row>
    <row r="2031" spans="1:6" x14ac:dyDescent="0.3">
      <c r="A2031" s="49">
        <v>760199</v>
      </c>
      <c r="B2031" s="50">
        <v>39675</v>
      </c>
      <c r="C2031" s="51">
        <v>1762.7429360000001</v>
      </c>
      <c r="D2031" s="49">
        <v>0.53</v>
      </c>
      <c r="E2031" s="49" t="s">
        <v>54</v>
      </c>
      <c r="F2031" s="50">
        <v>39668</v>
      </c>
    </row>
    <row r="2032" spans="1:6" x14ac:dyDescent="0.3">
      <c r="A2032" s="49">
        <v>760199</v>
      </c>
      <c r="B2032" s="50">
        <v>39678</v>
      </c>
      <c r="C2032" s="51">
        <v>1763.069696</v>
      </c>
      <c r="D2032" s="49">
        <v>0.39</v>
      </c>
      <c r="E2032" s="49" t="s">
        <v>55</v>
      </c>
      <c r="F2032" s="50">
        <v>39678</v>
      </c>
    </row>
    <row r="2033" spans="1:6" x14ac:dyDescent="0.3">
      <c r="A2033" s="49">
        <v>760199</v>
      </c>
      <c r="B2033" s="50">
        <v>39679</v>
      </c>
      <c r="C2033" s="51">
        <v>1763.396516</v>
      </c>
      <c r="D2033" s="49">
        <v>0.39</v>
      </c>
      <c r="E2033" s="49" t="s">
        <v>55</v>
      </c>
      <c r="F2033" s="50">
        <v>39678</v>
      </c>
    </row>
    <row r="2034" spans="1:6" x14ac:dyDescent="0.3">
      <c r="A2034" s="49">
        <v>760199</v>
      </c>
      <c r="B2034" s="50">
        <v>39680</v>
      </c>
      <c r="C2034" s="51">
        <v>1763.7233980000001</v>
      </c>
      <c r="D2034" s="49">
        <v>0.39</v>
      </c>
      <c r="E2034" s="49" t="s">
        <v>55</v>
      </c>
      <c r="F2034" s="50">
        <v>39678</v>
      </c>
    </row>
    <row r="2035" spans="1:6" x14ac:dyDescent="0.3">
      <c r="A2035" s="49">
        <v>760199</v>
      </c>
      <c r="B2035" s="50">
        <v>39681</v>
      </c>
      <c r="C2035" s="51">
        <v>1764.0503389999999</v>
      </c>
      <c r="D2035" s="49">
        <v>0.39</v>
      </c>
      <c r="E2035" s="49" t="s">
        <v>55</v>
      </c>
      <c r="F2035" s="50">
        <v>39678</v>
      </c>
    </row>
    <row r="2036" spans="1:6" x14ac:dyDescent="0.3">
      <c r="A2036" s="49">
        <v>760199</v>
      </c>
      <c r="B2036" s="50">
        <v>39682</v>
      </c>
      <c r="C2036" s="51">
        <v>1764.377342</v>
      </c>
      <c r="D2036" s="49">
        <v>0.39</v>
      </c>
      <c r="E2036" s="49" t="s">
        <v>55</v>
      </c>
      <c r="F2036" s="50">
        <v>39678</v>
      </c>
    </row>
    <row r="2037" spans="1:6" x14ac:dyDescent="0.3">
      <c r="A2037" s="49">
        <v>760199</v>
      </c>
      <c r="B2037" s="50">
        <v>39685</v>
      </c>
      <c r="C2037" s="51">
        <v>1764.3024969999999</v>
      </c>
      <c r="D2037" s="49">
        <v>0.31</v>
      </c>
      <c r="E2037" s="49" t="s">
        <v>55</v>
      </c>
      <c r="F2037" s="50">
        <v>39685</v>
      </c>
    </row>
    <row r="2038" spans="1:6" x14ac:dyDescent="0.3">
      <c r="A2038" s="49">
        <v>760199</v>
      </c>
      <c r="B2038" s="50">
        <v>39686</v>
      </c>
      <c r="C2038" s="51">
        <v>1764.5625580000001</v>
      </c>
      <c r="D2038" s="49">
        <v>0.31</v>
      </c>
      <c r="E2038" s="49" t="s">
        <v>55</v>
      </c>
      <c r="F2038" s="50">
        <v>39685</v>
      </c>
    </row>
    <row r="2039" spans="1:6" x14ac:dyDescent="0.3">
      <c r="A2039" s="49">
        <v>760199</v>
      </c>
      <c r="B2039" s="50">
        <v>39687</v>
      </c>
      <c r="C2039" s="51">
        <v>1764.8226569999999</v>
      </c>
      <c r="D2039" s="49">
        <v>0.31</v>
      </c>
      <c r="E2039" s="49" t="s">
        <v>55</v>
      </c>
      <c r="F2039" s="50">
        <v>39685</v>
      </c>
    </row>
    <row r="2040" spans="1:6" x14ac:dyDescent="0.3">
      <c r="A2040" s="49">
        <v>760199</v>
      </c>
      <c r="B2040" s="50">
        <v>39688</v>
      </c>
      <c r="C2040" s="51">
        <v>1765.0827939999999</v>
      </c>
      <c r="D2040" s="49">
        <v>0.31</v>
      </c>
      <c r="E2040" s="49" t="s">
        <v>55</v>
      </c>
      <c r="F2040" s="50">
        <v>39685</v>
      </c>
    </row>
    <row r="2041" spans="1:6" x14ac:dyDescent="0.3">
      <c r="A2041" s="49">
        <v>760199</v>
      </c>
      <c r="B2041" s="50">
        <v>39689</v>
      </c>
      <c r="C2041" s="51">
        <v>1765.3429699999999</v>
      </c>
      <c r="D2041" s="49">
        <v>0.31</v>
      </c>
      <c r="E2041" s="49" t="s">
        <v>55</v>
      </c>
      <c r="F2041" s="50">
        <v>39685</v>
      </c>
    </row>
    <row r="2042" spans="1:6" x14ac:dyDescent="0.3">
      <c r="A2042" s="49">
        <v>760199</v>
      </c>
      <c r="B2042" s="50">
        <v>39692</v>
      </c>
      <c r="C2042" s="51">
        <v>1765.6031849999999</v>
      </c>
      <c r="D2042" s="49">
        <v>0.31</v>
      </c>
      <c r="E2042" s="49" t="s">
        <v>55</v>
      </c>
      <c r="F2042" s="50">
        <v>39685</v>
      </c>
    </row>
    <row r="2043" spans="1:6" x14ac:dyDescent="0.3">
      <c r="A2043" s="49">
        <v>760199</v>
      </c>
      <c r="B2043" s="50">
        <v>39693</v>
      </c>
      <c r="C2043" s="51">
        <v>1765.863437</v>
      </c>
      <c r="D2043" s="49">
        <v>0.31</v>
      </c>
      <c r="E2043" s="49" t="s">
        <v>55</v>
      </c>
      <c r="F2043" s="50">
        <v>39685</v>
      </c>
    </row>
    <row r="2044" spans="1:6" x14ac:dyDescent="0.3">
      <c r="A2044" s="49">
        <v>760199</v>
      </c>
      <c r="B2044" s="50">
        <v>39694</v>
      </c>
      <c r="C2044" s="51">
        <v>1766.1237289999999</v>
      </c>
      <c r="D2044" s="49">
        <v>0.31</v>
      </c>
      <c r="E2044" s="49" t="s">
        <v>55</v>
      </c>
      <c r="F2044" s="50">
        <v>39685</v>
      </c>
    </row>
    <row r="2045" spans="1:6" x14ac:dyDescent="0.3">
      <c r="A2045" s="49">
        <v>760199</v>
      </c>
      <c r="B2045" s="50">
        <v>39695</v>
      </c>
      <c r="C2045" s="51">
        <v>1766.3840580000001</v>
      </c>
      <c r="D2045" s="49">
        <v>0.31</v>
      </c>
      <c r="E2045" s="49" t="s">
        <v>55</v>
      </c>
      <c r="F2045" s="50">
        <v>39685</v>
      </c>
    </row>
    <row r="2046" spans="1:6" x14ac:dyDescent="0.3">
      <c r="A2046" s="49">
        <v>760199</v>
      </c>
      <c r="B2046" s="50">
        <v>39696</v>
      </c>
      <c r="C2046" s="51">
        <v>1766.267345</v>
      </c>
      <c r="D2046" s="49">
        <v>0.28000000000000003</v>
      </c>
      <c r="E2046" s="49" t="s">
        <v>54</v>
      </c>
      <c r="F2046" s="50">
        <v>39696</v>
      </c>
    </row>
    <row r="2047" spans="1:6" x14ac:dyDescent="0.3">
      <c r="A2047" s="49">
        <v>760199</v>
      </c>
      <c r="B2047" s="50">
        <v>39699</v>
      </c>
      <c r="C2047" s="51">
        <v>1766.5025559999999</v>
      </c>
      <c r="D2047" s="49">
        <v>0.28000000000000003</v>
      </c>
      <c r="E2047" s="49" t="s">
        <v>54</v>
      </c>
      <c r="F2047" s="50">
        <v>39696</v>
      </c>
    </row>
    <row r="2048" spans="1:6" x14ac:dyDescent="0.3">
      <c r="A2048" s="49">
        <v>760199</v>
      </c>
      <c r="B2048" s="50">
        <v>39700</v>
      </c>
      <c r="C2048" s="51">
        <v>1766.737799</v>
      </c>
      <c r="D2048" s="49">
        <v>0.28000000000000003</v>
      </c>
      <c r="E2048" s="49" t="s">
        <v>54</v>
      </c>
      <c r="F2048" s="50">
        <v>39696</v>
      </c>
    </row>
    <row r="2049" spans="1:6" x14ac:dyDescent="0.3">
      <c r="A2049" s="49">
        <v>760199</v>
      </c>
      <c r="B2049" s="50">
        <v>39701</v>
      </c>
      <c r="C2049" s="51">
        <v>1766.973072</v>
      </c>
      <c r="D2049" s="49">
        <v>0.28000000000000003</v>
      </c>
      <c r="E2049" s="49" t="s">
        <v>54</v>
      </c>
      <c r="F2049" s="50">
        <v>39696</v>
      </c>
    </row>
    <row r="2050" spans="1:6" x14ac:dyDescent="0.3">
      <c r="A2050" s="49">
        <v>760199</v>
      </c>
      <c r="B2050" s="50">
        <v>39702</v>
      </c>
      <c r="C2050" s="51">
        <v>1767.2083769999999</v>
      </c>
      <c r="D2050" s="49">
        <v>0.28000000000000003</v>
      </c>
      <c r="E2050" s="49" t="s">
        <v>54</v>
      </c>
      <c r="F2050" s="50">
        <v>39696</v>
      </c>
    </row>
    <row r="2051" spans="1:6" x14ac:dyDescent="0.3">
      <c r="A2051" s="49">
        <v>760199</v>
      </c>
      <c r="B2051" s="50">
        <v>39703</v>
      </c>
      <c r="C2051" s="51">
        <v>1767.443714</v>
      </c>
      <c r="D2051" s="49">
        <v>0.28000000000000003</v>
      </c>
      <c r="E2051" s="49" t="s">
        <v>54</v>
      </c>
      <c r="F2051" s="50">
        <v>39696</v>
      </c>
    </row>
    <row r="2052" spans="1:6" x14ac:dyDescent="0.3">
      <c r="A2052" s="49">
        <v>760199</v>
      </c>
      <c r="B2052" s="50">
        <v>39706</v>
      </c>
      <c r="C2052" s="51">
        <v>1767.6790820000001</v>
      </c>
      <c r="D2052" s="49">
        <v>0.28000000000000003</v>
      </c>
      <c r="E2052" s="49" t="s">
        <v>54</v>
      </c>
      <c r="F2052" s="50">
        <v>39696</v>
      </c>
    </row>
    <row r="2053" spans="1:6" x14ac:dyDescent="0.3">
      <c r="A2053" s="49">
        <v>760199</v>
      </c>
      <c r="B2053" s="50">
        <v>39707</v>
      </c>
      <c r="C2053" s="51">
        <v>1767.9277959999999</v>
      </c>
      <c r="D2053" s="49">
        <v>0.31</v>
      </c>
      <c r="E2053" s="49" t="s">
        <v>55</v>
      </c>
      <c r="F2053" s="50">
        <v>39707</v>
      </c>
    </row>
    <row r="2054" spans="1:6" x14ac:dyDescent="0.3">
      <c r="A2054" s="49">
        <v>760199</v>
      </c>
      <c r="B2054" s="50">
        <v>39708</v>
      </c>
      <c r="C2054" s="51">
        <v>1768.176545</v>
      </c>
      <c r="D2054" s="49">
        <v>0.31</v>
      </c>
      <c r="E2054" s="49" t="s">
        <v>55</v>
      </c>
      <c r="F2054" s="50">
        <v>39707</v>
      </c>
    </row>
    <row r="2055" spans="1:6" x14ac:dyDescent="0.3">
      <c r="A2055" s="49">
        <v>760199</v>
      </c>
      <c r="B2055" s="50">
        <v>39709</v>
      </c>
      <c r="C2055" s="51">
        <v>1768.4253289999999</v>
      </c>
      <c r="D2055" s="49">
        <v>0.31</v>
      </c>
      <c r="E2055" s="49" t="s">
        <v>55</v>
      </c>
      <c r="F2055" s="50">
        <v>39707</v>
      </c>
    </row>
    <row r="2056" spans="1:6" x14ac:dyDescent="0.3">
      <c r="A2056" s="49">
        <v>760199</v>
      </c>
      <c r="B2056" s="50">
        <v>39710</v>
      </c>
      <c r="C2056" s="51">
        <v>1768.6741489999999</v>
      </c>
      <c r="D2056" s="49">
        <v>0.31</v>
      </c>
      <c r="E2056" s="49" t="s">
        <v>55</v>
      </c>
      <c r="F2056" s="50">
        <v>39707</v>
      </c>
    </row>
    <row r="2057" spans="1:6" x14ac:dyDescent="0.3">
      <c r="A2057" s="49">
        <v>760199</v>
      </c>
      <c r="B2057" s="50">
        <v>39713</v>
      </c>
      <c r="C2057" s="51">
        <v>1768.9230030000001</v>
      </c>
      <c r="D2057" s="49">
        <v>0.31</v>
      </c>
      <c r="E2057" s="49" t="s">
        <v>55</v>
      </c>
      <c r="F2057" s="50">
        <v>39707</v>
      </c>
    </row>
    <row r="2058" spans="1:6" x14ac:dyDescent="0.3">
      <c r="A2058" s="49">
        <v>760199</v>
      </c>
      <c r="B2058" s="50">
        <v>39714</v>
      </c>
      <c r="C2058" s="51">
        <v>1769.1718920000001</v>
      </c>
      <c r="D2058" s="49">
        <v>0.31</v>
      </c>
      <c r="E2058" s="49" t="s">
        <v>55</v>
      </c>
      <c r="F2058" s="50">
        <v>39707</v>
      </c>
    </row>
    <row r="2059" spans="1:6" x14ac:dyDescent="0.3">
      <c r="A2059" s="49">
        <v>760199</v>
      </c>
      <c r="B2059" s="50">
        <v>39715</v>
      </c>
      <c r="C2059" s="51">
        <v>1769.4208160000001</v>
      </c>
      <c r="D2059" s="49">
        <v>0.31</v>
      </c>
      <c r="E2059" s="49" t="s">
        <v>55</v>
      </c>
      <c r="F2059" s="50">
        <v>39707</v>
      </c>
    </row>
    <row r="2060" spans="1:6" x14ac:dyDescent="0.3">
      <c r="A2060" s="49">
        <v>760199</v>
      </c>
      <c r="B2060" s="50">
        <v>39716</v>
      </c>
      <c r="C2060" s="51">
        <v>1769.028045</v>
      </c>
      <c r="D2060" s="49">
        <v>0.21</v>
      </c>
      <c r="E2060" s="49" t="s">
        <v>55</v>
      </c>
      <c r="F2060" s="50">
        <v>39716</v>
      </c>
    </row>
    <row r="2061" spans="1:6" x14ac:dyDescent="0.3">
      <c r="A2061" s="49">
        <v>760199</v>
      </c>
      <c r="B2061" s="50">
        <v>39717</v>
      </c>
      <c r="C2061" s="51">
        <v>1769.196737</v>
      </c>
      <c r="D2061" s="49">
        <v>0.21</v>
      </c>
      <c r="E2061" s="49" t="s">
        <v>55</v>
      </c>
      <c r="F2061" s="50">
        <v>39716</v>
      </c>
    </row>
    <row r="2062" spans="1:6" x14ac:dyDescent="0.3">
      <c r="A2062" s="49">
        <v>760199</v>
      </c>
      <c r="B2062" s="50">
        <v>39720</v>
      </c>
      <c r="C2062" s="51">
        <v>1769.365446</v>
      </c>
      <c r="D2062" s="49">
        <v>0.21</v>
      </c>
      <c r="E2062" s="49" t="s">
        <v>55</v>
      </c>
      <c r="F2062" s="50">
        <v>39716</v>
      </c>
    </row>
    <row r="2063" spans="1:6" x14ac:dyDescent="0.3">
      <c r="A2063" s="49">
        <v>760199</v>
      </c>
      <c r="B2063" s="50">
        <v>39721</v>
      </c>
      <c r="C2063" s="51">
        <v>1769.534171</v>
      </c>
      <c r="D2063" s="49">
        <v>0.21</v>
      </c>
      <c r="E2063" s="49" t="s">
        <v>55</v>
      </c>
      <c r="F2063" s="50">
        <v>39716</v>
      </c>
    </row>
    <row r="2064" spans="1:6" x14ac:dyDescent="0.3">
      <c r="A2064" s="49">
        <v>760199</v>
      </c>
      <c r="B2064" s="50">
        <v>39722</v>
      </c>
      <c r="C2064" s="51">
        <v>1769.702912</v>
      </c>
      <c r="D2064" s="49">
        <v>0.21</v>
      </c>
      <c r="E2064" s="49" t="s">
        <v>55</v>
      </c>
      <c r="F2064" s="50">
        <v>39716</v>
      </c>
    </row>
    <row r="2065" spans="1:6" x14ac:dyDescent="0.3">
      <c r="A2065" s="49">
        <v>760199</v>
      </c>
      <c r="B2065" s="50">
        <v>39723</v>
      </c>
      <c r="C2065" s="51">
        <v>1769.8716690000001</v>
      </c>
      <c r="D2065" s="49">
        <v>0.21</v>
      </c>
      <c r="E2065" s="49" t="s">
        <v>55</v>
      </c>
      <c r="F2065" s="50">
        <v>39716</v>
      </c>
    </row>
    <row r="2066" spans="1:6" x14ac:dyDescent="0.3">
      <c r="A2066" s="49">
        <v>760199</v>
      </c>
      <c r="B2066" s="50">
        <v>39724</v>
      </c>
      <c r="C2066" s="51">
        <v>1770.040442</v>
      </c>
      <c r="D2066" s="49">
        <v>0.21</v>
      </c>
      <c r="E2066" s="49" t="s">
        <v>55</v>
      </c>
      <c r="F2066" s="50">
        <v>39716</v>
      </c>
    </row>
    <row r="2067" spans="1:6" x14ac:dyDescent="0.3">
      <c r="A2067" s="49">
        <v>760199</v>
      </c>
      <c r="B2067" s="50">
        <v>39727</v>
      </c>
      <c r="C2067" s="51">
        <v>1770.2092319999999</v>
      </c>
      <c r="D2067" s="49">
        <v>0.21</v>
      </c>
      <c r="E2067" s="49" t="s">
        <v>55</v>
      </c>
      <c r="F2067" s="50">
        <v>39716</v>
      </c>
    </row>
    <row r="2068" spans="1:6" x14ac:dyDescent="0.3">
      <c r="A2068" s="49">
        <v>760199</v>
      </c>
      <c r="B2068" s="50">
        <v>39728</v>
      </c>
      <c r="C2068" s="51">
        <v>1770.3780369999999</v>
      </c>
      <c r="D2068" s="49">
        <v>0.21</v>
      </c>
      <c r="E2068" s="49" t="s">
        <v>55</v>
      </c>
      <c r="F2068" s="50">
        <v>39716</v>
      </c>
    </row>
    <row r="2069" spans="1:6" x14ac:dyDescent="0.3">
      <c r="A2069" s="49">
        <v>760199</v>
      </c>
      <c r="B2069" s="50">
        <v>39729</v>
      </c>
      <c r="C2069" s="51">
        <v>1771.229108</v>
      </c>
      <c r="D2069" s="49">
        <v>0.26</v>
      </c>
      <c r="E2069" s="49" t="s">
        <v>54</v>
      </c>
      <c r="F2069" s="50">
        <v>39729</v>
      </c>
    </row>
    <row r="2070" spans="1:6" x14ac:dyDescent="0.3">
      <c r="A2070" s="49">
        <v>760199</v>
      </c>
      <c r="B2070" s="50">
        <v>39730</v>
      </c>
      <c r="C2070" s="51">
        <v>1771.4381550000001</v>
      </c>
      <c r="D2070" s="49">
        <v>0.26</v>
      </c>
      <c r="E2070" s="49" t="s">
        <v>54</v>
      </c>
      <c r="F2070" s="50">
        <v>39729</v>
      </c>
    </row>
    <row r="2071" spans="1:6" x14ac:dyDescent="0.3">
      <c r="A2071" s="49">
        <v>760199</v>
      </c>
      <c r="B2071" s="50">
        <v>39731</v>
      </c>
      <c r="C2071" s="51">
        <v>1771.6472269999999</v>
      </c>
      <c r="D2071" s="49">
        <v>0.26</v>
      </c>
      <c r="E2071" s="49" t="s">
        <v>54</v>
      </c>
      <c r="F2071" s="50">
        <v>39729</v>
      </c>
    </row>
    <row r="2072" spans="1:6" x14ac:dyDescent="0.3">
      <c r="A2072" s="49">
        <v>760199</v>
      </c>
      <c r="B2072" s="50">
        <v>39734</v>
      </c>
      <c r="C2072" s="51">
        <v>1771.856323</v>
      </c>
      <c r="D2072" s="49">
        <v>0.26</v>
      </c>
      <c r="E2072" s="49" t="s">
        <v>54</v>
      </c>
      <c r="F2072" s="50">
        <v>39729</v>
      </c>
    </row>
    <row r="2073" spans="1:6" x14ac:dyDescent="0.3">
      <c r="A2073" s="49">
        <v>760199</v>
      </c>
      <c r="B2073" s="50">
        <v>39735</v>
      </c>
      <c r="C2073" s="51">
        <v>1772.0654440000001</v>
      </c>
      <c r="D2073" s="49">
        <v>0.26</v>
      </c>
      <c r="E2073" s="49" t="s">
        <v>54</v>
      </c>
      <c r="F2073" s="50">
        <v>39729</v>
      </c>
    </row>
    <row r="2074" spans="1:6" x14ac:dyDescent="0.3">
      <c r="A2074" s="49">
        <v>760199</v>
      </c>
      <c r="B2074" s="50">
        <v>39736</v>
      </c>
      <c r="C2074" s="51">
        <v>1772.27459</v>
      </c>
      <c r="D2074" s="49">
        <v>0.26</v>
      </c>
      <c r="E2074" s="49" t="s">
        <v>54</v>
      </c>
      <c r="F2074" s="50">
        <v>39729</v>
      </c>
    </row>
    <row r="2075" spans="1:6" x14ac:dyDescent="0.3">
      <c r="A2075" s="49">
        <v>760199</v>
      </c>
      <c r="B2075" s="50">
        <v>39737</v>
      </c>
      <c r="C2075" s="51">
        <v>1772.5898990000001</v>
      </c>
      <c r="D2075" s="49">
        <v>0.41</v>
      </c>
      <c r="E2075" s="49" t="s">
        <v>55</v>
      </c>
      <c r="F2075" s="50">
        <v>39737</v>
      </c>
    </row>
    <row r="2076" spans="1:6" x14ac:dyDescent="0.3">
      <c r="A2076" s="49">
        <v>760199</v>
      </c>
      <c r="B2076" s="50">
        <v>39738</v>
      </c>
      <c r="C2076" s="51">
        <v>1772.905264</v>
      </c>
      <c r="D2076" s="49">
        <v>0.41</v>
      </c>
      <c r="E2076" s="49" t="s">
        <v>55</v>
      </c>
      <c r="F2076" s="50">
        <v>39737</v>
      </c>
    </row>
    <row r="2077" spans="1:6" x14ac:dyDescent="0.3">
      <c r="A2077" s="49">
        <v>760199</v>
      </c>
      <c r="B2077" s="50">
        <v>39741</v>
      </c>
      <c r="C2077" s="51">
        <v>1773.2206859999999</v>
      </c>
      <c r="D2077" s="49">
        <v>0.41</v>
      </c>
      <c r="E2077" s="49" t="s">
        <v>55</v>
      </c>
      <c r="F2077" s="50">
        <v>39737</v>
      </c>
    </row>
    <row r="2078" spans="1:6" x14ac:dyDescent="0.3">
      <c r="A2078" s="49">
        <v>760199</v>
      </c>
      <c r="B2078" s="50">
        <v>39742</v>
      </c>
      <c r="C2078" s="51">
        <v>1773.5361640000001</v>
      </c>
      <c r="D2078" s="49">
        <v>0.41</v>
      </c>
      <c r="E2078" s="49" t="s">
        <v>55</v>
      </c>
      <c r="F2078" s="50">
        <v>39737</v>
      </c>
    </row>
    <row r="2079" spans="1:6" x14ac:dyDescent="0.3">
      <c r="A2079" s="49">
        <v>760199</v>
      </c>
      <c r="B2079" s="50">
        <v>39743</v>
      </c>
      <c r="C2079" s="51">
        <v>1773.8516970000001</v>
      </c>
      <c r="D2079" s="49">
        <v>0.41</v>
      </c>
      <c r="E2079" s="49" t="s">
        <v>55</v>
      </c>
      <c r="F2079" s="50">
        <v>39737</v>
      </c>
    </row>
    <row r="2080" spans="1:6" x14ac:dyDescent="0.3">
      <c r="A2080" s="49">
        <v>760199</v>
      </c>
      <c r="B2080" s="50">
        <v>39744</v>
      </c>
      <c r="C2080" s="51">
        <v>1774.167287</v>
      </c>
      <c r="D2080" s="49">
        <v>0.41</v>
      </c>
      <c r="E2080" s="49" t="s">
        <v>55</v>
      </c>
      <c r="F2080" s="50">
        <v>39737</v>
      </c>
    </row>
    <row r="2081" spans="1:6" x14ac:dyDescent="0.3">
      <c r="A2081" s="49">
        <v>760199</v>
      </c>
      <c r="B2081" s="50">
        <v>39745</v>
      </c>
      <c r="C2081" s="51">
        <v>1774.3753549999999</v>
      </c>
      <c r="D2081" s="49">
        <v>0.39</v>
      </c>
      <c r="E2081" s="49" t="s">
        <v>55</v>
      </c>
      <c r="F2081" s="50">
        <v>39745</v>
      </c>
    </row>
    <row r="2082" spans="1:6" x14ac:dyDescent="0.3">
      <c r="A2082" s="49">
        <v>760199</v>
      </c>
      <c r="B2082" s="50">
        <v>39748</v>
      </c>
      <c r="C2082" s="51">
        <v>1774.6756680000001</v>
      </c>
      <c r="D2082" s="49">
        <v>0.39</v>
      </c>
      <c r="E2082" s="49" t="s">
        <v>55</v>
      </c>
      <c r="F2082" s="50">
        <v>39745</v>
      </c>
    </row>
    <row r="2083" spans="1:6" x14ac:dyDescent="0.3">
      <c r="A2083" s="49">
        <v>760199</v>
      </c>
      <c r="B2083" s="50">
        <v>39749</v>
      </c>
      <c r="C2083" s="51">
        <v>1774.9760309999999</v>
      </c>
      <c r="D2083" s="49">
        <v>0.39</v>
      </c>
      <c r="E2083" s="49" t="s">
        <v>55</v>
      </c>
      <c r="F2083" s="50">
        <v>39745</v>
      </c>
    </row>
    <row r="2084" spans="1:6" x14ac:dyDescent="0.3">
      <c r="A2084" s="49">
        <v>760199</v>
      </c>
      <c r="B2084" s="50">
        <v>39750</v>
      </c>
      <c r="C2084" s="51">
        <v>1775.276445</v>
      </c>
      <c r="D2084" s="49">
        <v>0.39</v>
      </c>
      <c r="E2084" s="49" t="s">
        <v>55</v>
      </c>
      <c r="F2084" s="50">
        <v>39745</v>
      </c>
    </row>
    <row r="2085" spans="1:6" x14ac:dyDescent="0.3">
      <c r="A2085" s="49">
        <v>760199</v>
      </c>
      <c r="B2085" s="50">
        <v>39751</v>
      </c>
      <c r="C2085" s="51">
        <v>1775.57691</v>
      </c>
      <c r="D2085" s="49">
        <v>0.39</v>
      </c>
      <c r="E2085" s="49" t="s">
        <v>55</v>
      </c>
      <c r="F2085" s="50">
        <v>39745</v>
      </c>
    </row>
    <row r="2086" spans="1:6" x14ac:dyDescent="0.3">
      <c r="A2086" s="49">
        <v>760199</v>
      </c>
      <c r="B2086" s="50">
        <v>39752</v>
      </c>
      <c r="C2086" s="51">
        <v>1775.877426</v>
      </c>
      <c r="D2086" s="49">
        <v>0.39</v>
      </c>
      <c r="E2086" s="49" t="s">
        <v>55</v>
      </c>
      <c r="F2086" s="50">
        <v>39745</v>
      </c>
    </row>
    <row r="2087" spans="1:6" x14ac:dyDescent="0.3">
      <c r="A2087" s="49">
        <v>760199</v>
      </c>
      <c r="B2087" s="50">
        <v>39755</v>
      </c>
      <c r="C2087" s="51">
        <v>1776.177993</v>
      </c>
      <c r="D2087" s="49">
        <v>0.39</v>
      </c>
      <c r="E2087" s="49" t="s">
        <v>55</v>
      </c>
      <c r="F2087" s="50">
        <v>39745</v>
      </c>
    </row>
    <row r="2088" spans="1:6" x14ac:dyDescent="0.3">
      <c r="A2088" s="49">
        <v>760199</v>
      </c>
      <c r="B2088" s="50">
        <v>39756</v>
      </c>
      <c r="C2088" s="51">
        <v>1776.478611</v>
      </c>
      <c r="D2088" s="49">
        <v>0.39</v>
      </c>
      <c r="E2088" s="49" t="s">
        <v>55</v>
      </c>
      <c r="F2088" s="50">
        <v>39745</v>
      </c>
    </row>
    <row r="2089" spans="1:6" x14ac:dyDescent="0.3">
      <c r="A2089" s="49">
        <v>760199</v>
      </c>
      <c r="B2089" s="50">
        <v>39757</v>
      </c>
      <c r="C2089" s="51">
        <v>1776.7792790000001</v>
      </c>
      <c r="D2089" s="49">
        <v>0.39</v>
      </c>
      <c r="E2089" s="49" t="s">
        <v>55</v>
      </c>
      <c r="F2089" s="50">
        <v>39745</v>
      </c>
    </row>
    <row r="2090" spans="1:6" x14ac:dyDescent="0.3">
      <c r="A2090" s="49">
        <v>760199</v>
      </c>
      <c r="B2090" s="50">
        <v>39758</v>
      </c>
      <c r="C2090" s="51">
        <v>1777.079999</v>
      </c>
      <c r="D2090" s="49">
        <v>0.39</v>
      </c>
      <c r="E2090" s="49" t="s">
        <v>55</v>
      </c>
      <c r="F2090" s="50">
        <v>39745</v>
      </c>
    </row>
    <row r="2091" spans="1:6" x14ac:dyDescent="0.3">
      <c r="A2091" s="49">
        <v>760199</v>
      </c>
      <c r="B2091" s="50">
        <v>39759</v>
      </c>
      <c r="C2091" s="51">
        <v>1778.1672590000001</v>
      </c>
      <c r="D2091" s="49">
        <v>0.45</v>
      </c>
      <c r="E2091" s="49" t="s">
        <v>54</v>
      </c>
      <c r="F2091" s="50">
        <v>39759</v>
      </c>
    </row>
    <row r="2092" spans="1:6" x14ac:dyDescent="0.3">
      <c r="A2092" s="49">
        <v>760199</v>
      </c>
      <c r="B2092" s="50">
        <v>39762</v>
      </c>
      <c r="C2092" s="51">
        <v>1778.514496</v>
      </c>
      <c r="D2092" s="49">
        <v>0.45</v>
      </c>
      <c r="E2092" s="49" t="s">
        <v>54</v>
      </c>
      <c r="F2092" s="50">
        <v>39759</v>
      </c>
    </row>
    <row r="2093" spans="1:6" x14ac:dyDescent="0.3">
      <c r="A2093" s="49">
        <v>760199</v>
      </c>
      <c r="B2093" s="50">
        <v>39763</v>
      </c>
      <c r="C2093" s="51">
        <v>1778.861801</v>
      </c>
      <c r="D2093" s="49">
        <v>0.45</v>
      </c>
      <c r="E2093" s="49" t="s">
        <v>54</v>
      </c>
      <c r="F2093" s="50">
        <v>39759</v>
      </c>
    </row>
    <row r="2094" spans="1:6" x14ac:dyDescent="0.3">
      <c r="A2094" s="49">
        <v>760199</v>
      </c>
      <c r="B2094" s="50">
        <v>39764</v>
      </c>
      <c r="C2094" s="51">
        <v>1779.209173</v>
      </c>
      <c r="D2094" s="49">
        <v>0.45</v>
      </c>
      <c r="E2094" s="49" t="s">
        <v>54</v>
      </c>
      <c r="F2094" s="50">
        <v>39759</v>
      </c>
    </row>
    <row r="2095" spans="1:6" x14ac:dyDescent="0.3">
      <c r="A2095" s="49">
        <v>760199</v>
      </c>
      <c r="B2095" s="50">
        <v>39765</v>
      </c>
      <c r="C2095" s="51">
        <v>1779.5566140000001</v>
      </c>
      <c r="D2095" s="49">
        <v>0.45</v>
      </c>
      <c r="E2095" s="49" t="s">
        <v>54</v>
      </c>
      <c r="F2095" s="50">
        <v>39759</v>
      </c>
    </row>
    <row r="2096" spans="1:6" x14ac:dyDescent="0.3">
      <c r="A2096" s="49">
        <v>760199</v>
      </c>
      <c r="B2096" s="50">
        <v>39766</v>
      </c>
      <c r="C2096" s="51">
        <v>1779.9041219999999</v>
      </c>
      <c r="D2096" s="49">
        <v>0.45</v>
      </c>
      <c r="E2096" s="49" t="s">
        <v>54</v>
      </c>
      <c r="F2096" s="50">
        <v>39759</v>
      </c>
    </row>
    <row r="2097" spans="1:6" x14ac:dyDescent="0.3">
      <c r="A2097" s="49">
        <v>760199</v>
      </c>
      <c r="B2097" s="50">
        <v>39769</v>
      </c>
      <c r="C2097" s="51">
        <v>1780.2517</v>
      </c>
      <c r="D2097" s="49">
        <v>0.45</v>
      </c>
      <c r="E2097" s="49" t="s">
        <v>54</v>
      </c>
      <c r="F2097" s="50">
        <v>39759</v>
      </c>
    </row>
    <row r="2098" spans="1:6" x14ac:dyDescent="0.3">
      <c r="A2098" s="49">
        <v>760199</v>
      </c>
      <c r="B2098" s="50">
        <v>39770</v>
      </c>
      <c r="C2098" s="51">
        <v>1780.7045680000001</v>
      </c>
      <c r="D2098" s="49">
        <v>0.51</v>
      </c>
      <c r="E2098" s="49" t="s">
        <v>55</v>
      </c>
      <c r="F2098" s="50">
        <v>39770</v>
      </c>
    </row>
    <row r="2099" spans="1:6" x14ac:dyDescent="0.3">
      <c r="A2099" s="49">
        <v>760199</v>
      </c>
      <c r="B2099" s="50">
        <v>39771</v>
      </c>
      <c r="C2099" s="51">
        <v>1781.157551</v>
      </c>
      <c r="D2099" s="49">
        <v>0.51</v>
      </c>
      <c r="E2099" s="49" t="s">
        <v>55</v>
      </c>
      <c r="F2099" s="50">
        <v>39770</v>
      </c>
    </row>
    <row r="2100" spans="1:6" x14ac:dyDescent="0.3">
      <c r="A2100" s="49">
        <v>760199</v>
      </c>
      <c r="B2100" s="50">
        <v>39772</v>
      </c>
      <c r="C2100" s="51">
        <v>1781.610649</v>
      </c>
      <c r="D2100" s="49">
        <v>0.51</v>
      </c>
      <c r="E2100" s="49" t="s">
        <v>55</v>
      </c>
      <c r="F2100" s="50">
        <v>39770</v>
      </c>
    </row>
    <row r="2101" spans="1:6" x14ac:dyDescent="0.3">
      <c r="A2101" s="49">
        <v>760199</v>
      </c>
      <c r="B2101" s="50">
        <v>39773</v>
      </c>
      <c r="C2101" s="51">
        <v>1782.0638630000001</v>
      </c>
      <c r="D2101" s="49">
        <v>0.51</v>
      </c>
      <c r="E2101" s="49" t="s">
        <v>55</v>
      </c>
      <c r="F2101" s="50">
        <v>39770</v>
      </c>
    </row>
    <row r="2102" spans="1:6" x14ac:dyDescent="0.3">
      <c r="A2102" s="49">
        <v>760199</v>
      </c>
      <c r="B2102" s="50">
        <v>39776</v>
      </c>
      <c r="C2102" s="51">
        <v>1782.517192</v>
      </c>
      <c r="D2102" s="49">
        <v>0.51</v>
      </c>
      <c r="E2102" s="49" t="s">
        <v>55</v>
      </c>
      <c r="F2102" s="50">
        <v>39770</v>
      </c>
    </row>
    <row r="2103" spans="1:6" x14ac:dyDescent="0.3">
      <c r="A2103" s="49">
        <v>760199</v>
      </c>
      <c r="B2103" s="50">
        <v>39777</v>
      </c>
      <c r="C2103" s="51">
        <v>1782.9706369999999</v>
      </c>
      <c r="D2103" s="49">
        <v>0.51</v>
      </c>
      <c r="E2103" s="49" t="s">
        <v>55</v>
      </c>
      <c r="F2103" s="50">
        <v>39770</v>
      </c>
    </row>
    <row r="2104" spans="1:6" x14ac:dyDescent="0.3">
      <c r="A2104" s="49">
        <v>760199</v>
      </c>
      <c r="B2104" s="50">
        <v>39778</v>
      </c>
      <c r="C2104" s="51">
        <v>1783.4241959999999</v>
      </c>
      <c r="D2104" s="49">
        <v>0.51</v>
      </c>
      <c r="E2104" s="49" t="s">
        <v>55</v>
      </c>
      <c r="F2104" s="50">
        <v>39770</v>
      </c>
    </row>
    <row r="2105" spans="1:6" x14ac:dyDescent="0.3">
      <c r="A2105" s="49">
        <v>760199</v>
      </c>
      <c r="B2105" s="50">
        <v>39779</v>
      </c>
      <c r="C2105" s="51">
        <v>1783.8068760000001</v>
      </c>
      <c r="D2105" s="49">
        <v>0.5</v>
      </c>
      <c r="E2105" s="49" t="s">
        <v>55</v>
      </c>
      <c r="F2105" s="50">
        <v>39779</v>
      </c>
    </row>
    <row r="2106" spans="1:6" x14ac:dyDescent="0.3">
      <c r="A2106" s="49">
        <v>760199</v>
      </c>
      <c r="B2106" s="50">
        <v>39780</v>
      </c>
      <c r="C2106" s="51">
        <v>1784.2517720000001</v>
      </c>
      <c r="D2106" s="49">
        <v>0.5</v>
      </c>
      <c r="E2106" s="49" t="s">
        <v>55</v>
      </c>
      <c r="F2106" s="50">
        <v>39779</v>
      </c>
    </row>
    <row r="2107" spans="1:6" x14ac:dyDescent="0.3">
      <c r="A2107" s="49">
        <v>760199</v>
      </c>
      <c r="B2107" s="50">
        <v>39783</v>
      </c>
      <c r="C2107" s="51">
        <v>1784.6967790000001</v>
      </c>
      <c r="D2107" s="49">
        <v>0.5</v>
      </c>
      <c r="E2107" s="49" t="s">
        <v>55</v>
      </c>
      <c r="F2107" s="50">
        <v>39779</v>
      </c>
    </row>
    <row r="2108" spans="1:6" x14ac:dyDescent="0.3">
      <c r="A2108" s="49">
        <v>760199</v>
      </c>
      <c r="B2108" s="50">
        <v>39784</v>
      </c>
      <c r="C2108" s="51">
        <v>1785.141897</v>
      </c>
      <c r="D2108" s="49">
        <v>0.5</v>
      </c>
      <c r="E2108" s="49" t="s">
        <v>55</v>
      </c>
      <c r="F2108" s="50">
        <v>39779</v>
      </c>
    </row>
    <row r="2109" spans="1:6" x14ac:dyDescent="0.3">
      <c r="A2109" s="49">
        <v>760199</v>
      </c>
      <c r="B2109" s="50">
        <v>39785</v>
      </c>
      <c r="C2109" s="51">
        <v>1785.5871259999999</v>
      </c>
      <c r="D2109" s="49">
        <v>0.5</v>
      </c>
      <c r="E2109" s="49" t="s">
        <v>55</v>
      </c>
      <c r="F2109" s="50">
        <v>39779</v>
      </c>
    </row>
    <row r="2110" spans="1:6" x14ac:dyDescent="0.3">
      <c r="A2110" s="49">
        <v>760199</v>
      </c>
      <c r="B2110" s="50">
        <v>39786</v>
      </c>
      <c r="C2110" s="51">
        <v>1786.0324660000001</v>
      </c>
      <c r="D2110" s="49">
        <v>0.5</v>
      </c>
      <c r="E2110" s="49" t="s">
        <v>55</v>
      </c>
      <c r="F2110" s="50">
        <v>39779</v>
      </c>
    </row>
    <row r="2111" spans="1:6" x14ac:dyDescent="0.3">
      <c r="A2111" s="49">
        <v>760199</v>
      </c>
      <c r="B2111" s="50">
        <v>39787</v>
      </c>
      <c r="C2111" s="51">
        <v>1784.736404</v>
      </c>
      <c r="D2111" s="49">
        <v>0.36</v>
      </c>
      <c r="E2111" s="49" t="s">
        <v>54</v>
      </c>
      <c r="F2111" s="50">
        <v>39787</v>
      </c>
    </row>
    <row r="2112" spans="1:6" x14ac:dyDescent="0.3">
      <c r="A2112" s="49">
        <v>760199</v>
      </c>
      <c r="B2112" s="50">
        <v>39790</v>
      </c>
      <c r="C2112" s="51">
        <v>1785.057172</v>
      </c>
      <c r="D2112" s="49">
        <v>0.36</v>
      </c>
      <c r="E2112" s="49" t="s">
        <v>54</v>
      </c>
      <c r="F2112" s="50">
        <v>39787</v>
      </c>
    </row>
    <row r="2113" spans="1:6" x14ac:dyDescent="0.3">
      <c r="A2113" s="49">
        <v>760199</v>
      </c>
      <c r="B2113" s="50">
        <v>39791</v>
      </c>
      <c r="C2113" s="51">
        <v>1785.3779970000001</v>
      </c>
      <c r="D2113" s="49">
        <v>0.36</v>
      </c>
      <c r="E2113" s="49" t="s">
        <v>54</v>
      </c>
      <c r="F2113" s="50">
        <v>39787</v>
      </c>
    </row>
    <row r="2114" spans="1:6" x14ac:dyDescent="0.3">
      <c r="A2114" s="49">
        <v>760199</v>
      </c>
      <c r="B2114" s="50">
        <v>39792</v>
      </c>
      <c r="C2114" s="51">
        <v>1785.698881</v>
      </c>
      <c r="D2114" s="49">
        <v>0.36</v>
      </c>
      <c r="E2114" s="49" t="s">
        <v>54</v>
      </c>
      <c r="F2114" s="50">
        <v>39787</v>
      </c>
    </row>
    <row r="2115" spans="1:6" x14ac:dyDescent="0.3">
      <c r="A2115" s="49">
        <v>760199</v>
      </c>
      <c r="B2115" s="50">
        <v>39793</v>
      </c>
      <c r="C2115" s="51">
        <v>1786.019822</v>
      </c>
      <c r="D2115" s="49">
        <v>0.36</v>
      </c>
      <c r="E2115" s="49" t="s">
        <v>54</v>
      </c>
      <c r="F2115" s="50">
        <v>39787</v>
      </c>
    </row>
    <row r="2116" spans="1:6" x14ac:dyDescent="0.3">
      <c r="A2116" s="49">
        <v>760199</v>
      </c>
      <c r="B2116" s="50">
        <v>39794</v>
      </c>
      <c r="C2116" s="51">
        <v>1786.3408199999999</v>
      </c>
      <c r="D2116" s="49">
        <v>0.36</v>
      </c>
      <c r="E2116" s="49" t="s">
        <v>54</v>
      </c>
      <c r="F2116" s="50">
        <v>39787</v>
      </c>
    </row>
    <row r="2117" spans="1:6" x14ac:dyDescent="0.3">
      <c r="A2117" s="49">
        <v>760199</v>
      </c>
      <c r="B2117" s="50">
        <v>39797</v>
      </c>
      <c r="C2117" s="51">
        <v>1786.661877</v>
      </c>
      <c r="D2117" s="49">
        <v>0.36</v>
      </c>
      <c r="E2117" s="49" t="s">
        <v>54</v>
      </c>
      <c r="F2117" s="50">
        <v>39787</v>
      </c>
    </row>
    <row r="2118" spans="1:6" x14ac:dyDescent="0.3">
      <c r="A2118" s="49">
        <v>760199</v>
      </c>
      <c r="B2118" s="50">
        <v>39798</v>
      </c>
      <c r="C2118" s="51">
        <v>1787.09473</v>
      </c>
      <c r="D2118" s="49">
        <v>0.51</v>
      </c>
      <c r="E2118" s="49" t="s">
        <v>55</v>
      </c>
      <c r="F2118" s="50">
        <v>39798</v>
      </c>
    </row>
    <row r="2119" spans="1:6" x14ac:dyDescent="0.3">
      <c r="A2119" s="49">
        <v>760199</v>
      </c>
      <c r="B2119" s="50">
        <v>39799</v>
      </c>
      <c r="C2119" s="51">
        <v>1787.5276879999999</v>
      </c>
      <c r="D2119" s="49">
        <v>0.51</v>
      </c>
      <c r="E2119" s="49" t="s">
        <v>55</v>
      </c>
      <c r="F2119" s="50">
        <v>39798</v>
      </c>
    </row>
    <row r="2120" spans="1:6" x14ac:dyDescent="0.3">
      <c r="A2120" s="49">
        <v>760199</v>
      </c>
      <c r="B2120" s="50">
        <v>39800</v>
      </c>
      <c r="C2120" s="51">
        <v>1787.9607510000001</v>
      </c>
      <c r="D2120" s="49">
        <v>0.51</v>
      </c>
      <c r="E2120" s="49" t="s">
        <v>55</v>
      </c>
      <c r="F2120" s="50">
        <v>39798</v>
      </c>
    </row>
    <row r="2121" spans="1:6" x14ac:dyDescent="0.3">
      <c r="A2121" s="49">
        <v>760199</v>
      </c>
      <c r="B2121" s="50">
        <v>39801</v>
      </c>
      <c r="C2121" s="51">
        <v>1788.3939190000001</v>
      </c>
      <c r="D2121" s="49">
        <v>0.51</v>
      </c>
      <c r="E2121" s="49" t="s">
        <v>55</v>
      </c>
      <c r="F2121" s="50">
        <v>39798</v>
      </c>
    </row>
    <row r="2122" spans="1:6" x14ac:dyDescent="0.3">
      <c r="A2122" s="49">
        <v>760199</v>
      </c>
      <c r="B2122" s="50">
        <v>39804</v>
      </c>
      <c r="C2122" s="51">
        <v>1788.106352</v>
      </c>
      <c r="D2122" s="49">
        <v>0.34</v>
      </c>
      <c r="E2122" s="49" t="s">
        <v>55</v>
      </c>
      <c r="F2122" s="50">
        <v>39804</v>
      </c>
    </row>
    <row r="2123" spans="1:6" x14ac:dyDescent="0.3">
      <c r="A2123" s="49">
        <v>760199</v>
      </c>
      <c r="B2123" s="50">
        <v>39805</v>
      </c>
      <c r="C2123" s="51">
        <v>1788.395387</v>
      </c>
      <c r="D2123" s="49">
        <v>0.34</v>
      </c>
      <c r="E2123" s="49" t="s">
        <v>55</v>
      </c>
      <c r="F2123" s="50">
        <v>39804</v>
      </c>
    </row>
    <row r="2124" spans="1:6" x14ac:dyDescent="0.3">
      <c r="A2124" s="49">
        <v>760199</v>
      </c>
      <c r="B2124" s="50">
        <v>39806</v>
      </c>
      <c r="C2124" s="51">
        <v>1788.684469</v>
      </c>
      <c r="D2124" s="49">
        <v>0.34</v>
      </c>
      <c r="E2124" s="49" t="s">
        <v>55</v>
      </c>
      <c r="F2124" s="50">
        <v>39804</v>
      </c>
    </row>
    <row r="2125" spans="1:6" x14ac:dyDescent="0.3">
      <c r="A2125" s="49">
        <v>760199</v>
      </c>
      <c r="B2125" s="50">
        <v>39808</v>
      </c>
      <c r="C2125" s="51">
        <v>1788.973598</v>
      </c>
      <c r="D2125" s="49">
        <v>0.34</v>
      </c>
      <c r="E2125" s="49" t="s">
        <v>55</v>
      </c>
      <c r="F2125" s="50">
        <v>39804</v>
      </c>
    </row>
    <row r="2126" spans="1:6" x14ac:dyDescent="0.3">
      <c r="A2126" s="49">
        <v>760199</v>
      </c>
      <c r="B2126" s="50">
        <v>39811</v>
      </c>
      <c r="C2126" s="51">
        <v>1789.262774</v>
      </c>
      <c r="D2126" s="49">
        <v>0.34</v>
      </c>
      <c r="E2126" s="49" t="s">
        <v>55</v>
      </c>
      <c r="F2126" s="50">
        <v>39804</v>
      </c>
    </row>
    <row r="2127" spans="1:6" x14ac:dyDescent="0.3">
      <c r="A2127" s="49">
        <v>760199</v>
      </c>
      <c r="B2127" s="50">
        <v>39812</v>
      </c>
      <c r="C2127" s="51">
        <v>1789.5519959999999</v>
      </c>
      <c r="D2127" s="49">
        <v>0.34</v>
      </c>
      <c r="E2127" s="49" t="s">
        <v>55</v>
      </c>
      <c r="F2127" s="50">
        <v>39804</v>
      </c>
    </row>
    <row r="2128" spans="1:6" x14ac:dyDescent="0.3">
      <c r="A2128" s="49">
        <v>760199</v>
      </c>
      <c r="B2128" s="50">
        <v>39813</v>
      </c>
      <c r="C2128" s="51">
        <v>1789.841265</v>
      </c>
      <c r="D2128" s="49">
        <v>0.34</v>
      </c>
      <c r="E2128" s="49" t="s">
        <v>55</v>
      </c>
      <c r="F2128" s="50">
        <v>39804</v>
      </c>
    </row>
    <row r="2129" spans="1:6" x14ac:dyDescent="0.3">
      <c r="A2129" s="49">
        <v>760199</v>
      </c>
      <c r="B2129" s="50">
        <v>39815</v>
      </c>
      <c r="C2129" s="51">
        <v>1790.13058</v>
      </c>
      <c r="D2129" s="49">
        <v>0.34</v>
      </c>
      <c r="E2129" s="49" t="s">
        <v>55</v>
      </c>
      <c r="F2129" s="50">
        <v>39804</v>
      </c>
    </row>
    <row r="2130" spans="1:6" x14ac:dyDescent="0.3">
      <c r="A2130" s="49">
        <v>760199</v>
      </c>
      <c r="B2130" s="50">
        <v>39818</v>
      </c>
      <c r="C2130" s="51">
        <v>1790.4199430000001</v>
      </c>
      <c r="D2130" s="49">
        <v>0.34</v>
      </c>
      <c r="E2130" s="49" t="s">
        <v>55</v>
      </c>
      <c r="F2130" s="50">
        <v>39804</v>
      </c>
    </row>
    <row r="2131" spans="1:6" x14ac:dyDescent="0.3">
      <c r="A2131" s="49">
        <v>760199</v>
      </c>
      <c r="B2131" s="50">
        <v>39819</v>
      </c>
      <c r="C2131" s="51">
        <v>1790.7093520000001</v>
      </c>
      <c r="D2131" s="49">
        <v>0.34</v>
      </c>
      <c r="E2131" s="49" t="s">
        <v>55</v>
      </c>
      <c r="F2131" s="50">
        <v>39804</v>
      </c>
    </row>
    <row r="2132" spans="1:6" x14ac:dyDescent="0.3">
      <c r="A2132" s="49">
        <v>760199</v>
      </c>
      <c r="B2132" s="50">
        <v>39820</v>
      </c>
      <c r="C2132" s="51">
        <v>1790.9988080000001</v>
      </c>
      <c r="D2132" s="49">
        <v>0.34</v>
      </c>
      <c r="E2132" s="49" t="s">
        <v>55</v>
      </c>
      <c r="F2132" s="50">
        <v>39804</v>
      </c>
    </row>
    <row r="2133" spans="1:6" x14ac:dyDescent="0.3">
      <c r="A2133" s="49">
        <v>760199</v>
      </c>
      <c r="B2133" s="50">
        <v>39821</v>
      </c>
      <c r="C2133" s="51">
        <v>1791.288311</v>
      </c>
      <c r="D2133" s="49">
        <v>0.34</v>
      </c>
      <c r="E2133" s="49" t="s">
        <v>55</v>
      </c>
      <c r="F2133" s="50">
        <v>39804</v>
      </c>
    </row>
    <row r="2134" spans="1:6" x14ac:dyDescent="0.3">
      <c r="A2134" s="49">
        <v>760199</v>
      </c>
      <c r="B2134" s="50">
        <v>39822</v>
      </c>
      <c r="C2134" s="51">
        <v>1790.7118760000001</v>
      </c>
      <c r="D2134" s="49">
        <v>0.28000000000000003</v>
      </c>
      <c r="E2134" s="49" t="s">
        <v>54</v>
      </c>
      <c r="F2134" s="50">
        <v>39822</v>
      </c>
    </row>
    <row r="2135" spans="1:6" x14ac:dyDescent="0.3">
      <c r="A2135" s="49">
        <v>760199</v>
      </c>
      <c r="B2135" s="50">
        <v>39825</v>
      </c>
      <c r="C2135" s="51">
        <v>1790.9503970000001</v>
      </c>
      <c r="D2135" s="49">
        <v>0.28000000000000003</v>
      </c>
      <c r="E2135" s="49" t="s">
        <v>54</v>
      </c>
      <c r="F2135" s="50">
        <v>39822</v>
      </c>
    </row>
    <row r="2136" spans="1:6" x14ac:dyDescent="0.3">
      <c r="A2136" s="49">
        <v>760199</v>
      </c>
      <c r="B2136" s="50">
        <v>39826</v>
      </c>
      <c r="C2136" s="51">
        <v>1791.1889490000001</v>
      </c>
      <c r="D2136" s="49">
        <v>0.28000000000000003</v>
      </c>
      <c r="E2136" s="49" t="s">
        <v>54</v>
      </c>
      <c r="F2136" s="50">
        <v>39822</v>
      </c>
    </row>
    <row r="2137" spans="1:6" x14ac:dyDescent="0.3">
      <c r="A2137" s="49">
        <v>760199</v>
      </c>
      <c r="B2137" s="50">
        <v>39827</v>
      </c>
      <c r="C2137" s="51">
        <v>1791.4275339999999</v>
      </c>
      <c r="D2137" s="49">
        <v>0.28000000000000003</v>
      </c>
      <c r="E2137" s="49" t="s">
        <v>54</v>
      </c>
      <c r="F2137" s="50">
        <v>39822</v>
      </c>
    </row>
    <row r="2138" spans="1:6" x14ac:dyDescent="0.3">
      <c r="A2138" s="49">
        <v>760199</v>
      </c>
      <c r="B2138" s="50">
        <v>39828</v>
      </c>
      <c r="C2138" s="51">
        <v>1791.66615</v>
      </c>
      <c r="D2138" s="49">
        <v>0.28000000000000003</v>
      </c>
      <c r="E2138" s="49" t="s">
        <v>54</v>
      </c>
      <c r="F2138" s="50">
        <v>39822</v>
      </c>
    </row>
    <row r="2139" spans="1:6" x14ac:dyDescent="0.3">
      <c r="A2139" s="49">
        <v>760199</v>
      </c>
      <c r="B2139" s="50">
        <v>39829</v>
      </c>
      <c r="C2139" s="51">
        <v>1791.966944</v>
      </c>
      <c r="D2139" s="49">
        <v>0.37</v>
      </c>
      <c r="E2139" s="49" t="s">
        <v>55</v>
      </c>
      <c r="F2139" s="50">
        <v>39829</v>
      </c>
    </row>
    <row r="2140" spans="1:6" x14ac:dyDescent="0.3">
      <c r="A2140" s="49">
        <v>760199</v>
      </c>
      <c r="B2140" s="50">
        <v>39832</v>
      </c>
      <c r="C2140" s="51">
        <v>1792.2677900000001</v>
      </c>
      <c r="D2140" s="49">
        <v>0.37</v>
      </c>
      <c r="E2140" s="49" t="s">
        <v>55</v>
      </c>
      <c r="F2140" s="50">
        <v>39829</v>
      </c>
    </row>
    <row r="2141" spans="1:6" x14ac:dyDescent="0.3">
      <c r="A2141" s="49">
        <v>760199</v>
      </c>
      <c r="B2141" s="50">
        <v>39833</v>
      </c>
      <c r="C2141" s="51">
        <v>1792.5686860000001</v>
      </c>
      <c r="D2141" s="49">
        <v>0.37</v>
      </c>
      <c r="E2141" s="49" t="s">
        <v>55</v>
      </c>
      <c r="F2141" s="50">
        <v>39829</v>
      </c>
    </row>
    <row r="2142" spans="1:6" x14ac:dyDescent="0.3">
      <c r="A2142" s="49">
        <v>760199</v>
      </c>
      <c r="B2142" s="50">
        <v>39834</v>
      </c>
      <c r="C2142" s="51">
        <v>1792.8696319999999</v>
      </c>
      <c r="D2142" s="49">
        <v>0.37</v>
      </c>
      <c r="E2142" s="49" t="s">
        <v>55</v>
      </c>
      <c r="F2142" s="50">
        <v>39829</v>
      </c>
    </row>
    <row r="2143" spans="1:6" x14ac:dyDescent="0.3">
      <c r="A2143" s="49">
        <v>760199</v>
      </c>
      <c r="B2143" s="50">
        <v>39835</v>
      </c>
      <c r="C2143" s="51">
        <v>1793.170629</v>
      </c>
      <c r="D2143" s="49">
        <v>0.37</v>
      </c>
      <c r="E2143" s="49" t="s">
        <v>55</v>
      </c>
      <c r="F2143" s="50">
        <v>39829</v>
      </c>
    </row>
    <row r="2144" spans="1:6" x14ac:dyDescent="0.3">
      <c r="A2144" s="49">
        <v>760199</v>
      </c>
      <c r="B2144" s="50">
        <v>39836</v>
      </c>
      <c r="C2144" s="51">
        <v>1793.4716759999999</v>
      </c>
      <c r="D2144" s="49">
        <v>0.37</v>
      </c>
      <c r="E2144" s="49" t="s">
        <v>55</v>
      </c>
      <c r="F2144" s="50">
        <v>39829</v>
      </c>
    </row>
    <row r="2145" spans="1:6" x14ac:dyDescent="0.3">
      <c r="A2145" s="49">
        <v>760199</v>
      </c>
      <c r="B2145" s="50">
        <v>39839</v>
      </c>
      <c r="C2145" s="51">
        <v>1794.0001999999999</v>
      </c>
      <c r="D2145" s="49">
        <v>0.41</v>
      </c>
      <c r="E2145" s="49" t="s">
        <v>55</v>
      </c>
      <c r="F2145" s="50">
        <v>39839</v>
      </c>
    </row>
    <row r="2146" spans="1:6" x14ac:dyDescent="0.3">
      <c r="A2146" s="49">
        <v>760199</v>
      </c>
      <c r="B2146" s="50">
        <v>39840</v>
      </c>
      <c r="C2146" s="51">
        <v>1794.3338839999999</v>
      </c>
      <c r="D2146" s="49">
        <v>0.41</v>
      </c>
      <c r="E2146" s="49" t="s">
        <v>55</v>
      </c>
      <c r="F2146" s="50">
        <v>39839</v>
      </c>
    </row>
    <row r="2147" spans="1:6" x14ac:dyDescent="0.3">
      <c r="A2147" s="49">
        <v>760199</v>
      </c>
      <c r="B2147" s="50">
        <v>39841</v>
      </c>
      <c r="C2147" s="51">
        <v>1794.6676299999999</v>
      </c>
      <c r="D2147" s="49">
        <v>0.41</v>
      </c>
      <c r="E2147" s="49" t="s">
        <v>55</v>
      </c>
      <c r="F2147" s="50">
        <v>39839</v>
      </c>
    </row>
    <row r="2148" spans="1:6" x14ac:dyDescent="0.3">
      <c r="A2148" s="49">
        <v>760199</v>
      </c>
      <c r="B2148" s="50">
        <v>39842</v>
      </c>
      <c r="C2148" s="51">
        <v>1795.001438</v>
      </c>
      <c r="D2148" s="49">
        <v>0.41</v>
      </c>
      <c r="E2148" s="49" t="s">
        <v>55</v>
      </c>
      <c r="F2148" s="50">
        <v>39839</v>
      </c>
    </row>
    <row r="2149" spans="1:6" x14ac:dyDescent="0.3">
      <c r="A2149" s="49">
        <v>760199</v>
      </c>
      <c r="B2149" s="50">
        <v>39843</v>
      </c>
      <c r="C2149" s="51">
        <v>1795.3353079999999</v>
      </c>
      <c r="D2149" s="49">
        <v>0.41</v>
      </c>
      <c r="E2149" s="49" t="s">
        <v>55</v>
      </c>
      <c r="F2149" s="50">
        <v>39839</v>
      </c>
    </row>
    <row r="2150" spans="1:6" x14ac:dyDescent="0.3">
      <c r="A2150" s="49">
        <v>760199</v>
      </c>
      <c r="B2150" s="50">
        <v>39846</v>
      </c>
      <c r="C2150" s="51">
        <v>1795.6692399999999</v>
      </c>
      <c r="D2150" s="49">
        <v>0.41</v>
      </c>
      <c r="E2150" s="49" t="s">
        <v>55</v>
      </c>
      <c r="F2150" s="50">
        <v>39839</v>
      </c>
    </row>
    <row r="2151" spans="1:6" x14ac:dyDescent="0.3">
      <c r="A2151" s="49">
        <v>760199</v>
      </c>
      <c r="B2151" s="50">
        <v>39847</v>
      </c>
      <c r="C2151" s="51">
        <v>1796.0032349999999</v>
      </c>
      <c r="D2151" s="49">
        <v>0.41</v>
      </c>
      <c r="E2151" s="49" t="s">
        <v>55</v>
      </c>
      <c r="F2151" s="50">
        <v>39839</v>
      </c>
    </row>
    <row r="2152" spans="1:6" x14ac:dyDescent="0.3">
      <c r="A2152" s="49">
        <v>760199</v>
      </c>
      <c r="B2152" s="50">
        <v>39848</v>
      </c>
      <c r="C2152" s="51">
        <v>1796.3372910000001</v>
      </c>
      <c r="D2152" s="49">
        <v>0.41</v>
      </c>
      <c r="E2152" s="49" t="s">
        <v>55</v>
      </c>
      <c r="F2152" s="50">
        <v>39839</v>
      </c>
    </row>
    <row r="2153" spans="1:6" x14ac:dyDescent="0.3">
      <c r="A2153" s="49">
        <v>760199</v>
      </c>
      <c r="B2153" s="50">
        <v>39849</v>
      </c>
      <c r="C2153" s="51">
        <v>1796.6714099999999</v>
      </c>
      <c r="D2153" s="49">
        <v>0.41</v>
      </c>
      <c r="E2153" s="49" t="s">
        <v>55</v>
      </c>
      <c r="F2153" s="50">
        <v>39839</v>
      </c>
    </row>
    <row r="2154" spans="1:6" x14ac:dyDescent="0.3">
      <c r="A2154" s="49">
        <v>760199</v>
      </c>
      <c r="B2154" s="50">
        <v>39850</v>
      </c>
      <c r="C2154" s="51">
        <v>1797.914031</v>
      </c>
      <c r="D2154" s="49">
        <v>0.48</v>
      </c>
      <c r="E2154" s="49" t="s">
        <v>54</v>
      </c>
      <c r="F2154" s="50">
        <v>39850</v>
      </c>
    </row>
    <row r="2155" spans="1:6" x14ac:dyDescent="0.3">
      <c r="A2155" s="49">
        <v>760199</v>
      </c>
      <c r="B2155" s="50">
        <v>39853</v>
      </c>
      <c r="C2155" s="51">
        <v>1798.3052459999999</v>
      </c>
      <c r="D2155" s="49">
        <v>0.48</v>
      </c>
      <c r="E2155" s="49" t="s">
        <v>54</v>
      </c>
      <c r="F2155" s="50">
        <v>39850</v>
      </c>
    </row>
    <row r="2156" spans="1:6" x14ac:dyDescent="0.3">
      <c r="A2156" s="49">
        <v>760199</v>
      </c>
      <c r="B2156" s="50">
        <v>39854</v>
      </c>
      <c r="C2156" s="51">
        <v>1798.6965459999999</v>
      </c>
      <c r="D2156" s="49">
        <v>0.48</v>
      </c>
      <c r="E2156" s="49" t="s">
        <v>54</v>
      </c>
      <c r="F2156" s="50">
        <v>39850</v>
      </c>
    </row>
    <row r="2157" spans="1:6" x14ac:dyDescent="0.3">
      <c r="A2157" s="49">
        <v>760199</v>
      </c>
      <c r="B2157" s="50">
        <v>39855</v>
      </c>
      <c r="C2157" s="51">
        <v>1799.0879319999999</v>
      </c>
      <c r="D2157" s="49">
        <v>0.48</v>
      </c>
      <c r="E2157" s="49" t="s">
        <v>54</v>
      </c>
      <c r="F2157" s="50">
        <v>39850</v>
      </c>
    </row>
    <row r="2158" spans="1:6" x14ac:dyDescent="0.3">
      <c r="A2158" s="49">
        <v>760199</v>
      </c>
      <c r="B2158" s="50">
        <v>39856</v>
      </c>
      <c r="C2158" s="51">
        <v>1799.479403</v>
      </c>
      <c r="D2158" s="49">
        <v>0.48</v>
      </c>
      <c r="E2158" s="49" t="s">
        <v>54</v>
      </c>
      <c r="F2158" s="50">
        <v>39850</v>
      </c>
    </row>
    <row r="2159" spans="1:6" x14ac:dyDescent="0.3">
      <c r="A2159" s="49">
        <v>760199</v>
      </c>
      <c r="B2159" s="50">
        <v>39857</v>
      </c>
      <c r="C2159" s="51">
        <v>1799.870958</v>
      </c>
      <c r="D2159" s="49">
        <v>0.48</v>
      </c>
      <c r="E2159" s="49" t="s">
        <v>54</v>
      </c>
      <c r="F2159" s="50">
        <v>39850</v>
      </c>
    </row>
    <row r="2160" spans="1:6" x14ac:dyDescent="0.3">
      <c r="A2160" s="49">
        <v>760199</v>
      </c>
      <c r="B2160" s="50">
        <v>39860</v>
      </c>
      <c r="C2160" s="51">
        <v>1800.2626</v>
      </c>
      <c r="D2160" s="49">
        <v>0.48</v>
      </c>
      <c r="E2160" s="49" t="s">
        <v>54</v>
      </c>
      <c r="F2160" s="50">
        <v>39850</v>
      </c>
    </row>
    <row r="2161" spans="1:6" x14ac:dyDescent="0.3">
      <c r="A2161" s="49">
        <v>760199</v>
      </c>
      <c r="B2161" s="50">
        <v>39861</v>
      </c>
      <c r="C2161" s="51">
        <v>1800.900766</v>
      </c>
      <c r="D2161" s="49">
        <v>0.64</v>
      </c>
      <c r="E2161" s="49" t="s">
        <v>55</v>
      </c>
      <c r="F2161" s="50">
        <v>39861</v>
      </c>
    </row>
    <row r="2162" spans="1:6" x14ac:dyDescent="0.3">
      <c r="A2162" s="49">
        <v>760199</v>
      </c>
      <c r="B2162" s="50">
        <v>39862</v>
      </c>
      <c r="C2162" s="51">
        <v>1801.5391589999999</v>
      </c>
      <c r="D2162" s="49">
        <v>0.64</v>
      </c>
      <c r="E2162" s="49" t="s">
        <v>55</v>
      </c>
      <c r="F2162" s="50">
        <v>39861</v>
      </c>
    </row>
    <row r="2163" spans="1:6" x14ac:dyDescent="0.3">
      <c r="A2163" s="49">
        <v>760199</v>
      </c>
      <c r="B2163" s="50">
        <v>39863</v>
      </c>
      <c r="C2163" s="51">
        <v>1802.1777790000001</v>
      </c>
      <c r="D2163" s="49">
        <v>0.64</v>
      </c>
      <c r="E2163" s="49" t="s">
        <v>55</v>
      </c>
      <c r="F2163" s="50">
        <v>39861</v>
      </c>
    </row>
    <row r="2164" spans="1:6" x14ac:dyDescent="0.3">
      <c r="A2164" s="49">
        <v>760199</v>
      </c>
      <c r="B2164" s="50">
        <v>39864</v>
      </c>
      <c r="C2164" s="51">
        <v>1802.8166249999999</v>
      </c>
      <c r="D2164" s="49">
        <v>0.64</v>
      </c>
      <c r="E2164" s="49" t="s">
        <v>55</v>
      </c>
      <c r="F2164" s="50">
        <v>39861</v>
      </c>
    </row>
    <row r="2165" spans="1:6" x14ac:dyDescent="0.3">
      <c r="A2165" s="49">
        <v>760199</v>
      </c>
      <c r="B2165" s="50">
        <v>39869</v>
      </c>
      <c r="C2165" s="51">
        <v>1803.156968</v>
      </c>
      <c r="D2165" s="49">
        <v>0.57999999999999996</v>
      </c>
      <c r="E2165" s="49" t="s">
        <v>55</v>
      </c>
      <c r="F2165" s="50">
        <v>39869</v>
      </c>
    </row>
    <row r="2166" spans="1:6" x14ac:dyDescent="0.3">
      <c r="A2166" s="49">
        <v>760199</v>
      </c>
      <c r="B2166" s="50">
        <v>39870</v>
      </c>
      <c r="C2166" s="51">
        <v>1803.7364</v>
      </c>
      <c r="D2166" s="49">
        <v>0.57999999999999996</v>
      </c>
      <c r="E2166" s="49" t="s">
        <v>55</v>
      </c>
      <c r="F2166" s="50">
        <v>39869</v>
      </c>
    </row>
    <row r="2167" spans="1:6" x14ac:dyDescent="0.3">
      <c r="A2167" s="49">
        <v>760199</v>
      </c>
      <c r="B2167" s="50">
        <v>39871</v>
      </c>
      <c r="C2167" s="51">
        <v>1804.316018</v>
      </c>
      <c r="D2167" s="49">
        <v>0.57999999999999996</v>
      </c>
      <c r="E2167" s="49" t="s">
        <v>55</v>
      </c>
      <c r="F2167" s="50">
        <v>39869</v>
      </c>
    </row>
    <row r="2168" spans="1:6" x14ac:dyDescent="0.3">
      <c r="A2168" s="49">
        <v>760199</v>
      </c>
      <c r="B2168" s="50">
        <v>39874</v>
      </c>
      <c r="C2168" s="51">
        <v>1804.895822</v>
      </c>
      <c r="D2168" s="49">
        <v>0.57999999999999996</v>
      </c>
      <c r="E2168" s="49" t="s">
        <v>55</v>
      </c>
      <c r="F2168" s="50">
        <v>39869</v>
      </c>
    </row>
    <row r="2169" spans="1:6" x14ac:dyDescent="0.3">
      <c r="A2169" s="49">
        <v>760199</v>
      </c>
      <c r="B2169" s="50">
        <v>39875</v>
      </c>
      <c r="C2169" s="51">
        <v>1805.475813</v>
      </c>
      <c r="D2169" s="49">
        <v>0.57999999999999996</v>
      </c>
      <c r="E2169" s="49" t="s">
        <v>55</v>
      </c>
      <c r="F2169" s="50">
        <v>39869</v>
      </c>
    </row>
    <row r="2170" spans="1:6" x14ac:dyDescent="0.3">
      <c r="A2170" s="49">
        <v>760199</v>
      </c>
      <c r="B2170" s="50">
        <v>39876</v>
      </c>
      <c r="C2170" s="51">
        <v>1806.0559900000001</v>
      </c>
      <c r="D2170" s="49">
        <v>0.57999999999999996</v>
      </c>
      <c r="E2170" s="49" t="s">
        <v>55</v>
      </c>
      <c r="F2170" s="50">
        <v>39869</v>
      </c>
    </row>
    <row r="2171" spans="1:6" x14ac:dyDescent="0.3">
      <c r="A2171" s="49">
        <v>760199</v>
      </c>
      <c r="B2171" s="50">
        <v>39877</v>
      </c>
      <c r="C2171" s="51">
        <v>1806.6363530000001</v>
      </c>
      <c r="D2171" s="49">
        <v>0.57999999999999996</v>
      </c>
      <c r="E2171" s="49" t="s">
        <v>55</v>
      </c>
      <c r="F2171" s="50">
        <v>39869</v>
      </c>
    </row>
    <row r="2172" spans="1:6" x14ac:dyDescent="0.3">
      <c r="A2172" s="49">
        <v>760199</v>
      </c>
      <c r="B2172" s="50">
        <v>39878</v>
      </c>
      <c r="C2172" s="51">
        <v>1807.216903</v>
      </c>
      <c r="D2172" s="49">
        <v>0.57999999999999996</v>
      </c>
      <c r="E2172" s="49" t="s">
        <v>55</v>
      </c>
      <c r="F2172" s="50">
        <v>39869</v>
      </c>
    </row>
    <row r="2173" spans="1:6" x14ac:dyDescent="0.3">
      <c r="A2173" s="49">
        <v>760199</v>
      </c>
      <c r="B2173" s="50">
        <v>39881</v>
      </c>
      <c r="C2173" s="51">
        <v>1807.79764</v>
      </c>
      <c r="D2173" s="49">
        <v>0.57999999999999996</v>
      </c>
      <c r="E2173" s="49" t="s">
        <v>55</v>
      </c>
      <c r="F2173" s="50">
        <v>39869</v>
      </c>
    </row>
    <row r="2174" spans="1:6" x14ac:dyDescent="0.3">
      <c r="A2174" s="49">
        <v>760199</v>
      </c>
      <c r="B2174" s="50">
        <v>39882</v>
      </c>
      <c r="C2174" s="51">
        <v>1808.378563</v>
      </c>
      <c r="D2174" s="49">
        <v>0.57999999999999996</v>
      </c>
      <c r="E2174" s="49" t="s">
        <v>55</v>
      </c>
      <c r="F2174" s="50">
        <v>39869</v>
      </c>
    </row>
    <row r="2175" spans="1:6" x14ac:dyDescent="0.3">
      <c r="A2175" s="49">
        <v>760199</v>
      </c>
      <c r="B2175" s="50">
        <v>39883</v>
      </c>
      <c r="C2175" s="51">
        <v>1808.51154</v>
      </c>
      <c r="D2175" s="49">
        <v>0.55000000000000004</v>
      </c>
      <c r="E2175" s="49" t="s">
        <v>54</v>
      </c>
      <c r="F2175" s="50">
        <v>39883</v>
      </c>
    </row>
    <row r="2176" spans="1:6" x14ac:dyDescent="0.3">
      <c r="A2176" s="49">
        <v>760199</v>
      </c>
      <c r="B2176" s="50">
        <v>39884</v>
      </c>
      <c r="C2176" s="51">
        <v>1809.0628119999999</v>
      </c>
      <c r="D2176" s="49">
        <v>0.55000000000000004</v>
      </c>
      <c r="E2176" s="49" t="s">
        <v>54</v>
      </c>
      <c r="F2176" s="50">
        <v>39883</v>
      </c>
    </row>
    <row r="2177" spans="1:6" x14ac:dyDescent="0.3">
      <c r="A2177" s="49">
        <v>760199</v>
      </c>
      <c r="B2177" s="50">
        <v>39885</v>
      </c>
      <c r="C2177" s="51">
        <v>1809.614251</v>
      </c>
      <c r="D2177" s="49">
        <v>0.55000000000000004</v>
      </c>
      <c r="E2177" s="49" t="s">
        <v>54</v>
      </c>
      <c r="F2177" s="50">
        <v>39883</v>
      </c>
    </row>
    <row r="2178" spans="1:6" x14ac:dyDescent="0.3">
      <c r="A2178" s="49">
        <v>760199</v>
      </c>
      <c r="B2178" s="50">
        <v>39888</v>
      </c>
      <c r="C2178" s="51">
        <v>1810.165859</v>
      </c>
      <c r="D2178" s="49">
        <v>0.55000000000000004</v>
      </c>
      <c r="E2178" s="49" t="s">
        <v>54</v>
      </c>
      <c r="F2178" s="50">
        <v>39883</v>
      </c>
    </row>
    <row r="2179" spans="1:6" x14ac:dyDescent="0.3">
      <c r="A2179" s="49">
        <v>760199</v>
      </c>
      <c r="B2179" s="50">
        <v>39889</v>
      </c>
      <c r="C2179" s="51">
        <v>1810.415489</v>
      </c>
      <c r="D2179" s="49">
        <v>0.28999999999999998</v>
      </c>
      <c r="E2179" s="49" t="s">
        <v>55</v>
      </c>
      <c r="F2179" s="50">
        <v>39889</v>
      </c>
    </row>
    <row r="2180" spans="1:6" x14ac:dyDescent="0.3">
      <c r="A2180" s="49">
        <v>760199</v>
      </c>
      <c r="B2180" s="50">
        <v>39890</v>
      </c>
      <c r="C2180" s="51">
        <v>1810.665154</v>
      </c>
      <c r="D2180" s="49">
        <v>0.28999999999999998</v>
      </c>
      <c r="E2180" s="49" t="s">
        <v>55</v>
      </c>
      <c r="F2180" s="50">
        <v>39889</v>
      </c>
    </row>
    <row r="2181" spans="1:6" x14ac:dyDescent="0.3">
      <c r="A2181" s="49">
        <v>760199</v>
      </c>
      <c r="B2181" s="50">
        <v>39891</v>
      </c>
      <c r="C2181" s="51">
        <v>1810.9148540000001</v>
      </c>
      <c r="D2181" s="49">
        <v>0.28999999999999998</v>
      </c>
      <c r="E2181" s="49" t="s">
        <v>55</v>
      </c>
      <c r="F2181" s="50">
        <v>39889</v>
      </c>
    </row>
    <row r="2182" spans="1:6" x14ac:dyDescent="0.3">
      <c r="A2182" s="49">
        <v>760199</v>
      </c>
      <c r="B2182" s="50">
        <v>39892</v>
      </c>
      <c r="C2182" s="51">
        <v>1811.1645880000001</v>
      </c>
      <c r="D2182" s="49">
        <v>0.28999999999999998</v>
      </c>
      <c r="E2182" s="49" t="s">
        <v>55</v>
      </c>
      <c r="F2182" s="50">
        <v>39889</v>
      </c>
    </row>
    <row r="2183" spans="1:6" x14ac:dyDescent="0.3">
      <c r="A2183" s="49">
        <v>760199</v>
      </c>
      <c r="B2183" s="50">
        <v>39895</v>
      </c>
      <c r="C2183" s="51">
        <v>1811.414356</v>
      </c>
      <c r="D2183" s="49">
        <v>0.28999999999999998</v>
      </c>
      <c r="E2183" s="49" t="s">
        <v>55</v>
      </c>
      <c r="F2183" s="50">
        <v>39889</v>
      </c>
    </row>
    <row r="2184" spans="1:6" x14ac:dyDescent="0.3">
      <c r="A2184" s="49">
        <v>760199</v>
      </c>
      <c r="B2184" s="50">
        <v>39896</v>
      </c>
      <c r="C2184" s="51">
        <v>1811.6641589999999</v>
      </c>
      <c r="D2184" s="49">
        <v>0.28999999999999998</v>
      </c>
      <c r="E2184" s="49" t="s">
        <v>55</v>
      </c>
      <c r="F2184" s="50">
        <v>39889</v>
      </c>
    </row>
    <row r="2185" spans="1:6" x14ac:dyDescent="0.3">
      <c r="A2185" s="49">
        <v>760199</v>
      </c>
      <c r="B2185" s="50">
        <v>39897</v>
      </c>
      <c r="C2185" s="51">
        <v>1811.9139970000001</v>
      </c>
      <c r="D2185" s="49">
        <v>0.28999999999999998</v>
      </c>
      <c r="E2185" s="49" t="s">
        <v>55</v>
      </c>
      <c r="F2185" s="50">
        <v>39889</v>
      </c>
    </row>
    <row r="2186" spans="1:6" x14ac:dyDescent="0.3">
      <c r="A2186" s="49">
        <v>760199</v>
      </c>
      <c r="B2186" s="50">
        <v>39898</v>
      </c>
      <c r="C2186" s="51">
        <v>1811.4753040000001</v>
      </c>
      <c r="D2186" s="49">
        <v>0.19</v>
      </c>
      <c r="E2186" s="49" t="s">
        <v>55</v>
      </c>
      <c r="F2186" s="50">
        <v>39898</v>
      </c>
    </row>
    <row r="2187" spans="1:6" x14ac:dyDescent="0.3">
      <c r="A2187" s="49">
        <v>760199</v>
      </c>
      <c r="B2187" s="50">
        <v>39899</v>
      </c>
      <c r="C2187" s="51">
        <v>1811.6390510000001</v>
      </c>
      <c r="D2187" s="49">
        <v>0.19</v>
      </c>
      <c r="E2187" s="49" t="s">
        <v>55</v>
      </c>
      <c r="F2187" s="50">
        <v>39898</v>
      </c>
    </row>
    <row r="2188" spans="1:6" x14ac:dyDescent="0.3">
      <c r="A2188" s="49">
        <v>760199</v>
      </c>
      <c r="B2188" s="50">
        <v>39902</v>
      </c>
      <c r="C2188" s="51">
        <v>1811.802813</v>
      </c>
      <c r="D2188" s="49">
        <v>0.19</v>
      </c>
      <c r="E2188" s="49" t="s">
        <v>55</v>
      </c>
      <c r="F2188" s="50">
        <v>39898</v>
      </c>
    </row>
    <row r="2189" spans="1:6" x14ac:dyDescent="0.3">
      <c r="A2189" s="49">
        <v>760199</v>
      </c>
      <c r="B2189" s="50">
        <v>39903</v>
      </c>
      <c r="C2189" s="51">
        <v>1811.96659</v>
      </c>
      <c r="D2189" s="49">
        <v>0.19</v>
      </c>
      <c r="E2189" s="49" t="s">
        <v>55</v>
      </c>
      <c r="F2189" s="50">
        <v>39898</v>
      </c>
    </row>
    <row r="2190" spans="1:6" x14ac:dyDescent="0.3">
      <c r="A2190" s="49">
        <v>760199</v>
      </c>
      <c r="B2190" s="50">
        <v>39904</v>
      </c>
      <c r="C2190" s="51">
        <v>1812.1303820000001</v>
      </c>
      <c r="D2190" s="49">
        <v>0.19</v>
      </c>
      <c r="E2190" s="49" t="s">
        <v>55</v>
      </c>
      <c r="F2190" s="50">
        <v>39898</v>
      </c>
    </row>
    <row r="2191" spans="1:6" x14ac:dyDescent="0.3">
      <c r="A2191" s="49">
        <v>760199</v>
      </c>
      <c r="B2191" s="50">
        <v>39905</v>
      </c>
      <c r="C2191" s="51">
        <v>1812.2941880000001</v>
      </c>
      <c r="D2191" s="49">
        <v>0.19</v>
      </c>
      <c r="E2191" s="49" t="s">
        <v>55</v>
      </c>
      <c r="F2191" s="50">
        <v>39898</v>
      </c>
    </row>
    <row r="2192" spans="1:6" x14ac:dyDescent="0.3">
      <c r="A2192" s="49">
        <v>760199</v>
      </c>
      <c r="B2192" s="50">
        <v>39906</v>
      </c>
      <c r="C2192" s="51">
        <v>1812.4580100000001</v>
      </c>
      <c r="D2192" s="49">
        <v>0.19</v>
      </c>
      <c r="E2192" s="49" t="s">
        <v>55</v>
      </c>
      <c r="F2192" s="50">
        <v>39898</v>
      </c>
    </row>
    <row r="2193" spans="1:6" x14ac:dyDescent="0.3">
      <c r="A2193" s="49">
        <v>760199</v>
      </c>
      <c r="B2193" s="50">
        <v>39909</v>
      </c>
      <c r="C2193" s="51">
        <v>1812.621846</v>
      </c>
      <c r="D2193" s="49">
        <v>0.19</v>
      </c>
      <c r="E2193" s="49" t="s">
        <v>55</v>
      </c>
      <c r="F2193" s="50">
        <v>39898</v>
      </c>
    </row>
    <row r="2194" spans="1:6" x14ac:dyDescent="0.3">
      <c r="A2194" s="49">
        <v>760199</v>
      </c>
      <c r="B2194" s="50">
        <v>39910</v>
      </c>
      <c r="C2194" s="51">
        <v>1812.785697</v>
      </c>
      <c r="D2194" s="49">
        <v>0.19</v>
      </c>
      <c r="E2194" s="49" t="s">
        <v>55</v>
      </c>
      <c r="F2194" s="50">
        <v>39898</v>
      </c>
    </row>
    <row r="2195" spans="1:6" x14ac:dyDescent="0.3">
      <c r="A2195" s="49">
        <v>760199</v>
      </c>
      <c r="B2195" s="50">
        <v>39911</v>
      </c>
      <c r="C2195" s="51">
        <v>1813.0933090000001</v>
      </c>
      <c r="D2195" s="49">
        <v>0.2</v>
      </c>
      <c r="E2195" s="49" t="s">
        <v>54</v>
      </c>
      <c r="F2195" s="50">
        <v>39911</v>
      </c>
    </row>
    <row r="2196" spans="1:6" x14ac:dyDescent="0.3">
      <c r="A2196" s="49">
        <v>760199</v>
      </c>
      <c r="B2196" s="50">
        <v>39912</v>
      </c>
      <c r="C2196" s="51">
        <v>1813.2656589999999</v>
      </c>
      <c r="D2196" s="49">
        <v>0.2</v>
      </c>
      <c r="E2196" s="49" t="s">
        <v>54</v>
      </c>
      <c r="F2196" s="50">
        <v>39911</v>
      </c>
    </row>
    <row r="2197" spans="1:6" x14ac:dyDescent="0.3">
      <c r="A2197" s="49">
        <v>760199</v>
      </c>
      <c r="B2197" s="50">
        <v>39916</v>
      </c>
      <c r="C2197" s="51">
        <v>1813.438026</v>
      </c>
      <c r="D2197" s="49">
        <v>0.2</v>
      </c>
      <c r="E2197" s="49" t="s">
        <v>54</v>
      </c>
      <c r="F2197" s="50">
        <v>39911</v>
      </c>
    </row>
    <row r="2198" spans="1:6" x14ac:dyDescent="0.3">
      <c r="A2198" s="49">
        <v>760199</v>
      </c>
      <c r="B2198" s="50">
        <v>39917</v>
      </c>
      <c r="C2198" s="51">
        <v>1813.6104089999999</v>
      </c>
      <c r="D2198" s="49">
        <v>0.2</v>
      </c>
      <c r="E2198" s="49" t="s">
        <v>54</v>
      </c>
      <c r="F2198" s="50">
        <v>39911</v>
      </c>
    </row>
    <row r="2199" spans="1:6" x14ac:dyDescent="0.3">
      <c r="A2199" s="49">
        <v>760199</v>
      </c>
      <c r="B2199" s="50">
        <v>39918</v>
      </c>
      <c r="C2199" s="51">
        <v>1813.782809</v>
      </c>
      <c r="D2199" s="49">
        <v>0.2</v>
      </c>
      <c r="E2199" s="49" t="s">
        <v>54</v>
      </c>
      <c r="F2199" s="50">
        <v>39911</v>
      </c>
    </row>
    <row r="2200" spans="1:6" x14ac:dyDescent="0.3">
      <c r="A2200" s="49">
        <v>760199</v>
      </c>
      <c r="B2200" s="50">
        <v>39919</v>
      </c>
      <c r="C2200" s="51">
        <v>1814.153912</v>
      </c>
      <c r="D2200" s="49">
        <v>0.41</v>
      </c>
      <c r="E2200" s="49" t="s">
        <v>55</v>
      </c>
      <c r="F2200" s="50">
        <v>39919</v>
      </c>
    </row>
    <row r="2201" spans="1:6" x14ac:dyDescent="0.3">
      <c r="A2201" s="49">
        <v>760199</v>
      </c>
      <c r="B2201" s="50">
        <v>39920</v>
      </c>
      <c r="C2201" s="51">
        <v>1814.525091</v>
      </c>
      <c r="D2201" s="49">
        <v>0.41</v>
      </c>
      <c r="E2201" s="49" t="s">
        <v>55</v>
      </c>
      <c r="F2201" s="50">
        <v>39919</v>
      </c>
    </row>
    <row r="2202" spans="1:6" x14ac:dyDescent="0.3">
      <c r="A2202" s="49">
        <v>760199</v>
      </c>
      <c r="B2202" s="50">
        <v>39923</v>
      </c>
      <c r="C2202" s="51">
        <v>1814.896346</v>
      </c>
      <c r="D2202" s="49">
        <v>0.41</v>
      </c>
      <c r="E2202" s="49" t="s">
        <v>55</v>
      </c>
      <c r="F2202" s="50">
        <v>39919</v>
      </c>
    </row>
    <row r="2203" spans="1:6" x14ac:dyDescent="0.3">
      <c r="A2203" s="49">
        <v>760199</v>
      </c>
      <c r="B2203" s="50">
        <v>39925</v>
      </c>
      <c r="C2203" s="51">
        <v>1815.267677</v>
      </c>
      <c r="D2203" s="49">
        <v>0.41</v>
      </c>
      <c r="E2203" s="49" t="s">
        <v>55</v>
      </c>
      <c r="F2203" s="50">
        <v>39919</v>
      </c>
    </row>
    <row r="2204" spans="1:6" x14ac:dyDescent="0.3">
      <c r="A2204" s="49">
        <v>760199</v>
      </c>
      <c r="B2204" s="50">
        <v>39926</v>
      </c>
      <c r="C2204" s="51">
        <v>1815.6390839999999</v>
      </c>
      <c r="D2204" s="49">
        <v>0.41</v>
      </c>
      <c r="E2204" s="49" t="s">
        <v>55</v>
      </c>
      <c r="F2204" s="50">
        <v>39919</v>
      </c>
    </row>
    <row r="2205" spans="1:6" x14ac:dyDescent="0.3">
      <c r="A2205" s="49">
        <v>760199</v>
      </c>
      <c r="B2205" s="50">
        <v>39927</v>
      </c>
      <c r="C2205" s="51">
        <v>1816.010567</v>
      </c>
      <c r="D2205" s="49">
        <v>0.41</v>
      </c>
      <c r="E2205" s="49" t="s">
        <v>55</v>
      </c>
      <c r="F2205" s="50">
        <v>39919</v>
      </c>
    </row>
    <row r="2206" spans="1:6" x14ac:dyDescent="0.3">
      <c r="A2206" s="49">
        <v>760199</v>
      </c>
      <c r="B2206" s="50">
        <v>39930</v>
      </c>
      <c r="C2206" s="51">
        <v>1816.508746</v>
      </c>
      <c r="D2206" s="49">
        <v>0.43</v>
      </c>
      <c r="E2206" s="49" t="s">
        <v>55</v>
      </c>
      <c r="F2206" s="50">
        <v>39930</v>
      </c>
    </row>
    <row r="2207" spans="1:6" x14ac:dyDescent="0.3">
      <c r="A2207" s="49">
        <v>760199</v>
      </c>
      <c r="B2207" s="50">
        <v>39931</v>
      </c>
      <c r="C2207" s="51">
        <v>1816.8985</v>
      </c>
      <c r="D2207" s="49">
        <v>0.43</v>
      </c>
      <c r="E2207" s="49" t="s">
        <v>55</v>
      </c>
      <c r="F2207" s="50">
        <v>39930</v>
      </c>
    </row>
    <row r="2208" spans="1:6" x14ac:dyDescent="0.3">
      <c r="A2208" s="49">
        <v>760199</v>
      </c>
      <c r="B2208" s="50">
        <v>39932</v>
      </c>
      <c r="C2208" s="51">
        <v>1817.288337</v>
      </c>
      <c r="D2208" s="49">
        <v>0.43</v>
      </c>
      <c r="E2208" s="49" t="s">
        <v>55</v>
      </c>
      <c r="F2208" s="50">
        <v>39930</v>
      </c>
    </row>
    <row r="2209" spans="1:6" x14ac:dyDescent="0.3">
      <c r="A2209" s="49">
        <v>760199</v>
      </c>
      <c r="B2209" s="50">
        <v>39933</v>
      </c>
      <c r="C2209" s="51">
        <v>1817.6782579999999</v>
      </c>
      <c r="D2209" s="49">
        <v>0.43</v>
      </c>
      <c r="E2209" s="49" t="s">
        <v>55</v>
      </c>
      <c r="F2209" s="50">
        <v>39930</v>
      </c>
    </row>
    <row r="2210" spans="1:6" x14ac:dyDescent="0.3">
      <c r="A2210" s="49">
        <v>760199</v>
      </c>
      <c r="B2210" s="50">
        <v>39937</v>
      </c>
      <c r="C2210" s="51">
        <v>1818.0682629999999</v>
      </c>
      <c r="D2210" s="49">
        <v>0.43</v>
      </c>
      <c r="E2210" s="49" t="s">
        <v>55</v>
      </c>
      <c r="F2210" s="50">
        <v>39930</v>
      </c>
    </row>
    <row r="2211" spans="1:6" x14ac:dyDescent="0.3">
      <c r="A2211" s="49">
        <v>760199</v>
      </c>
      <c r="B2211" s="50">
        <v>39938</v>
      </c>
      <c r="C2211" s="51">
        <v>1818.4583520000001</v>
      </c>
      <c r="D2211" s="49">
        <v>0.43</v>
      </c>
      <c r="E2211" s="49" t="s">
        <v>55</v>
      </c>
      <c r="F2211" s="50">
        <v>39930</v>
      </c>
    </row>
    <row r="2212" spans="1:6" x14ac:dyDescent="0.3">
      <c r="A2212" s="49">
        <v>760199</v>
      </c>
      <c r="B2212" s="50">
        <v>39939</v>
      </c>
      <c r="C2212" s="51">
        <v>1818.848524</v>
      </c>
      <c r="D2212" s="49">
        <v>0.43</v>
      </c>
      <c r="E2212" s="49" t="s">
        <v>55</v>
      </c>
      <c r="F2212" s="50">
        <v>39930</v>
      </c>
    </row>
    <row r="2213" spans="1:6" x14ac:dyDescent="0.3">
      <c r="A2213" s="49">
        <v>760199</v>
      </c>
      <c r="B2213" s="50">
        <v>39940</v>
      </c>
      <c r="C2213" s="51">
        <v>1819.2387799999999</v>
      </c>
      <c r="D2213" s="49">
        <v>0.43</v>
      </c>
      <c r="E2213" s="49" t="s">
        <v>55</v>
      </c>
      <c r="F2213" s="50">
        <v>39930</v>
      </c>
    </row>
    <row r="2214" spans="1:6" x14ac:dyDescent="0.3">
      <c r="A2214" s="49">
        <v>760199</v>
      </c>
      <c r="B2214" s="50">
        <v>39941</v>
      </c>
      <c r="C2214" s="51">
        <v>1820.309845</v>
      </c>
      <c r="D2214" s="49">
        <v>0.48</v>
      </c>
      <c r="E2214" s="49" t="s">
        <v>54</v>
      </c>
      <c r="F2214" s="50">
        <v>39941</v>
      </c>
    </row>
    <row r="2215" spans="1:6" x14ac:dyDescent="0.3">
      <c r="A2215" s="49">
        <v>760199</v>
      </c>
      <c r="B2215" s="50">
        <v>39944</v>
      </c>
      <c r="C2215" s="51">
        <v>1820.745815</v>
      </c>
      <c r="D2215" s="49">
        <v>0.48</v>
      </c>
      <c r="E2215" s="49" t="s">
        <v>54</v>
      </c>
      <c r="F2215" s="50">
        <v>39941</v>
      </c>
    </row>
    <row r="2216" spans="1:6" x14ac:dyDescent="0.3">
      <c r="A2216" s="49">
        <v>760199</v>
      </c>
      <c r="B2216" s="50">
        <v>39945</v>
      </c>
      <c r="C2216" s="51">
        <v>1821.1818900000001</v>
      </c>
      <c r="D2216" s="49">
        <v>0.48</v>
      </c>
      <c r="E2216" s="49" t="s">
        <v>54</v>
      </c>
      <c r="F2216" s="50">
        <v>39941</v>
      </c>
    </row>
    <row r="2217" spans="1:6" x14ac:dyDescent="0.3">
      <c r="A2217" s="49">
        <v>760199</v>
      </c>
      <c r="B2217" s="50">
        <v>39946</v>
      </c>
      <c r="C2217" s="51">
        <v>1821.6180690000001</v>
      </c>
      <c r="D2217" s="49">
        <v>0.48</v>
      </c>
      <c r="E2217" s="49" t="s">
        <v>54</v>
      </c>
      <c r="F2217" s="50">
        <v>39941</v>
      </c>
    </row>
    <row r="2218" spans="1:6" x14ac:dyDescent="0.3">
      <c r="A2218" s="49">
        <v>760199</v>
      </c>
      <c r="B2218" s="50">
        <v>39947</v>
      </c>
      <c r="C2218" s="51">
        <v>1822.0543520000001</v>
      </c>
      <c r="D2218" s="49">
        <v>0.48</v>
      </c>
      <c r="E2218" s="49" t="s">
        <v>54</v>
      </c>
      <c r="F2218" s="50">
        <v>39941</v>
      </c>
    </row>
    <row r="2219" spans="1:6" x14ac:dyDescent="0.3">
      <c r="A2219" s="49">
        <v>760199</v>
      </c>
      <c r="B2219" s="50">
        <v>39948</v>
      </c>
      <c r="C2219" s="51">
        <v>1822.49074</v>
      </c>
      <c r="D2219" s="49">
        <v>0.48</v>
      </c>
      <c r="E2219" s="49" t="s">
        <v>54</v>
      </c>
      <c r="F2219" s="50">
        <v>39941</v>
      </c>
    </row>
    <row r="2220" spans="1:6" x14ac:dyDescent="0.3">
      <c r="A2220" s="49">
        <v>760199</v>
      </c>
      <c r="B2220" s="50">
        <v>39951</v>
      </c>
      <c r="C2220" s="51">
        <v>1822.8091460000001</v>
      </c>
      <c r="D2220" s="49">
        <v>0.35</v>
      </c>
      <c r="E2220" s="49" t="s">
        <v>55</v>
      </c>
      <c r="F2220" s="50">
        <v>39951</v>
      </c>
    </row>
    <row r="2221" spans="1:6" x14ac:dyDescent="0.3">
      <c r="A2221" s="49">
        <v>760199</v>
      </c>
      <c r="B2221" s="50">
        <v>39952</v>
      </c>
      <c r="C2221" s="51">
        <v>1823.1276089999999</v>
      </c>
      <c r="D2221" s="49">
        <v>0.35</v>
      </c>
      <c r="E2221" s="49" t="s">
        <v>55</v>
      </c>
      <c r="F2221" s="50">
        <v>39951</v>
      </c>
    </row>
    <row r="2222" spans="1:6" x14ac:dyDescent="0.3">
      <c r="A2222" s="49">
        <v>760199</v>
      </c>
      <c r="B2222" s="50">
        <v>39953</v>
      </c>
      <c r="C2222" s="51">
        <v>1823.4461269999999</v>
      </c>
      <c r="D2222" s="49">
        <v>0.35</v>
      </c>
      <c r="E2222" s="49" t="s">
        <v>55</v>
      </c>
      <c r="F2222" s="50">
        <v>39951</v>
      </c>
    </row>
    <row r="2223" spans="1:6" x14ac:dyDescent="0.3">
      <c r="A2223" s="49">
        <v>760199</v>
      </c>
      <c r="B2223" s="50">
        <v>39954</v>
      </c>
      <c r="C2223" s="51">
        <v>1823.7647010000001</v>
      </c>
      <c r="D2223" s="49">
        <v>0.35</v>
      </c>
      <c r="E2223" s="49" t="s">
        <v>55</v>
      </c>
      <c r="F2223" s="50">
        <v>39951</v>
      </c>
    </row>
    <row r="2224" spans="1:6" x14ac:dyDescent="0.3">
      <c r="A2224" s="49">
        <v>760199</v>
      </c>
      <c r="B2224" s="50">
        <v>39955</v>
      </c>
      <c r="C2224" s="51">
        <v>1824.0833299999999</v>
      </c>
      <c r="D2224" s="49">
        <v>0.35</v>
      </c>
      <c r="E2224" s="49" t="s">
        <v>55</v>
      </c>
      <c r="F2224" s="50">
        <v>39951</v>
      </c>
    </row>
    <row r="2225" spans="1:6" x14ac:dyDescent="0.3">
      <c r="A2225" s="49">
        <v>760199</v>
      </c>
      <c r="B2225" s="50">
        <v>39958</v>
      </c>
      <c r="C2225" s="51">
        <v>1824.838223</v>
      </c>
      <c r="D2225" s="49">
        <v>0.43</v>
      </c>
      <c r="E2225" s="49" t="s">
        <v>55</v>
      </c>
      <c r="F2225" s="50">
        <v>39958</v>
      </c>
    </row>
    <row r="2226" spans="1:6" x14ac:dyDescent="0.3">
      <c r="A2226" s="49">
        <v>760199</v>
      </c>
      <c r="B2226" s="50">
        <v>39959</v>
      </c>
      <c r="C2226" s="51">
        <v>1825.2297639999999</v>
      </c>
      <c r="D2226" s="49">
        <v>0.43</v>
      </c>
      <c r="E2226" s="49" t="s">
        <v>55</v>
      </c>
      <c r="F2226" s="50">
        <v>39958</v>
      </c>
    </row>
    <row r="2227" spans="1:6" x14ac:dyDescent="0.3">
      <c r="A2227" s="49">
        <v>760199</v>
      </c>
      <c r="B2227" s="50">
        <v>39960</v>
      </c>
      <c r="C2227" s="51">
        <v>1825.6213889999999</v>
      </c>
      <c r="D2227" s="49">
        <v>0.43</v>
      </c>
      <c r="E2227" s="49" t="s">
        <v>55</v>
      </c>
      <c r="F2227" s="50">
        <v>39958</v>
      </c>
    </row>
    <row r="2228" spans="1:6" x14ac:dyDescent="0.3">
      <c r="A2228" s="49">
        <v>760199</v>
      </c>
      <c r="B2228" s="50">
        <v>39961</v>
      </c>
      <c r="C2228" s="51">
        <v>1826.0130979999999</v>
      </c>
      <c r="D2228" s="49">
        <v>0.43</v>
      </c>
      <c r="E2228" s="49" t="s">
        <v>55</v>
      </c>
      <c r="F2228" s="50">
        <v>39958</v>
      </c>
    </row>
    <row r="2229" spans="1:6" x14ac:dyDescent="0.3">
      <c r="A2229" s="49">
        <v>760199</v>
      </c>
      <c r="B2229" s="50">
        <v>39962</v>
      </c>
      <c r="C2229" s="51">
        <v>1826.4048909999999</v>
      </c>
      <c r="D2229" s="49">
        <v>0.43</v>
      </c>
      <c r="E2229" s="49" t="s">
        <v>55</v>
      </c>
      <c r="F2229" s="50">
        <v>39958</v>
      </c>
    </row>
    <row r="2230" spans="1:6" x14ac:dyDescent="0.3">
      <c r="A2230" s="49">
        <v>760199</v>
      </c>
      <c r="B2230" s="50">
        <v>39965</v>
      </c>
      <c r="C2230" s="51">
        <v>1826.796769</v>
      </c>
      <c r="D2230" s="49">
        <v>0.43</v>
      </c>
      <c r="E2230" s="49" t="s">
        <v>55</v>
      </c>
      <c r="F2230" s="50">
        <v>39958</v>
      </c>
    </row>
    <row r="2231" spans="1:6" x14ac:dyDescent="0.3">
      <c r="A2231" s="49">
        <v>760199</v>
      </c>
      <c r="B2231" s="50">
        <v>39966</v>
      </c>
      <c r="C2231" s="51">
        <v>1827.1887300000001</v>
      </c>
      <c r="D2231" s="49">
        <v>0.43</v>
      </c>
      <c r="E2231" s="49" t="s">
        <v>55</v>
      </c>
      <c r="F2231" s="50">
        <v>39958</v>
      </c>
    </row>
    <row r="2232" spans="1:6" x14ac:dyDescent="0.3">
      <c r="A2232" s="49">
        <v>760199</v>
      </c>
      <c r="B2232" s="50">
        <v>39967</v>
      </c>
      <c r="C2232" s="51">
        <v>1827.5807749999999</v>
      </c>
      <c r="D2232" s="49">
        <v>0.43</v>
      </c>
      <c r="E2232" s="49" t="s">
        <v>55</v>
      </c>
      <c r="F2232" s="50">
        <v>39958</v>
      </c>
    </row>
    <row r="2233" spans="1:6" x14ac:dyDescent="0.3">
      <c r="A2233" s="49">
        <v>760199</v>
      </c>
      <c r="B2233" s="50">
        <v>39968</v>
      </c>
      <c r="C2233" s="51">
        <v>1827.9729050000001</v>
      </c>
      <c r="D2233" s="49">
        <v>0.43</v>
      </c>
      <c r="E2233" s="49" t="s">
        <v>55</v>
      </c>
      <c r="F2233" s="50">
        <v>39958</v>
      </c>
    </row>
    <row r="2234" spans="1:6" x14ac:dyDescent="0.3">
      <c r="A2234" s="49">
        <v>760199</v>
      </c>
      <c r="B2234" s="50">
        <v>39969</v>
      </c>
      <c r="C2234" s="51">
        <v>1828.365119</v>
      </c>
      <c r="D2234" s="49">
        <v>0.43</v>
      </c>
      <c r="E2234" s="49" t="s">
        <v>55</v>
      </c>
      <c r="F2234" s="50">
        <v>39958</v>
      </c>
    </row>
    <row r="2235" spans="1:6" x14ac:dyDescent="0.3">
      <c r="A2235" s="49">
        <v>760199</v>
      </c>
      <c r="B2235" s="50">
        <v>39972</v>
      </c>
      <c r="C2235" s="51">
        <v>1828.7574159999999</v>
      </c>
      <c r="D2235" s="49">
        <v>0.43</v>
      </c>
      <c r="E2235" s="49" t="s">
        <v>55</v>
      </c>
      <c r="F2235" s="50">
        <v>39958</v>
      </c>
    </row>
    <row r="2236" spans="1:6" x14ac:dyDescent="0.3">
      <c r="A2236" s="49">
        <v>760199</v>
      </c>
      <c r="B2236" s="50">
        <v>39973</v>
      </c>
      <c r="C2236" s="51">
        <v>1829.1497979999999</v>
      </c>
      <c r="D2236" s="49">
        <v>0.43</v>
      </c>
      <c r="E2236" s="49" t="s">
        <v>55</v>
      </c>
      <c r="F2236" s="50">
        <v>39958</v>
      </c>
    </row>
    <row r="2237" spans="1:6" x14ac:dyDescent="0.3">
      <c r="A2237" s="49">
        <v>760199</v>
      </c>
      <c r="B2237" s="50">
        <v>39974</v>
      </c>
      <c r="C2237" s="51">
        <v>1830.197866</v>
      </c>
      <c r="D2237" s="49">
        <v>0.47</v>
      </c>
      <c r="E2237" s="49" t="s">
        <v>54</v>
      </c>
      <c r="F2237" s="50">
        <v>39974</v>
      </c>
    </row>
    <row r="2238" spans="1:6" x14ac:dyDescent="0.3">
      <c r="A2238" s="49">
        <v>760199</v>
      </c>
      <c r="B2238" s="50">
        <v>39976</v>
      </c>
      <c r="C2238" s="51">
        <v>1830.626994</v>
      </c>
      <c r="D2238" s="49">
        <v>0.47</v>
      </c>
      <c r="E2238" s="49" t="s">
        <v>54</v>
      </c>
      <c r="F2238" s="50">
        <v>39974</v>
      </c>
    </row>
    <row r="2239" spans="1:6" x14ac:dyDescent="0.3">
      <c r="A2239" s="49">
        <v>760199</v>
      </c>
      <c r="B2239" s="50">
        <v>39979</v>
      </c>
      <c r="C2239" s="51">
        <v>1831.056223</v>
      </c>
      <c r="D2239" s="49">
        <v>0.47</v>
      </c>
      <c r="E2239" s="49" t="s">
        <v>54</v>
      </c>
      <c r="F2239" s="50">
        <v>39974</v>
      </c>
    </row>
    <row r="2240" spans="1:6" x14ac:dyDescent="0.3">
      <c r="A2240" s="49">
        <v>760199</v>
      </c>
      <c r="B2240" s="50">
        <v>39980</v>
      </c>
      <c r="C2240" s="51">
        <v>1831.272352</v>
      </c>
      <c r="D2240" s="49">
        <v>0.26</v>
      </c>
      <c r="E2240" s="49" t="s">
        <v>55</v>
      </c>
      <c r="F2240" s="50">
        <v>39980</v>
      </c>
    </row>
    <row r="2241" spans="1:6" x14ac:dyDescent="0.3">
      <c r="A2241" s="49">
        <v>760199</v>
      </c>
      <c r="B2241" s="50">
        <v>39981</v>
      </c>
      <c r="C2241" s="51">
        <v>1831.488507</v>
      </c>
      <c r="D2241" s="49">
        <v>0.26</v>
      </c>
      <c r="E2241" s="49" t="s">
        <v>55</v>
      </c>
      <c r="F2241" s="50">
        <v>39980</v>
      </c>
    </row>
    <row r="2242" spans="1:6" x14ac:dyDescent="0.3">
      <c r="A2242" s="49">
        <v>760199</v>
      </c>
      <c r="B2242" s="50">
        <v>39982</v>
      </c>
      <c r="C2242" s="51">
        <v>1831.7046869999999</v>
      </c>
      <c r="D2242" s="49">
        <v>0.26</v>
      </c>
      <c r="E2242" s="49" t="s">
        <v>55</v>
      </c>
      <c r="F2242" s="50">
        <v>39980</v>
      </c>
    </row>
    <row r="2243" spans="1:6" x14ac:dyDescent="0.3">
      <c r="A2243" s="49">
        <v>760199</v>
      </c>
      <c r="B2243" s="50">
        <v>39983</v>
      </c>
      <c r="C2243" s="51">
        <v>1831.920893</v>
      </c>
      <c r="D2243" s="49">
        <v>0.26</v>
      </c>
      <c r="E2243" s="49" t="s">
        <v>55</v>
      </c>
      <c r="F2243" s="50">
        <v>39980</v>
      </c>
    </row>
    <row r="2244" spans="1:6" x14ac:dyDescent="0.3">
      <c r="A2244" s="49">
        <v>760199</v>
      </c>
      <c r="B2244" s="50">
        <v>39986</v>
      </c>
      <c r="C2244" s="51">
        <v>1832.137125</v>
      </c>
      <c r="D2244" s="49">
        <v>0.26</v>
      </c>
      <c r="E2244" s="49" t="s">
        <v>55</v>
      </c>
      <c r="F2244" s="50">
        <v>39980</v>
      </c>
    </row>
    <row r="2245" spans="1:6" x14ac:dyDescent="0.3">
      <c r="A2245" s="49">
        <v>760199</v>
      </c>
      <c r="B2245" s="50">
        <v>39987</v>
      </c>
      <c r="C2245" s="51">
        <v>1832.353382</v>
      </c>
      <c r="D2245" s="49">
        <v>0.26</v>
      </c>
      <c r="E2245" s="49" t="s">
        <v>55</v>
      </c>
      <c r="F2245" s="50">
        <v>39980</v>
      </c>
    </row>
    <row r="2246" spans="1:6" x14ac:dyDescent="0.3">
      <c r="A2246" s="49">
        <v>760199</v>
      </c>
      <c r="B2246" s="50">
        <v>39988</v>
      </c>
      <c r="C2246" s="51">
        <v>1832.569665</v>
      </c>
      <c r="D2246" s="49">
        <v>0.26</v>
      </c>
      <c r="E2246" s="49" t="s">
        <v>55</v>
      </c>
      <c r="F2246" s="50">
        <v>39980</v>
      </c>
    </row>
    <row r="2247" spans="1:6" x14ac:dyDescent="0.3">
      <c r="A2247" s="49">
        <v>760199</v>
      </c>
      <c r="B2247" s="50">
        <v>39989</v>
      </c>
      <c r="C2247" s="51">
        <v>1833.1182899999999</v>
      </c>
      <c r="D2247" s="49">
        <v>0.31</v>
      </c>
      <c r="E2247" s="49" t="s">
        <v>55</v>
      </c>
      <c r="F2247" s="50">
        <v>39989</v>
      </c>
    </row>
    <row r="2248" spans="1:6" x14ac:dyDescent="0.3">
      <c r="A2248" s="49">
        <v>760199</v>
      </c>
      <c r="B2248" s="50">
        <v>39990</v>
      </c>
      <c r="C2248" s="51">
        <v>1833.376211</v>
      </c>
      <c r="D2248" s="49">
        <v>0.31</v>
      </c>
      <c r="E2248" s="49" t="s">
        <v>55</v>
      </c>
      <c r="F2248" s="50">
        <v>39989</v>
      </c>
    </row>
    <row r="2249" spans="1:6" x14ac:dyDescent="0.3">
      <c r="A2249" s="49">
        <v>760199</v>
      </c>
      <c r="B2249" s="50">
        <v>39993</v>
      </c>
      <c r="C2249" s="51">
        <v>1833.6341689999999</v>
      </c>
      <c r="D2249" s="49">
        <v>0.31</v>
      </c>
      <c r="E2249" s="49" t="s">
        <v>55</v>
      </c>
      <c r="F2249" s="50">
        <v>39989</v>
      </c>
    </row>
    <row r="2250" spans="1:6" x14ac:dyDescent="0.3">
      <c r="A2250" s="49">
        <v>760199</v>
      </c>
      <c r="B2250" s="50">
        <v>39994</v>
      </c>
      <c r="C2250" s="51">
        <v>1833.892163</v>
      </c>
      <c r="D2250" s="49">
        <v>0.31</v>
      </c>
      <c r="E2250" s="49" t="s">
        <v>55</v>
      </c>
      <c r="F2250" s="50">
        <v>39989</v>
      </c>
    </row>
    <row r="2251" spans="1:6" x14ac:dyDescent="0.3">
      <c r="A2251" s="49">
        <v>760199</v>
      </c>
      <c r="B2251" s="50">
        <v>39995</v>
      </c>
      <c r="C2251" s="51">
        <v>1834.1501940000001</v>
      </c>
      <c r="D2251" s="49">
        <v>0.31</v>
      </c>
      <c r="E2251" s="49" t="s">
        <v>55</v>
      </c>
      <c r="F2251" s="50">
        <v>39989</v>
      </c>
    </row>
    <row r="2252" spans="1:6" x14ac:dyDescent="0.3">
      <c r="A2252" s="49">
        <v>760199</v>
      </c>
      <c r="B2252" s="50">
        <v>39996</v>
      </c>
      <c r="C2252" s="51">
        <v>1834.408261</v>
      </c>
      <c r="D2252" s="49">
        <v>0.31</v>
      </c>
      <c r="E2252" s="49" t="s">
        <v>55</v>
      </c>
      <c r="F2252" s="50">
        <v>39989</v>
      </c>
    </row>
    <row r="2253" spans="1:6" x14ac:dyDescent="0.3">
      <c r="A2253" s="49">
        <v>760199</v>
      </c>
      <c r="B2253" s="50">
        <v>39997</v>
      </c>
      <c r="C2253" s="51">
        <v>1834.6663639999999</v>
      </c>
      <c r="D2253" s="49">
        <v>0.31</v>
      </c>
      <c r="E2253" s="49" t="s">
        <v>55</v>
      </c>
      <c r="F2253" s="50">
        <v>39989</v>
      </c>
    </row>
    <row r="2254" spans="1:6" x14ac:dyDescent="0.3">
      <c r="A2254" s="49">
        <v>760199</v>
      </c>
      <c r="B2254" s="50">
        <v>40000</v>
      </c>
      <c r="C2254" s="51">
        <v>1834.924503</v>
      </c>
      <c r="D2254" s="49">
        <v>0.31</v>
      </c>
      <c r="E2254" s="49" t="s">
        <v>55</v>
      </c>
      <c r="F2254" s="50">
        <v>39989</v>
      </c>
    </row>
    <row r="2255" spans="1:6" x14ac:dyDescent="0.3">
      <c r="A2255" s="49">
        <v>760199</v>
      </c>
      <c r="B2255" s="50">
        <v>40001</v>
      </c>
      <c r="C2255" s="51">
        <v>1835.182679</v>
      </c>
      <c r="D2255" s="49">
        <v>0.31</v>
      </c>
      <c r="E2255" s="49" t="s">
        <v>55</v>
      </c>
      <c r="F2255" s="50">
        <v>39989</v>
      </c>
    </row>
    <row r="2256" spans="1:6" x14ac:dyDescent="0.3">
      <c r="A2256" s="49">
        <v>760199</v>
      </c>
      <c r="B2256" s="50">
        <v>40002</v>
      </c>
      <c r="C2256" s="51">
        <v>1836.14625</v>
      </c>
      <c r="D2256" s="49">
        <v>0.36</v>
      </c>
      <c r="E2256" s="49" t="s">
        <v>54</v>
      </c>
      <c r="F2256" s="50">
        <v>40002</v>
      </c>
    </row>
    <row r="2257" spans="1:6" x14ac:dyDescent="0.3">
      <c r="A2257" s="49">
        <v>760199</v>
      </c>
      <c r="B2257" s="50">
        <v>40003</v>
      </c>
      <c r="C2257" s="51">
        <v>1836.4461040000001</v>
      </c>
      <c r="D2257" s="49">
        <v>0.36</v>
      </c>
      <c r="E2257" s="49" t="s">
        <v>54</v>
      </c>
      <c r="F2257" s="50">
        <v>40002</v>
      </c>
    </row>
    <row r="2258" spans="1:6" x14ac:dyDescent="0.3">
      <c r="A2258" s="49">
        <v>760199</v>
      </c>
      <c r="B2258" s="50">
        <v>40004</v>
      </c>
      <c r="C2258" s="51">
        <v>1836.746007</v>
      </c>
      <c r="D2258" s="49">
        <v>0.36</v>
      </c>
      <c r="E2258" s="49" t="s">
        <v>54</v>
      </c>
      <c r="F2258" s="50">
        <v>40002</v>
      </c>
    </row>
    <row r="2259" spans="1:6" x14ac:dyDescent="0.3">
      <c r="A2259" s="49">
        <v>760199</v>
      </c>
      <c r="B2259" s="50">
        <v>40007</v>
      </c>
      <c r="C2259" s="51">
        <v>1837.0459579999999</v>
      </c>
      <c r="D2259" s="49">
        <v>0.36</v>
      </c>
      <c r="E2259" s="49" t="s">
        <v>54</v>
      </c>
      <c r="F2259" s="50">
        <v>40002</v>
      </c>
    </row>
    <row r="2260" spans="1:6" x14ac:dyDescent="0.3">
      <c r="A2260" s="49">
        <v>760199</v>
      </c>
      <c r="B2260" s="50">
        <v>40008</v>
      </c>
      <c r="C2260" s="51">
        <v>1837.345959</v>
      </c>
      <c r="D2260" s="49">
        <v>0.36</v>
      </c>
      <c r="E2260" s="49" t="s">
        <v>54</v>
      </c>
      <c r="F2260" s="50">
        <v>40002</v>
      </c>
    </row>
    <row r="2261" spans="1:6" x14ac:dyDescent="0.3">
      <c r="A2261" s="49">
        <v>760199</v>
      </c>
      <c r="B2261" s="50">
        <v>40009</v>
      </c>
      <c r="C2261" s="51">
        <v>1837.646009</v>
      </c>
      <c r="D2261" s="49">
        <v>0.36</v>
      </c>
      <c r="E2261" s="49" t="s">
        <v>54</v>
      </c>
      <c r="F2261" s="50">
        <v>40002</v>
      </c>
    </row>
    <row r="2262" spans="1:6" x14ac:dyDescent="0.3">
      <c r="A2262" s="49">
        <v>760199</v>
      </c>
      <c r="B2262" s="50">
        <v>40010</v>
      </c>
      <c r="C2262" s="51">
        <v>1837.9729480000001</v>
      </c>
      <c r="D2262" s="49">
        <v>0.41</v>
      </c>
      <c r="E2262" s="49" t="s">
        <v>55</v>
      </c>
      <c r="F2262" s="50">
        <v>40010</v>
      </c>
    </row>
    <row r="2263" spans="1:6" x14ac:dyDescent="0.3">
      <c r="A2263" s="49">
        <v>760199</v>
      </c>
      <c r="B2263" s="50">
        <v>40011</v>
      </c>
      <c r="C2263" s="51">
        <v>1838.2999460000001</v>
      </c>
      <c r="D2263" s="49">
        <v>0.41</v>
      </c>
      <c r="E2263" s="49" t="s">
        <v>55</v>
      </c>
      <c r="F2263" s="50">
        <v>40010</v>
      </c>
    </row>
    <row r="2264" spans="1:6" x14ac:dyDescent="0.3">
      <c r="A2264" s="49">
        <v>760199</v>
      </c>
      <c r="B2264" s="50">
        <v>40014</v>
      </c>
      <c r="C2264" s="51">
        <v>1838.6270019999999</v>
      </c>
      <c r="D2264" s="49">
        <v>0.41</v>
      </c>
      <c r="E2264" s="49" t="s">
        <v>55</v>
      </c>
      <c r="F2264" s="50">
        <v>40010</v>
      </c>
    </row>
    <row r="2265" spans="1:6" x14ac:dyDescent="0.3">
      <c r="A2265" s="49">
        <v>760199</v>
      </c>
      <c r="B2265" s="50">
        <v>40015</v>
      </c>
      <c r="C2265" s="51">
        <v>1838.954117</v>
      </c>
      <c r="D2265" s="49">
        <v>0.41</v>
      </c>
      <c r="E2265" s="49" t="s">
        <v>55</v>
      </c>
      <c r="F2265" s="50">
        <v>40010</v>
      </c>
    </row>
    <row r="2266" spans="1:6" x14ac:dyDescent="0.3">
      <c r="A2266" s="49">
        <v>760199</v>
      </c>
      <c r="B2266" s="50">
        <v>40016</v>
      </c>
      <c r="C2266" s="51">
        <v>1839.281289</v>
      </c>
      <c r="D2266" s="49">
        <v>0.41</v>
      </c>
      <c r="E2266" s="49" t="s">
        <v>55</v>
      </c>
      <c r="F2266" s="50">
        <v>40010</v>
      </c>
    </row>
    <row r="2267" spans="1:6" x14ac:dyDescent="0.3">
      <c r="A2267" s="49">
        <v>760199</v>
      </c>
      <c r="B2267" s="50">
        <v>40017</v>
      </c>
      <c r="C2267" s="51">
        <v>1839.60852</v>
      </c>
      <c r="D2267" s="49">
        <v>0.41</v>
      </c>
      <c r="E2267" s="49" t="s">
        <v>55</v>
      </c>
      <c r="F2267" s="50">
        <v>40010</v>
      </c>
    </row>
    <row r="2268" spans="1:6" x14ac:dyDescent="0.3">
      <c r="A2268" s="49">
        <v>760199</v>
      </c>
      <c r="B2268" s="50">
        <v>40018</v>
      </c>
      <c r="C2268" s="51">
        <v>1839.9358090000001</v>
      </c>
      <c r="D2268" s="49">
        <v>0.41</v>
      </c>
      <c r="E2268" s="49" t="s">
        <v>55</v>
      </c>
      <c r="F2268" s="50">
        <v>40010</v>
      </c>
    </row>
    <row r="2269" spans="1:6" x14ac:dyDescent="0.3">
      <c r="A2269" s="49">
        <v>760199</v>
      </c>
      <c r="B2269" s="50">
        <v>40021</v>
      </c>
      <c r="C2269" s="51">
        <v>1839.434084</v>
      </c>
      <c r="D2269" s="49">
        <v>0.28000000000000003</v>
      </c>
      <c r="E2269" s="49" t="s">
        <v>55</v>
      </c>
      <c r="F2269" s="50">
        <v>40021</v>
      </c>
    </row>
    <row r="2270" spans="1:6" x14ac:dyDescent="0.3">
      <c r="A2270" s="49">
        <v>760199</v>
      </c>
      <c r="B2270" s="50">
        <v>40022</v>
      </c>
      <c r="C2270" s="51">
        <v>1839.6577159999999</v>
      </c>
      <c r="D2270" s="49">
        <v>0.28000000000000003</v>
      </c>
      <c r="E2270" s="49" t="s">
        <v>55</v>
      </c>
      <c r="F2270" s="50">
        <v>40021</v>
      </c>
    </row>
    <row r="2271" spans="1:6" x14ac:dyDescent="0.3">
      <c r="A2271" s="49">
        <v>760199</v>
      </c>
      <c r="B2271" s="50">
        <v>40023</v>
      </c>
      <c r="C2271" s="51">
        <v>1839.8813749999999</v>
      </c>
      <c r="D2271" s="49">
        <v>0.28000000000000003</v>
      </c>
      <c r="E2271" s="49" t="s">
        <v>55</v>
      </c>
      <c r="F2271" s="50">
        <v>40021</v>
      </c>
    </row>
    <row r="2272" spans="1:6" x14ac:dyDescent="0.3">
      <c r="A2272" s="49">
        <v>760199</v>
      </c>
      <c r="B2272" s="50">
        <v>40024</v>
      </c>
      <c r="C2272" s="51">
        <v>1840.105061</v>
      </c>
      <c r="D2272" s="49">
        <v>0.28000000000000003</v>
      </c>
      <c r="E2272" s="49" t="s">
        <v>55</v>
      </c>
      <c r="F2272" s="50">
        <v>40021</v>
      </c>
    </row>
    <row r="2273" spans="1:6" x14ac:dyDescent="0.3">
      <c r="A2273" s="49">
        <v>760199</v>
      </c>
      <c r="B2273" s="50">
        <v>40025</v>
      </c>
      <c r="C2273" s="51">
        <v>1840.328775</v>
      </c>
      <c r="D2273" s="49">
        <v>0.28000000000000003</v>
      </c>
      <c r="E2273" s="49" t="s">
        <v>55</v>
      </c>
      <c r="F2273" s="50">
        <v>40021</v>
      </c>
    </row>
    <row r="2274" spans="1:6" x14ac:dyDescent="0.3">
      <c r="A2274" s="49">
        <v>760199</v>
      </c>
      <c r="B2274" s="50">
        <v>40028</v>
      </c>
      <c r="C2274" s="51">
        <v>1840.5525150000001</v>
      </c>
      <c r="D2274" s="49">
        <v>0.28000000000000003</v>
      </c>
      <c r="E2274" s="49" t="s">
        <v>55</v>
      </c>
      <c r="F2274" s="50">
        <v>40021</v>
      </c>
    </row>
    <row r="2275" spans="1:6" x14ac:dyDescent="0.3">
      <c r="A2275" s="49">
        <v>760199</v>
      </c>
      <c r="B2275" s="50">
        <v>40029</v>
      </c>
      <c r="C2275" s="51">
        <v>1840.7762829999999</v>
      </c>
      <c r="D2275" s="49">
        <v>0.28000000000000003</v>
      </c>
      <c r="E2275" s="49" t="s">
        <v>55</v>
      </c>
      <c r="F2275" s="50">
        <v>40021</v>
      </c>
    </row>
    <row r="2276" spans="1:6" x14ac:dyDescent="0.3">
      <c r="A2276" s="49">
        <v>760199</v>
      </c>
      <c r="B2276" s="50">
        <v>40030</v>
      </c>
      <c r="C2276" s="51">
        <v>1841.000078</v>
      </c>
      <c r="D2276" s="49">
        <v>0.28000000000000003</v>
      </c>
      <c r="E2276" s="49" t="s">
        <v>55</v>
      </c>
      <c r="F2276" s="50">
        <v>40021</v>
      </c>
    </row>
    <row r="2277" spans="1:6" x14ac:dyDescent="0.3">
      <c r="A2277" s="49">
        <v>760199</v>
      </c>
      <c r="B2277" s="50">
        <v>40031</v>
      </c>
      <c r="C2277" s="51">
        <v>1841.2239</v>
      </c>
      <c r="D2277" s="49">
        <v>0.28000000000000003</v>
      </c>
      <c r="E2277" s="49" t="s">
        <v>55</v>
      </c>
      <c r="F2277" s="50">
        <v>40021</v>
      </c>
    </row>
    <row r="2278" spans="1:6" x14ac:dyDescent="0.3">
      <c r="A2278" s="49">
        <v>760199</v>
      </c>
      <c r="B2278" s="50">
        <v>40032</v>
      </c>
      <c r="C2278" s="51">
        <v>1840.9043369999999</v>
      </c>
      <c r="D2278" s="49">
        <v>0.24</v>
      </c>
      <c r="E2278" s="49" t="s">
        <v>54</v>
      </c>
      <c r="F2278" s="50">
        <v>40032</v>
      </c>
    </row>
    <row r="2279" spans="1:6" x14ac:dyDescent="0.3">
      <c r="A2279" s="49">
        <v>760199</v>
      </c>
      <c r="B2279" s="50">
        <v>40035</v>
      </c>
      <c r="C2279" s="51">
        <v>1841.096184</v>
      </c>
      <c r="D2279" s="49">
        <v>0.24</v>
      </c>
      <c r="E2279" s="49" t="s">
        <v>54</v>
      </c>
      <c r="F2279" s="50">
        <v>40032</v>
      </c>
    </row>
    <row r="2280" spans="1:6" x14ac:dyDescent="0.3">
      <c r="A2280" s="49">
        <v>760199</v>
      </c>
      <c r="B2280" s="50">
        <v>40036</v>
      </c>
      <c r="C2280" s="51">
        <v>1841.2880500000001</v>
      </c>
      <c r="D2280" s="49">
        <v>0.24</v>
      </c>
      <c r="E2280" s="49" t="s">
        <v>54</v>
      </c>
      <c r="F2280" s="50">
        <v>40032</v>
      </c>
    </row>
    <row r="2281" spans="1:6" x14ac:dyDescent="0.3">
      <c r="A2281" s="49">
        <v>760199</v>
      </c>
      <c r="B2281" s="50">
        <v>40037</v>
      </c>
      <c r="C2281" s="51">
        <v>1841.479936</v>
      </c>
      <c r="D2281" s="49">
        <v>0.24</v>
      </c>
      <c r="E2281" s="49" t="s">
        <v>54</v>
      </c>
      <c r="F2281" s="50">
        <v>40032</v>
      </c>
    </row>
    <row r="2282" spans="1:6" x14ac:dyDescent="0.3">
      <c r="A2282" s="49">
        <v>760199</v>
      </c>
      <c r="B2282" s="50">
        <v>40038</v>
      </c>
      <c r="C2282" s="51">
        <v>1841.671842</v>
      </c>
      <c r="D2282" s="49">
        <v>0.24</v>
      </c>
      <c r="E2282" s="49" t="s">
        <v>54</v>
      </c>
      <c r="F2282" s="50">
        <v>40032</v>
      </c>
    </row>
    <row r="2283" spans="1:6" x14ac:dyDescent="0.3">
      <c r="A2283" s="49">
        <v>760199</v>
      </c>
      <c r="B2283" s="50">
        <v>40039</v>
      </c>
      <c r="C2283" s="51">
        <v>1841.863769</v>
      </c>
      <c r="D2283" s="49">
        <v>0.24</v>
      </c>
      <c r="E2283" s="49" t="s">
        <v>54</v>
      </c>
      <c r="F2283" s="50">
        <v>40032</v>
      </c>
    </row>
    <row r="2284" spans="1:6" x14ac:dyDescent="0.3">
      <c r="A2284" s="49">
        <v>760199</v>
      </c>
      <c r="B2284" s="50">
        <v>40042</v>
      </c>
      <c r="C2284" s="51">
        <v>1842.055715</v>
      </c>
      <c r="D2284" s="49">
        <v>0.24</v>
      </c>
      <c r="E2284" s="49" t="s">
        <v>54</v>
      </c>
      <c r="F2284" s="50">
        <v>40032</v>
      </c>
    </row>
    <row r="2285" spans="1:6" x14ac:dyDescent="0.3">
      <c r="A2285" s="49">
        <v>760199</v>
      </c>
      <c r="B2285" s="50">
        <v>40043</v>
      </c>
      <c r="C2285" s="51">
        <v>1842.2673199999999</v>
      </c>
      <c r="D2285" s="49">
        <v>0.23</v>
      </c>
      <c r="E2285" s="49" t="s">
        <v>55</v>
      </c>
      <c r="F2285" s="50">
        <v>40043</v>
      </c>
    </row>
    <row r="2286" spans="1:6" x14ac:dyDescent="0.3">
      <c r="A2286" s="49">
        <v>760199</v>
      </c>
      <c r="B2286" s="50">
        <v>40044</v>
      </c>
      <c r="C2286" s="51">
        <v>1842.4789490000001</v>
      </c>
      <c r="D2286" s="49">
        <v>0.23</v>
      </c>
      <c r="E2286" s="49" t="s">
        <v>55</v>
      </c>
      <c r="F2286" s="50">
        <v>40043</v>
      </c>
    </row>
    <row r="2287" spans="1:6" x14ac:dyDescent="0.3">
      <c r="A2287" s="49">
        <v>760199</v>
      </c>
      <c r="B2287" s="50">
        <v>40045</v>
      </c>
      <c r="C2287" s="51">
        <v>1842.690603</v>
      </c>
      <c r="D2287" s="49">
        <v>0.23</v>
      </c>
      <c r="E2287" s="49" t="s">
        <v>55</v>
      </c>
      <c r="F2287" s="50">
        <v>40043</v>
      </c>
    </row>
    <row r="2288" spans="1:6" x14ac:dyDescent="0.3">
      <c r="A2288" s="49">
        <v>760199</v>
      </c>
      <c r="B2288" s="50">
        <v>40046</v>
      </c>
      <c r="C2288" s="51">
        <v>1842.902282</v>
      </c>
      <c r="D2288" s="49">
        <v>0.23</v>
      </c>
      <c r="E2288" s="49" t="s">
        <v>55</v>
      </c>
      <c r="F2288" s="50">
        <v>40043</v>
      </c>
    </row>
    <row r="2289" spans="1:6" x14ac:dyDescent="0.3">
      <c r="A2289" s="49">
        <v>760199</v>
      </c>
      <c r="B2289" s="50">
        <v>40049</v>
      </c>
      <c r="C2289" s="51">
        <v>1843.1139840000001</v>
      </c>
      <c r="D2289" s="49">
        <v>0.23</v>
      </c>
      <c r="E2289" s="49" t="s">
        <v>55</v>
      </c>
      <c r="F2289" s="50">
        <v>40043</v>
      </c>
    </row>
    <row r="2290" spans="1:6" x14ac:dyDescent="0.3">
      <c r="A2290" s="49">
        <v>760199</v>
      </c>
      <c r="B2290" s="50">
        <v>40050</v>
      </c>
      <c r="C2290" s="51">
        <v>1843.325711</v>
      </c>
      <c r="D2290" s="49">
        <v>0.23</v>
      </c>
      <c r="E2290" s="49" t="s">
        <v>55</v>
      </c>
      <c r="F2290" s="50">
        <v>40043</v>
      </c>
    </row>
    <row r="2291" spans="1:6" x14ac:dyDescent="0.3">
      <c r="A2291" s="49">
        <v>760199</v>
      </c>
      <c r="B2291" s="50">
        <v>40051</v>
      </c>
      <c r="C2291" s="51">
        <v>1843.3443159999999</v>
      </c>
      <c r="D2291" s="49">
        <v>0.2</v>
      </c>
      <c r="E2291" s="49" t="s">
        <v>55</v>
      </c>
      <c r="F2291" s="50">
        <v>40051</v>
      </c>
    </row>
    <row r="2292" spans="1:6" x14ac:dyDescent="0.3">
      <c r="A2292" s="49">
        <v>760199</v>
      </c>
      <c r="B2292" s="50">
        <v>40052</v>
      </c>
      <c r="C2292" s="51">
        <v>1843.528476</v>
      </c>
      <c r="D2292" s="49">
        <v>0.2</v>
      </c>
      <c r="E2292" s="49" t="s">
        <v>55</v>
      </c>
      <c r="F2292" s="50">
        <v>40051</v>
      </c>
    </row>
    <row r="2293" spans="1:6" x14ac:dyDescent="0.3">
      <c r="A2293" s="49">
        <v>760199</v>
      </c>
      <c r="B2293" s="50">
        <v>40053</v>
      </c>
      <c r="C2293" s="51">
        <v>1843.7126539999999</v>
      </c>
      <c r="D2293" s="49">
        <v>0.2</v>
      </c>
      <c r="E2293" s="49" t="s">
        <v>55</v>
      </c>
      <c r="F2293" s="50">
        <v>40051</v>
      </c>
    </row>
    <row r="2294" spans="1:6" x14ac:dyDescent="0.3">
      <c r="A2294" s="49">
        <v>760199</v>
      </c>
      <c r="B2294" s="50">
        <v>40056</v>
      </c>
      <c r="C2294" s="51">
        <v>1843.8968500000001</v>
      </c>
      <c r="D2294" s="49">
        <v>0.2</v>
      </c>
      <c r="E2294" s="49" t="s">
        <v>55</v>
      </c>
      <c r="F2294" s="50">
        <v>40051</v>
      </c>
    </row>
    <row r="2295" spans="1:6" x14ac:dyDescent="0.3">
      <c r="A2295" s="49">
        <v>760199</v>
      </c>
      <c r="B2295" s="50">
        <v>40057</v>
      </c>
      <c r="C2295" s="51">
        <v>1844.0810650000001</v>
      </c>
      <c r="D2295" s="49">
        <v>0.2</v>
      </c>
      <c r="E2295" s="49" t="s">
        <v>55</v>
      </c>
      <c r="F2295" s="50">
        <v>40051</v>
      </c>
    </row>
    <row r="2296" spans="1:6" x14ac:dyDescent="0.3">
      <c r="A2296" s="49">
        <v>760199</v>
      </c>
      <c r="B2296" s="50">
        <v>40058</v>
      </c>
      <c r="C2296" s="51">
        <v>1844.265298</v>
      </c>
      <c r="D2296" s="49">
        <v>0.2</v>
      </c>
      <c r="E2296" s="49" t="s">
        <v>55</v>
      </c>
      <c r="F2296" s="50">
        <v>40051</v>
      </c>
    </row>
    <row r="2297" spans="1:6" x14ac:dyDescent="0.3">
      <c r="A2297" s="49">
        <v>760199</v>
      </c>
      <c r="B2297" s="50">
        <v>40059</v>
      </c>
      <c r="C2297" s="51">
        <v>1844.44955</v>
      </c>
      <c r="D2297" s="49">
        <v>0.2</v>
      </c>
      <c r="E2297" s="49" t="s">
        <v>55</v>
      </c>
      <c r="F2297" s="50">
        <v>40051</v>
      </c>
    </row>
    <row r="2298" spans="1:6" x14ac:dyDescent="0.3">
      <c r="A2298" s="49">
        <v>760199</v>
      </c>
      <c r="B2298" s="50">
        <v>40060</v>
      </c>
      <c r="C2298" s="51">
        <v>1844.63382</v>
      </c>
      <c r="D2298" s="49">
        <v>0.2</v>
      </c>
      <c r="E2298" s="49" t="s">
        <v>55</v>
      </c>
      <c r="F2298" s="50">
        <v>40051</v>
      </c>
    </row>
    <row r="2299" spans="1:6" x14ac:dyDescent="0.3">
      <c r="A2299" s="49">
        <v>760199</v>
      </c>
      <c r="B2299" s="50">
        <v>40064</v>
      </c>
      <c r="C2299" s="51">
        <v>1844.8181079999999</v>
      </c>
      <c r="D2299" s="49">
        <v>0.2</v>
      </c>
      <c r="E2299" s="49" t="s">
        <v>55</v>
      </c>
      <c r="F2299" s="50">
        <v>40051</v>
      </c>
    </row>
    <row r="2300" spans="1:6" x14ac:dyDescent="0.3">
      <c r="A2300" s="49">
        <v>760199</v>
      </c>
      <c r="B2300" s="50">
        <v>40065</v>
      </c>
      <c r="C2300" s="51">
        <v>1845.0024149999999</v>
      </c>
      <c r="D2300" s="49">
        <v>0.2</v>
      </c>
      <c r="E2300" s="49" t="s">
        <v>55</v>
      </c>
      <c r="F2300" s="50">
        <v>40051</v>
      </c>
    </row>
    <row r="2301" spans="1:6" x14ac:dyDescent="0.3">
      <c r="A2301" s="49">
        <v>760199</v>
      </c>
      <c r="B2301" s="50">
        <v>40066</v>
      </c>
      <c r="C2301" s="51">
        <v>1844.4033710000001</v>
      </c>
      <c r="D2301" s="49">
        <v>0.15</v>
      </c>
      <c r="E2301" s="49" t="s">
        <v>54</v>
      </c>
      <c r="F2301" s="50">
        <v>40066</v>
      </c>
    </row>
    <row r="2302" spans="1:6" x14ac:dyDescent="0.3">
      <c r="A2302" s="49">
        <v>760199</v>
      </c>
      <c r="B2302" s="50">
        <v>40067</v>
      </c>
      <c r="C2302" s="51">
        <v>1844.5415620000001</v>
      </c>
      <c r="D2302" s="49">
        <v>0.15</v>
      </c>
      <c r="E2302" s="49" t="s">
        <v>54</v>
      </c>
      <c r="F2302" s="50">
        <v>40066</v>
      </c>
    </row>
    <row r="2303" spans="1:6" x14ac:dyDescent="0.3">
      <c r="A2303" s="49">
        <v>760199</v>
      </c>
      <c r="B2303" s="50">
        <v>40070</v>
      </c>
      <c r="C2303" s="51">
        <v>1844.6797630000001</v>
      </c>
      <c r="D2303" s="49">
        <v>0.15</v>
      </c>
      <c r="E2303" s="49" t="s">
        <v>54</v>
      </c>
      <c r="F2303" s="50">
        <v>40066</v>
      </c>
    </row>
    <row r="2304" spans="1:6" x14ac:dyDescent="0.3">
      <c r="A2304" s="49">
        <v>760199</v>
      </c>
      <c r="B2304" s="50">
        <v>40071</v>
      </c>
      <c r="C2304" s="51">
        <v>1844.8179749999999</v>
      </c>
      <c r="D2304" s="49">
        <v>0.15</v>
      </c>
      <c r="E2304" s="49" t="s">
        <v>54</v>
      </c>
      <c r="F2304" s="50">
        <v>40066</v>
      </c>
    </row>
    <row r="2305" spans="1:6" x14ac:dyDescent="0.3">
      <c r="A2305" s="49">
        <v>760199</v>
      </c>
      <c r="B2305" s="50">
        <v>40072</v>
      </c>
      <c r="C2305" s="51">
        <v>1845.037335</v>
      </c>
      <c r="D2305" s="49">
        <v>0.25</v>
      </c>
      <c r="E2305" s="49" t="s">
        <v>55</v>
      </c>
      <c r="F2305" s="50">
        <v>40072</v>
      </c>
    </row>
    <row r="2306" spans="1:6" x14ac:dyDescent="0.3">
      <c r="A2306" s="49">
        <v>760199</v>
      </c>
      <c r="B2306" s="50">
        <v>40073</v>
      </c>
      <c r="C2306" s="51">
        <v>1845.256721</v>
      </c>
      <c r="D2306" s="49">
        <v>0.25</v>
      </c>
      <c r="E2306" s="49" t="s">
        <v>55</v>
      </c>
      <c r="F2306" s="50">
        <v>40072</v>
      </c>
    </row>
    <row r="2307" spans="1:6" x14ac:dyDescent="0.3">
      <c r="A2307" s="49">
        <v>760199</v>
      </c>
      <c r="B2307" s="50">
        <v>40074</v>
      </c>
      <c r="C2307" s="51">
        <v>1845.4761329999999</v>
      </c>
      <c r="D2307" s="49">
        <v>0.25</v>
      </c>
      <c r="E2307" s="49" t="s">
        <v>55</v>
      </c>
      <c r="F2307" s="50">
        <v>40072</v>
      </c>
    </row>
    <row r="2308" spans="1:6" x14ac:dyDescent="0.3">
      <c r="A2308" s="49">
        <v>760199</v>
      </c>
      <c r="B2308" s="50">
        <v>40077</v>
      </c>
      <c r="C2308" s="51">
        <v>1845.6955720000001</v>
      </c>
      <c r="D2308" s="49">
        <v>0.25</v>
      </c>
      <c r="E2308" s="49" t="s">
        <v>55</v>
      </c>
      <c r="F2308" s="50">
        <v>40072</v>
      </c>
    </row>
    <row r="2309" spans="1:6" x14ac:dyDescent="0.3">
      <c r="A2309" s="49">
        <v>760199</v>
      </c>
      <c r="B2309" s="50">
        <v>40078</v>
      </c>
      <c r="C2309" s="51">
        <v>1845.9150360000001</v>
      </c>
      <c r="D2309" s="49">
        <v>0.25</v>
      </c>
      <c r="E2309" s="49" t="s">
        <v>55</v>
      </c>
      <c r="F2309" s="50">
        <v>40072</v>
      </c>
    </row>
    <row r="2310" spans="1:6" x14ac:dyDescent="0.3">
      <c r="A2310" s="49">
        <v>760199</v>
      </c>
      <c r="B2310" s="50">
        <v>40079</v>
      </c>
      <c r="C2310" s="51">
        <v>1846.1345269999999</v>
      </c>
      <c r="D2310" s="49">
        <v>0.25</v>
      </c>
      <c r="E2310" s="49" t="s">
        <v>55</v>
      </c>
      <c r="F2310" s="50">
        <v>40072</v>
      </c>
    </row>
    <row r="2311" spans="1:6" x14ac:dyDescent="0.3">
      <c r="A2311" s="49">
        <v>760199</v>
      </c>
      <c r="B2311" s="50">
        <v>40080</v>
      </c>
      <c r="C2311" s="51">
        <v>1846.354043</v>
      </c>
      <c r="D2311" s="49">
        <v>0.25</v>
      </c>
      <c r="E2311" s="49" t="s">
        <v>55</v>
      </c>
      <c r="F2311" s="50">
        <v>40072</v>
      </c>
    </row>
    <row r="2312" spans="1:6" x14ac:dyDescent="0.3">
      <c r="A2312" s="49">
        <v>760199</v>
      </c>
      <c r="B2312" s="50">
        <v>40081</v>
      </c>
      <c r="C2312" s="51">
        <v>1846.503414</v>
      </c>
      <c r="D2312" s="49">
        <v>0.24</v>
      </c>
      <c r="E2312" s="49" t="s">
        <v>55</v>
      </c>
      <c r="F2312" s="50">
        <v>40081</v>
      </c>
    </row>
    <row r="2313" spans="1:6" x14ac:dyDescent="0.3">
      <c r="A2313" s="49">
        <v>760199</v>
      </c>
      <c r="B2313" s="50">
        <v>40084</v>
      </c>
      <c r="C2313" s="51">
        <v>1846.7142019999999</v>
      </c>
      <c r="D2313" s="49">
        <v>0.24</v>
      </c>
      <c r="E2313" s="49" t="s">
        <v>55</v>
      </c>
      <c r="F2313" s="50">
        <v>40081</v>
      </c>
    </row>
    <row r="2314" spans="1:6" x14ac:dyDescent="0.3">
      <c r="A2314" s="49">
        <v>760199</v>
      </c>
      <c r="B2314" s="50">
        <v>40085</v>
      </c>
      <c r="C2314" s="51">
        <v>1846.9250139999999</v>
      </c>
      <c r="D2314" s="49">
        <v>0.24</v>
      </c>
      <c r="E2314" s="49" t="s">
        <v>55</v>
      </c>
      <c r="F2314" s="50">
        <v>40081</v>
      </c>
    </row>
    <row r="2315" spans="1:6" x14ac:dyDescent="0.3">
      <c r="A2315" s="49">
        <v>760199</v>
      </c>
      <c r="B2315" s="50">
        <v>40086</v>
      </c>
      <c r="C2315" s="51">
        <v>1847.135851</v>
      </c>
      <c r="D2315" s="49">
        <v>0.24</v>
      </c>
      <c r="E2315" s="49" t="s">
        <v>55</v>
      </c>
      <c r="F2315" s="50">
        <v>40081</v>
      </c>
    </row>
    <row r="2316" spans="1:6" x14ac:dyDescent="0.3">
      <c r="A2316" s="49">
        <v>760199</v>
      </c>
      <c r="B2316" s="50">
        <v>40087</v>
      </c>
      <c r="C2316" s="51">
        <v>1847.3467109999999</v>
      </c>
      <c r="D2316" s="49">
        <v>0.24</v>
      </c>
      <c r="E2316" s="49" t="s">
        <v>55</v>
      </c>
      <c r="F2316" s="50">
        <v>40081</v>
      </c>
    </row>
    <row r="2317" spans="1:6" x14ac:dyDescent="0.3">
      <c r="A2317" s="49">
        <v>760199</v>
      </c>
      <c r="B2317" s="50">
        <v>40088</v>
      </c>
      <c r="C2317" s="51">
        <v>1847.557595</v>
      </c>
      <c r="D2317" s="49">
        <v>0.24</v>
      </c>
      <c r="E2317" s="49" t="s">
        <v>55</v>
      </c>
      <c r="F2317" s="50">
        <v>40081</v>
      </c>
    </row>
    <row r="2318" spans="1:6" x14ac:dyDescent="0.3">
      <c r="A2318" s="49">
        <v>760199</v>
      </c>
      <c r="B2318" s="50">
        <v>40091</v>
      </c>
      <c r="C2318" s="51">
        <v>1847.7685039999999</v>
      </c>
      <c r="D2318" s="49">
        <v>0.24</v>
      </c>
      <c r="E2318" s="49" t="s">
        <v>55</v>
      </c>
      <c r="F2318" s="50">
        <v>40081</v>
      </c>
    </row>
    <row r="2319" spans="1:6" x14ac:dyDescent="0.3">
      <c r="A2319" s="49">
        <v>760199</v>
      </c>
      <c r="B2319" s="50">
        <v>40092</v>
      </c>
      <c r="C2319" s="51">
        <v>1847.9794360000001</v>
      </c>
      <c r="D2319" s="49">
        <v>0.24</v>
      </c>
      <c r="E2319" s="49" t="s">
        <v>55</v>
      </c>
      <c r="F2319" s="50">
        <v>40081</v>
      </c>
    </row>
    <row r="2320" spans="1:6" x14ac:dyDescent="0.3">
      <c r="A2320" s="49">
        <v>760199</v>
      </c>
      <c r="B2320" s="50">
        <v>40093</v>
      </c>
      <c r="C2320" s="51">
        <v>1848.1903930000001</v>
      </c>
      <c r="D2320" s="49">
        <v>0.24</v>
      </c>
      <c r="E2320" s="49" t="s">
        <v>55</v>
      </c>
      <c r="F2320" s="50">
        <v>40081</v>
      </c>
    </row>
    <row r="2321" spans="1:6" x14ac:dyDescent="0.3">
      <c r="A2321" s="49">
        <v>760199</v>
      </c>
      <c r="B2321" s="50">
        <v>40094</v>
      </c>
      <c r="C2321" s="51">
        <v>1848.401959</v>
      </c>
      <c r="D2321" s="49">
        <v>0.24</v>
      </c>
      <c r="E2321" s="49" t="s">
        <v>54</v>
      </c>
      <c r="F2321" s="50">
        <v>40094</v>
      </c>
    </row>
    <row r="2322" spans="1:6" x14ac:dyDescent="0.3">
      <c r="A2322" s="49">
        <v>760199</v>
      </c>
      <c r="B2322" s="50">
        <v>40095</v>
      </c>
      <c r="C2322" s="51">
        <v>1848.6129980000001</v>
      </c>
      <c r="D2322" s="49">
        <v>0.24</v>
      </c>
      <c r="E2322" s="49" t="s">
        <v>54</v>
      </c>
      <c r="F2322" s="50">
        <v>40094</v>
      </c>
    </row>
    <row r="2323" spans="1:6" x14ac:dyDescent="0.3">
      <c r="A2323" s="49">
        <v>760199</v>
      </c>
      <c r="B2323" s="50">
        <v>40099</v>
      </c>
      <c r="C2323" s="51">
        <v>1848.8240619999999</v>
      </c>
      <c r="D2323" s="49">
        <v>0.24</v>
      </c>
      <c r="E2323" s="49" t="s">
        <v>54</v>
      </c>
      <c r="F2323" s="50">
        <v>40094</v>
      </c>
    </row>
    <row r="2324" spans="1:6" x14ac:dyDescent="0.3">
      <c r="A2324" s="49">
        <v>760199</v>
      </c>
      <c r="B2324" s="50">
        <v>40100</v>
      </c>
      <c r="C2324" s="51">
        <v>1849.035149</v>
      </c>
      <c r="D2324" s="49">
        <v>0.24</v>
      </c>
      <c r="E2324" s="49" t="s">
        <v>54</v>
      </c>
      <c r="F2324" s="50">
        <v>40094</v>
      </c>
    </row>
    <row r="2325" spans="1:6" x14ac:dyDescent="0.3">
      <c r="A2325" s="49">
        <v>760199</v>
      </c>
      <c r="B2325" s="50">
        <v>40101</v>
      </c>
      <c r="C2325" s="51">
        <v>1849.2462619999999</v>
      </c>
      <c r="D2325" s="49">
        <v>0.24</v>
      </c>
      <c r="E2325" s="49" t="s">
        <v>54</v>
      </c>
      <c r="F2325" s="50">
        <v>40094</v>
      </c>
    </row>
    <row r="2326" spans="1:6" x14ac:dyDescent="0.3">
      <c r="A2326" s="49">
        <v>760199</v>
      </c>
      <c r="B2326" s="50">
        <v>40102</v>
      </c>
      <c r="C2326" s="51">
        <v>1849.5451800000001</v>
      </c>
      <c r="D2326" s="49">
        <v>0.34</v>
      </c>
      <c r="E2326" s="49" t="s">
        <v>55</v>
      </c>
      <c r="F2326" s="50">
        <v>40102</v>
      </c>
    </row>
    <row r="2327" spans="1:6" x14ac:dyDescent="0.3">
      <c r="A2327" s="49">
        <v>760199</v>
      </c>
      <c r="B2327" s="50">
        <v>40105</v>
      </c>
      <c r="C2327" s="51">
        <v>1849.8441459999999</v>
      </c>
      <c r="D2327" s="49">
        <v>0.34</v>
      </c>
      <c r="E2327" s="49" t="s">
        <v>55</v>
      </c>
      <c r="F2327" s="50">
        <v>40102</v>
      </c>
    </row>
    <row r="2328" spans="1:6" x14ac:dyDescent="0.3">
      <c r="A2328" s="49">
        <v>760199</v>
      </c>
      <c r="B2328" s="50">
        <v>40106</v>
      </c>
      <c r="C2328" s="51">
        <v>1850.143161</v>
      </c>
      <c r="D2328" s="49">
        <v>0.34</v>
      </c>
      <c r="E2328" s="49" t="s">
        <v>55</v>
      </c>
      <c r="F2328" s="50">
        <v>40102</v>
      </c>
    </row>
    <row r="2329" spans="1:6" x14ac:dyDescent="0.3">
      <c r="A2329" s="49">
        <v>760199</v>
      </c>
      <c r="B2329" s="50">
        <v>40107</v>
      </c>
      <c r="C2329" s="51">
        <v>1850.4422239999999</v>
      </c>
      <c r="D2329" s="49">
        <v>0.34</v>
      </c>
      <c r="E2329" s="49" t="s">
        <v>55</v>
      </c>
      <c r="F2329" s="50">
        <v>40102</v>
      </c>
    </row>
    <row r="2330" spans="1:6" x14ac:dyDescent="0.3">
      <c r="A2330" s="49">
        <v>760199</v>
      </c>
      <c r="B2330" s="50">
        <v>40108</v>
      </c>
      <c r="C2330" s="51">
        <v>1850.7413349999999</v>
      </c>
      <c r="D2330" s="49">
        <v>0.34</v>
      </c>
      <c r="E2330" s="49" t="s">
        <v>55</v>
      </c>
      <c r="F2330" s="50">
        <v>40102</v>
      </c>
    </row>
    <row r="2331" spans="1:6" x14ac:dyDescent="0.3">
      <c r="A2331" s="49">
        <v>760199</v>
      </c>
      <c r="B2331" s="50">
        <v>40109</v>
      </c>
      <c r="C2331" s="51">
        <v>1851.040495</v>
      </c>
      <c r="D2331" s="49">
        <v>0.34</v>
      </c>
      <c r="E2331" s="49" t="s">
        <v>55</v>
      </c>
      <c r="F2331" s="50">
        <v>40102</v>
      </c>
    </row>
    <row r="2332" spans="1:6" x14ac:dyDescent="0.3">
      <c r="A2332" s="49">
        <v>760199</v>
      </c>
      <c r="B2332" s="50">
        <v>40112</v>
      </c>
      <c r="C2332" s="51">
        <v>1850.8475550000001</v>
      </c>
      <c r="D2332" s="49">
        <v>0.26</v>
      </c>
      <c r="E2332" s="49" t="s">
        <v>55</v>
      </c>
      <c r="F2332" s="50">
        <v>40112</v>
      </c>
    </row>
    <row r="2333" spans="1:6" x14ac:dyDescent="0.3">
      <c r="A2333" s="49">
        <v>760199</v>
      </c>
      <c r="B2333" s="50">
        <v>40113</v>
      </c>
      <c r="C2333" s="51">
        <v>1851.0764240000001</v>
      </c>
      <c r="D2333" s="49">
        <v>0.26</v>
      </c>
      <c r="E2333" s="49" t="s">
        <v>55</v>
      </c>
      <c r="F2333" s="50">
        <v>40112</v>
      </c>
    </row>
    <row r="2334" spans="1:6" x14ac:dyDescent="0.3">
      <c r="A2334" s="49">
        <v>760199</v>
      </c>
      <c r="B2334" s="50">
        <v>40114</v>
      </c>
      <c r="C2334" s="51">
        <v>1851.3053219999999</v>
      </c>
      <c r="D2334" s="49">
        <v>0.26</v>
      </c>
      <c r="E2334" s="49" t="s">
        <v>55</v>
      </c>
      <c r="F2334" s="50">
        <v>40112</v>
      </c>
    </row>
    <row r="2335" spans="1:6" x14ac:dyDescent="0.3">
      <c r="A2335" s="49">
        <v>760199</v>
      </c>
      <c r="B2335" s="50">
        <v>40115</v>
      </c>
      <c r="C2335" s="51">
        <v>1851.5342470000001</v>
      </c>
      <c r="D2335" s="49">
        <v>0.26</v>
      </c>
      <c r="E2335" s="49" t="s">
        <v>55</v>
      </c>
      <c r="F2335" s="50">
        <v>40112</v>
      </c>
    </row>
    <row r="2336" spans="1:6" x14ac:dyDescent="0.3">
      <c r="A2336" s="49">
        <v>760199</v>
      </c>
      <c r="B2336" s="50">
        <v>40116</v>
      </c>
      <c r="C2336" s="51">
        <v>1851.7632020000001</v>
      </c>
      <c r="D2336" s="49">
        <v>0.26</v>
      </c>
      <c r="E2336" s="49" t="s">
        <v>55</v>
      </c>
      <c r="F2336" s="50">
        <v>40112</v>
      </c>
    </row>
    <row r="2337" spans="1:6" x14ac:dyDescent="0.3">
      <c r="A2337" s="49">
        <v>760199</v>
      </c>
      <c r="B2337" s="50">
        <v>40120</v>
      </c>
      <c r="C2337" s="51">
        <v>1851.992184</v>
      </c>
      <c r="D2337" s="49">
        <v>0.26</v>
      </c>
      <c r="E2337" s="49" t="s">
        <v>55</v>
      </c>
      <c r="F2337" s="50">
        <v>40112</v>
      </c>
    </row>
    <row r="2338" spans="1:6" x14ac:dyDescent="0.3">
      <c r="A2338" s="49">
        <v>760199</v>
      </c>
      <c r="B2338" s="50">
        <v>40121</v>
      </c>
      <c r="C2338" s="51">
        <v>1852.2211950000001</v>
      </c>
      <c r="D2338" s="49">
        <v>0.26</v>
      </c>
      <c r="E2338" s="49" t="s">
        <v>55</v>
      </c>
      <c r="F2338" s="50">
        <v>40112</v>
      </c>
    </row>
    <row r="2339" spans="1:6" x14ac:dyDescent="0.3">
      <c r="A2339" s="49">
        <v>760199</v>
      </c>
      <c r="B2339" s="50">
        <v>40122</v>
      </c>
      <c r="C2339" s="51">
        <v>1852.4502339999999</v>
      </c>
      <c r="D2339" s="49">
        <v>0.26</v>
      </c>
      <c r="E2339" s="49" t="s">
        <v>55</v>
      </c>
      <c r="F2339" s="50">
        <v>40112</v>
      </c>
    </row>
    <row r="2340" spans="1:6" x14ac:dyDescent="0.3">
      <c r="A2340" s="49">
        <v>760199</v>
      </c>
      <c r="B2340" s="50">
        <v>40123</v>
      </c>
      <c r="C2340" s="51">
        <v>1852.679302</v>
      </c>
      <c r="D2340" s="49">
        <v>0.26</v>
      </c>
      <c r="E2340" s="49" t="s">
        <v>55</v>
      </c>
      <c r="F2340" s="50">
        <v>40112</v>
      </c>
    </row>
    <row r="2341" spans="1:6" x14ac:dyDescent="0.3">
      <c r="A2341" s="49">
        <v>760199</v>
      </c>
      <c r="B2341" s="50">
        <v>40126</v>
      </c>
      <c r="C2341" s="51">
        <v>1852.908398</v>
      </c>
      <c r="D2341" s="49">
        <v>0.26</v>
      </c>
      <c r="E2341" s="49" t="s">
        <v>55</v>
      </c>
      <c r="F2341" s="50">
        <v>40112</v>
      </c>
    </row>
    <row r="2342" spans="1:6" x14ac:dyDescent="0.3">
      <c r="A2342" s="49">
        <v>760199</v>
      </c>
      <c r="B2342" s="50">
        <v>40127</v>
      </c>
      <c r="C2342" s="51">
        <v>1853.137522</v>
      </c>
      <c r="D2342" s="49">
        <v>0.26</v>
      </c>
      <c r="E2342" s="49" t="s">
        <v>55</v>
      </c>
      <c r="F2342" s="50">
        <v>40112</v>
      </c>
    </row>
    <row r="2343" spans="1:6" x14ac:dyDescent="0.3">
      <c r="A2343" s="49">
        <v>760199</v>
      </c>
      <c r="B2343" s="50">
        <v>40128</v>
      </c>
      <c r="C2343" s="51">
        <v>1853.6833939999999</v>
      </c>
      <c r="D2343" s="49">
        <v>0.28000000000000003</v>
      </c>
      <c r="E2343" s="49" t="s">
        <v>54</v>
      </c>
      <c r="F2343" s="50">
        <v>40128</v>
      </c>
    </row>
    <row r="2344" spans="1:6" x14ac:dyDescent="0.3">
      <c r="A2344" s="49">
        <v>760199</v>
      </c>
      <c r="B2344" s="50">
        <v>40129</v>
      </c>
      <c r="C2344" s="51">
        <v>1853.9302130000001</v>
      </c>
      <c r="D2344" s="49">
        <v>0.28000000000000003</v>
      </c>
      <c r="E2344" s="49" t="s">
        <v>54</v>
      </c>
      <c r="F2344" s="50">
        <v>40128</v>
      </c>
    </row>
    <row r="2345" spans="1:6" x14ac:dyDescent="0.3">
      <c r="A2345" s="49">
        <v>760199</v>
      </c>
      <c r="B2345" s="50">
        <v>40130</v>
      </c>
      <c r="C2345" s="51">
        <v>1854.1770650000001</v>
      </c>
      <c r="D2345" s="49">
        <v>0.28000000000000003</v>
      </c>
      <c r="E2345" s="49" t="s">
        <v>54</v>
      </c>
      <c r="F2345" s="50">
        <v>40128</v>
      </c>
    </row>
    <row r="2346" spans="1:6" x14ac:dyDescent="0.3">
      <c r="A2346" s="49">
        <v>760199</v>
      </c>
      <c r="B2346" s="50">
        <v>40133</v>
      </c>
      <c r="C2346" s="51">
        <v>1854.423951</v>
      </c>
      <c r="D2346" s="49">
        <v>0.28000000000000003</v>
      </c>
      <c r="E2346" s="49" t="s">
        <v>54</v>
      </c>
      <c r="F2346" s="50">
        <v>40128</v>
      </c>
    </row>
    <row r="2347" spans="1:6" x14ac:dyDescent="0.3">
      <c r="A2347" s="49">
        <v>760199</v>
      </c>
      <c r="B2347" s="50">
        <v>40134</v>
      </c>
      <c r="C2347" s="51">
        <v>1854.7061000000001</v>
      </c>
      <c r="D2347" s="49">
        <v>0.32</v>
      </c>
      <c r="E2347" s="49" t="s">
        <v>55</v>
      </c>
      <c r="F2347" s="50">
        <v>40134</v>
      </c>
    </row>
    <row r="2348" spans="1:6" x14ac:dyDescent="0.3">
      <c r="A2348" s="49">
        <v>760199</v>
      </c>
      <c r="B2348" s="50">
        <v>40135</v>
      </c>
      <c r="C2348" s="51">
        <v>1854.988292</v>
      </c>
      <c r="D2348" s="49">
        <v>0.32</v>
      </c>
      <c r="E2348" s="49" t="s">
        <v>55</v>
      </c>
      <c r="F2348" s="50">
        <v>40134</v>
      </c>
    </row>
    <row r="2349" spans="1:6" x14ac:dyDescent="0.3">
      <c r="A2349" s="49">
        <v>760199</v>
      </c>
      <c r="B2349" s="50">
        <v>40136</v>
      </c>
      <c r="C2349" s="51">
        <v>1855.2705269999999</v>
      </c>
      <c r="D2349" s="49">
        <v>0.32</v>
      </c>
      <c r="E2349" s="49" t="s">
        <v>55</v>
      </c>
      <c r="F2349" s="50">
        <v>40134</v>
      </c>
    </row>
    <row r="2350" spans="1:6" x14ac:dyDescent="0.3">
      <c r="A2350" s="49">
        <v>760199</v>
      </c>
      <c r="B2350" s="50">
        <v>40137</v>
      </c>
      <c r="C2350" s="51">
        <v>1855.552805</v>
      </c>
      <c r="D2350" s="49">
        <v>0.32</v>
      </c>
      <c r="E2350" s="49" t="s">
        <v>55</v>
      </c>
      <c r="F2350" s="50">
        <v>40134</v>
      </c>
    </row>
    <row r="2351" spans="1:6" x14ac:dyDescent="0.3">
      <c r="A2351" s="49">
        <v>760199</v>
      </c>
      <c r="B2351" s="50">
        <v>40140</v>
      </c>
      <c r="C2351" s="51">
        <v>1855.8351259999999</v>
      </c>
      <c r="D2351" s="49">
        <v>0.32</v>
      </c>
      <c r="E2351" s="49" t="s">
        <v>55</v>
      </c>
      <c r="F2351" s="50">
        <v>40134</v>
      </c>
    </row>
    <row r="2352" spans="1:6" x14ac:dyDescent="0.3">
      <c r="A2352" s="49">
        <v>760199</v>
      </c>
      <c r="B2352" s="50">
        <v>40141</v>
      </c>
      <c r="C2352" s="51">
        <v>1856.1174900000001</v>
      </c>
      <c r="D2352" s="49">
        <v>0.32</v>
      </c>
      <c r="E2352" s="49" t="s">
        <v>55</v>
      </c>
      <c r="F2352" s="50">
        <v>40134</v>
      </c>
    </row>
    <row r="2353" spans="1:6" x14ac:dyDescent="0.3">
      <c r="A2353" s="49">
        <v>760199</v>
      </c>
      <c r="B2353" s="50">
        <v>40142</v>
      </c>
      <c r="C2353" s="51">
        <v>1856.399897</v>
      </c>
      <c r="D2353" s="49">
        <v>0.32</v>
      </c>
      <c r="E2353" s="49" t="s">
        <v>55</v>
      </c>
      <c r="F2353" s="50">
        <v>40134</v>
      </c>
    </row>
    <row r="2354" spans="1:6" x14ac:dyDescent="0.3">
      <c r="A2354" s="49">
        <v>760199</v>
      </c>
      <c r="B2354" s="50">
        <v>40143</v>
      </c>
      <c r="C2354" s="51">
        <v>1856.6823460000001</v>
      </c>
      <c r="D2354" s="49">
        <v>0.32</v>
      </c>
      <c r="E2354" s="49" t="s">
        <v>55</v>
      </c>
      <c r="F2354" s="50">
        <v>40134</v>
      </c>
    </row>
    <row r="2355" spans="1:6" x14ac:dyDescent="0.3">
      <c r="A2355" s="49">
        <v>760199</v>
      </c>
      <c r="B2355" s="50">
        <v>40144</v>
      </c>
      <c r="C2355" s="51">
        <v>1857.5993370000001</v>
      </c>
      <c r="D2355" s="49">
        <v>0.4</v>
      </c>
      <c r="E2355" s="49" t="s">
        <v>55</v>
      </c>
      <c r="F2355" s="50">
        <v>40144</v>
      </c>
    </row>
    <row r="2356" spans="1:6" x14ac:dyDescent="0.3">
      <c r="A2356" s="49">
        <v>760199</v>
      </c>
      <c r="B2356" s="50">
        <v>40147</v>
      </c>
      <c r="C2356" s="51">
        <v>1857.9524939999999</v>
      </c>
      <c r="D2356" s="49">
        <v>0.4</v>
      </c>
      <c r="E2356" s="49" t="s">
        <v>55</v>
      </c>
      <c r="F2356" s="50">
        <v>40144</v>
      </c>
    </row>
    <row r="2357" spans="1:6" x14ac:dyDescent="0.3">
      <c r="A2357" s="49">
        <v>760199</v>
      </c>
      <c r="B2357" s="50">
        <v>40148</v>
      </c>
      <c r="C2357" s="51">
        <v>1858.305717</v>
      </c>
      <c r="D2357" s="49">
        <v>0.4</v>
      </c>
      <c r="E2357" s="49" t="s">
        <v>55</v>
      </c>
      <c r="F2357" s="50">
        <v>40144</v>
      </c>
    </row>
    <row r="2358" spans="1:6" x14ac:dyDescent="0.3">
      <c r="A2358" s="49">
        <v>760199</v>
      </c>
      <c r="B2358" s="50">
        <v>40149</v>
      </c>
      <c r="C2358" s="51">
        <v>1858.6590080000001</v>
      </c>
      <c r="D2358" s="49">
        <v>0.4</v>
      </c>
      <c r="E2358" s="49" t="s">
        <v>55</v>
      </c>
      <c r="F2358" s="50">
        <v>40144</v>
      </c>
    </row>
    <row r="2359" spans="1:6" x14ac:dyDescent="0.3">
      <c r="A2359" s="49">
        <v>760199</v>
      </c>
      <c r="B2359" s="50">
        <v>40150</v>
      </c>
      <c r="C2359" s="51">
        <v>1859.012365</v>
      </c>
      <c r="D2359" s="49">
        <v>0.4</v>
      </c>
      <c r="E2359" s="49" t="s">
        <v>55</v>
      </c>
      <c r="F2359" s="50">
        <v>40144</v>
      </c>
    </row>
    <row r="2360" spans="1:6" x14ac:dyDescent="0.3">
      <c r="A2360" s="49">
        <v>760199</v>
      </c>
      <c r="B2360" s="50">
        <v>40151</v>
      </c>
      <c r="C2360" s="51">
        <v>1859.3657900000001</v>
      </c>
      <c r="D2360" s="49">
        <v>0.4</v>
      </c>
      <c r="E2360" s="49" t="s">
        <v>55</v>
      </c>
      <c r="F2360" s="50">
        <v>40144</v>
      </c>
    </row>
    <row r="2361" spans="1:6" x14ac:dyDescent="0.3">
      <c r="A2361" s="49">
        <v>760199</v>
      </c>
      <c r="B2361" s="50">
        <v>40154</v>
      </c>
      <c r="C2361" s="51">
        <v>1859.719282</v>
      </c>
      <c r="D2361" s="49">
        <v>0.4</v>
      </c>
      <c r="E2361" s="49" t="s">
        <v>55</v>
      </c>
      <c r="F2361" s="50">
        <v>40144</v>
      </c>
    </row>
    <row r="2362" spans="1:6" x14ac:dyDescent="0.3">
      <c r="A2362" s="49">
        <v>760199</v>
      </c>
      <c r="B2362" s="50">
        <v>40155</v>
      </c>
      <c r="C2362" s="51">
        <v>1860.0728409999999</v>
      </c>
      <c r="D2362" s="49">
        <v>0.4</v>
      </c>
      <c r="E2362" s="49" t="s">
        <v>55</v>
      </c>
      <c r="F2362" s="50">
        <v>40144</v>
      </c>
    </row>
    <row r="2363" spans="1:6" x14ac:dyDescent="0.3">
      <c r="A2363" s="49">
        <v>760199</v>
      </c>
      <c r="B2363" s="50">
        <v>40156</v>
      </c>
      <c r="C2363" s="51">
        <v>1860.578387</v>
      </c>
      <c r="D2363" s="49">
        <v>0.41</v>
      </c>
      <c r="E2363" s="49" t="s">
        <v>54</v>
      </c>
      <c r="F2363" s="50">
        <v>40156</v>
      </c>
    </row>
    <row r="2364" spans="1:6" x14ac:dyDescent="0.3">
      <c r="A2364" s="49">
        <v>760199</v>
      </c>
      <c r="B2364" s="50">
        <v>40157</v>
      </c>
      <c r="C2364" s="51">
        <v>1860.9410479999999</v>
      </c>
      <c r="D2364" s="49">
        <v>0.41</v>
      </c>
      <c r="E2364" s="49" t="s">
        <v>54</v>
      </c>
      <c r="F2364" s="50">
        <v>40156</v>
      </c>
    </row>
    <row r="2365" spans="1:6" x14ac:dyDescent="0.3">
      <c r="A2365" s="49">
        <v>760199</v>
      </c>
      <c r="B2365" s="50">
        <v>40158</v>
      </c>
      <c r="C2365" s="51">
        <v>1861.30378</v>
      </c>
      <c r="D2365" s="49">
        <v>0.41</v>
      </c>
      <c r="E2365" s="49" t="s">
        <v>54</v>
      </c>
      <c r="F2365" s="50">
        <v>40156</v>
      </c>
    </row>
    <row r="2366" spans="1:6" x14ac:dyDescent="0.3">
      <c r="A2366" s="49">
        <v>760199</v>
      </c>
      <c r="B2366" s="50">
        <v>40161</v>
      </c>
      <c r="C2366" s="51">
        <v>1861.6665820000001</v>
      </c>
      <c r="D2366" s="49">
        <v>0.41</v>
      </c>
      <c r="E2366" s="49" t="s">
        <v>54</v>
      </c>
      <c r="F2366" s="50">
        <v>40156</v>
      </c>
    </row>
    <row r="2367" spans="1:6" x14ac:dyDescent="0.3">
      <c r="A2367" s="49">
        <v>760199</v>
      </c>
      <c r="B2367" s="50">
        <v>40162</v>
      </c>
      <c r="C2367" s="51">
        <v>1862.0294550000001</v>
      </c>
      <c r="D2367" s="49">
        <v>0.41</v>
      </c>
      <c r="E2367" s="49" t="s">
        <v>54</v>
      </c>
      <c r="F2367" s="50">
        <v>40156</v>
      </c>
    </row>
    <row r="2368" spans="1:6" x14ac:dyDescent="0.3">
      <c r="A2368" s="49">
        <v>760199</v>
      </c>
      <c r="B2368" s="50">
        <v>40163</v>
      </c>
      <c r="C2368" s="51">
        <v>1862.3481139999999</v>
      </c>
      <c r="D2368" s="49">
        <v>0.36</v>
      </c>
      <c r="E2368" s="49" t="s">
        <v>55</v>
      </c>
      <c r="F2368" s="50">
        <v>40163</v>
      </c>
    </row>
    <row r="2369" spans="1:6" x14ac:dyDescent="0.3">
      <c r="A2369" s="49">
        <v>760199</v>
      </c>
      <c r="B2369" s="50">
        <v>40164</v>
      </c>
      <c r="C2369" s="51">
        <v>1862.666827</v>
      </c>
      <c r="D2369" s="49">
        <v>0.36</v>
      </c>
      <c r="E2369" s="49" t="s">
        <v>55</v>
      </c>
      <c r="F2369" s="50">
        <v>40163</v>
      </c>
    </row>
    <row r="2370" spans="1:6" x14ac:dyDescent="0.3">
      <c r="A2370" s="49">
        <v>760199</v>
      </c>
      <c r="B2370" s="50">
        <v>40165</v>
      </c>
      <c r="C2370" s="51">
        <v>1862.9855950000001</v>
      </c>
      <c r="D2370" s="49">
        <v>0.36</v>
      </c>
      <c r="E2370" s="49" t="s">
        <v>55</v>
      </c>
      <c r="F2370" s="50">
        <v>40163</v>
      </c>
    </row>
    <row r="2371" spans="1:6" x14ac:dyDescent="0.3">
      <c r="A2371" s="49">
        <v>760199</v>
      </c>
      <c r="B2371" s="50">
        <v>40168</v>
      </c>
      <c r="C2371" s="51">
        <v>1863.3044179999999</v>
      </c>
      <c r="D2371" s="49">
        <v>0.36</v>
      </c>
      <c r="E2371" s="49" t="s">
        <v>55</v>
      </c>
      <c r="F2371" s="50">
        <v>40163</v>
      </c>
    </row>
    <row r="2372" spans="1:6" x14ac:dyDescent="0.3">
      <c r="A2372" s="49">
        <v>760199</v>
      </c>
      <c r="B2372" s="50">
        <v>40169</v>
      </c>
      <c r="C2372" s="51">
        <v>1863.623296</v>
      </c>
      <c r="D2372" s="49">
        <v>0.36</v>
      </c>
      <c r="E2372" s="49" t="s">
        <v>55</v>
      </c>
      <c r="F2372" s="50">
        <v>40163</v>
      </c>
    </row>
    <row r="2373" spans="1:6" x14ac:dyDescent="0.3">
      <c r="A2373" s="49">
        <v>760199</v>
      </c>
      <c r="B2373" s="50">
        <v>40170</v>
      </c>
      <c r="C2373" s="51">
        <v>1863.942227</v>
      </c>
      <c r="D2373" s="49">
        <v>0.36</v>
      </c>
      <c r="E2373" s="49" t="s">
        <v>55</v>
      </c>
      <c r="F2373" s="50">
        <v>40163</v>
      </c>
    </row>
    <row r="2374" spans="1:6" x14ac:dyDescent="0.3">
      <c r="A2374" s="49">
        <v>760199</v>
      </c>
      <c r="B2374" s="50">
        <v>40171</v>
      </c>
      <c r="C2374" s="51">
        <v>1864.2612140000001</v>
      </c>
      <c r="D2374" s="49">
        <v>0.36</v>
      </c>
      <c r="E2374" s="49" t="s">
        <v>55</v>
      </c>
      <c r="F2374" s="50">
        <v>40171</v>
      </c>
    </row>
    <row r="2375" spans="1:6" x14ac:dyDescent="0.3">
      <c r="A2375" s="49">
        <v>760199</v>
      </c>
      <c r="B2375" s="50">
        <v>40175</v>
      </c>
      <c r="C2375" s="51">
        <v>1864.5802550000001</v>
      </c>
      <c r="D2375" s="49">
        <v>0.36</v>
      </c>
      <c r="E2375" s="49" t="s">
        <v>55</v>
      </c>
      <c r="F2375" s="50">
        <v>40171</v>
      </c>
    </row>
    <row r="2376" spans="1:6" x14ac:dyDescent="0.3">
      <c r="A2376" s="49">
        <v>760199</v>
      </c>
      <c r="B2376" s="50">
        <v>40176</v>
      </c>
      <c r="C2376" s="51">
        <v>1864.899351</v>
      </c>
      <c r="D2376" s="49">
        <v>0.36</v>
      </c>
      <c r="E2376" s="49" t="s">
        <v>55</v>
      </c>
      <c r="F2376" s="50">
        <v>40171</v>
      </c>
    </row>
    <row r="2377" spans="1:6" x14ac:dyDescent="0.3">
      <c r="A2377" s="49">
        <v>760199</v>
      </c>
      <c r="B2377" s="50">
        <v>40177</v>
      </c>
      <c r="C2377" s="51">
        <v>1865.2185010000001</v>
      </c>
      <c r="D2377" s="49">
        <v>0.36</v>
      </c>
      <c r="E2377" s="49" t="s">
        <v>55</v>
      </c>
      <c r="F2377" s="50">
        <v>40171</v>
      </c>
    </row>
    <row r="2378" spans="1:6" x14ac:dyDescent="0.3">
      <c r="A2378" s="49">
        <v>760199</v>
      </c>
      <c r="B2378" s="50">
        <v>40178</v>
      </c>
      <c r="C2378" s="51">
        <v>1865.5377060000001</v>
      </c>
      <c r="D2378" s="49">
        <v>0.36</v>
      </c>
      <c r="E2378" s="49" t="s">
        <v>55</v>
      </c>
      <c r="F2378" s="50">
        <v>40171</v>
      </c>
    </row>
    <row r="2379" spans="1:6" x14ac:dyDescent="0.3">
      <c r="A2379" s="49">
        <v>760199</v>
      </c>
      <c r="B2379" s="50">
        <v>40182</v>
      </c>
      <c r="C2379" s="51">
        <v>1865.8569649999999</v>
      </c>
      <c r="D2379" s="49">
        <v>0.36</v>
      </c>
      <c r="E2379" s="49" t="s">
        <v>55</v>
      </c>
      <c r="F2379" s="50">
        <v>40171</v>
      </c>
    </row>
    <row r="2380" spans="1:6" x14ac:dyDescent="0.3">
      <c r="A2380" s="49">
        <v>760199</v>
      </c>
      <c r="B2380" s="50">
        <v>40183</v>
      </c>
      <c r="C2380" s="51">
        <v>1866.176279</v>
      </c>
      <c r="D2380" s="49">
        <v>0.36</v>
      </c>
      <c r="E2380" s="49" t="s">
        <v>55</v>
      </c>
      <c r="F2380" s="50">
        <v>40171</v>
      </c>
    </row>
    <row r="2381" spans="1:6" x14ac:dyDescent="0.3">
      <c r="A2381" s="49">
        <v>760199</v>
      </c>
      <c r="B2381" s="50">
        <v>40184</v>
      </c>
      <c r="C2381" s="51">
        <v>1866.4956480000001</v>
      </c>
      <c r="D2381" s="49">
        <v>0.36</v>
      </c>
      <c r="E2381" s="49" t="s">
        <v>55</v>
      </c>
      <c r="F2381" s="50">
        <v>40171</v>
      </c>
    </row>
    <row r="2382" spans="1:6" x14ac:dyDescent="0.3">
      <c r="A2382" s="49">
        <v>760199</v>
      </c>
      <c r="B2382" s="50">
        <v>40185</v>
      </c>
      <c r="C2382" s="51">
        <v>1866.8150720000001</v>
      </c>
      <c r="D2382" s="49">
        <v>0.36</v>
      </c>
      <c r="E2382" s="49" t="s">
        <v>55</v>
      </c>
      <c r="F2382" s="50">
        <v>40171</v>
      </c>
    </row>
    <row r="2383" spans="1:6" x14ac:dyDescent="0.3">
      <c r="A2383" s="49">
        <v>760199</v>
      </c>
      <c r="B2383" s="50">
        <v>40186</v>
      </c>
      <c r="C2383" s="51">
        <v>1867.13455</v>
      </c>
      <c r="D2383" s="49">
        <v>0.36</v>
      </c>
      <c r="E2383" s="49" t="s">
        <v>55</v>
      </c>
      <c r="F2383" s="50">
        <v>40171</v>
      </c>
    </row>
    <row r="2384" spans="1:6" x14ac:dyDescent="0.3">
      <c r="A2384" s="49">
        <v>760199</v>
      </c>
      <c r="B2384" s="50">
        <v>40189</v>
      </c>
      <c r="C2384" s="51">
        <v>1867.454082</v>
      </c>
      <c r="D2384" s="49">
        <v>0.36</v>
      </c>
      <c r="E2384" s="49" t="s">
        <v>55</v>
      </c>
      <c r="F2384" s="50">
        <v>40171</v>
      </c>
    </row>
    <row r="2385" spans="1:6" x14ac:dyDescent="0.3">
      <c r="A2385" s="49">
        <v>760199</v>
      </c>
      <c r="B2385" s="50">
        <v>40190</v>
      </c>
      <c r="C2385" s="51">
        <v>1867.77367</v>
      </c>
      <c r="D2385" s="49">
        <v>0.36</v>
      </c>
      <c r="E2385" s="49" t="s">
        <v>55</v>
      </c>
      <c r="F2385" s="50">
        <v>40171</v>
      </c>
    </row>
    <row r="2386" spans="1:6" x14ac:dyDescent="0.3">
      <c r="A2386" s="49">
        <v>760199</v>
      </c>
      <c r="B2386" s="50">
        <v>40191</v>
      </c>
      <c r="C2386" s="51">
        <v>1868.259517</v>
      </c>
      <c r="D2386" s="49">
        <v>0.37</v>
      </c>
      <c r="E2386" s="49" t="s">
        <v>54</v>
      </c>
      <c r="F2386" s="50">
        <v>40191</v>
      </c>
    </row>
    <row r="2387" spans="1:6" x14ac:dyDescent="0.3">
      <c r="A2387" s="49">
        <v>760199</v>
      </c>
      <c r="B2387" s="50">
        <v>40192</v>
      </c>
      <c r="C2387" s="51">
        <v>1868.5879910000001</v>
      </c>
      <c r="D2387" s="49">
        <v>0.37</v>
      </c>
      <c r="E2387" s="49" t="s">
        <v>54</v>
      </c>
      <c r="F2387" s="50">
        <v>40191</v>
      </c>
    </row>
    <row r="2388" spans="1:6" x14ac:dyDescent="0.3">
      <c r="A2388" s="49">
        <v>760199</v>
      </c>
      <c r="B2388" s="50">
        <v>40193</v>
      </c>
      <c r="C2388" s="51">
        <v>1868.9165250000001</v>
      </c>
      <c r="D2388" s="49">
        <v>0.37</v>
      </c>
      <c r="E2388" s="49" t="s">
        <v>54</v>
      </c>
      <c r="F2388" s="50">
        <v>40191</v>
      </c>
    </row>
    <row r="2389" spans="1:6" x14ac:dyDescent="0.3">
      <c r="A2389" s="49">
        <v>760199</v>
      </c>
      <c r="B2389" s="50">
        <v>40196</v>
      </c>
      <c r="C2389" s="51">
        <v>1869.4401310000001</v>
      </c>
      <c r="D2389" s="49">
        <v>0.59</v>
      </c>
      <c r="E2389" s="49" t="s">
        <v>55</v>
      </c>
      <c r="F2389" s="50">
        <v>40196</v>
      </c>
    </row>
    <row r="2390" spans="1:6" x14ac:dyDescent="0.3">
      <c r="A2390" s="49">
        <v>760199</v>
      </c>
      <c r="B2390" s="50">
        <v>40197</v>
      </c>
      <c r="C2390" s="51">
        <v>1869.9638849999999</v>
      </c>
      <c r="D2390" s="49">
        <v>0.59</v>
      </c>
      <c r="E2390" s="49" t="s">
        <v>55</v>
      </c>
      <c r="F2390" s="50">
        <v>40196</v>
      </c>
    </row>
    <row r="2391" spans="1:6" x14ac:dyDescent="0.3">
      <c r="A2391" s="49">
        <v>760199</v>
      </c>
      <c r="B2391" s="50">
        <v>40198</v>
      </c>
      <c r="C2391" s="51">
        <v>1870.4877859999999</v>
      </c>
      <c r="D2391" s="49">
        <v>0.59</v>
      </c>
      <c r="E2391" s="49" t="s">
        <v>55</v>
      </c>
      <c r="F2391" s="50">
        <v>40196</v>
      </c>
    </row>
    <row r="2392" spans="1:6" x14ac:dyDescent="0.3">
      <c r="A2392" s="49">
        <v>760199</v>
      </c>
      <c r="B2392" s="50">
        <v>40199</v>
      </c>
      <c r="C2392" s="51">
        <v>1871.011833</v>
      </c>
      <c r="D2392" s="49">
        <v>0.59</v>
      </c>
      <c r="E2392" s="49" t="s">
        <v>55</v>
      </c>
      <c r="F2392" s="50">
        <v>40196</v>
      </c>
    </row>
    <row r="2393" spans="1:6" x14ac:dyDescent="0.3">
      <c r="A2393" s="49">
        <v>760199</v>
      </c>
      <c r="B2393" s="50">
        <v>40200</v>
      </c>
      <c r="C2393" s="51">
        <v>1871.5360270000001</v>
      </c>
      <c r="D2393" s="49">
        <v>0.59</v>
      </c>
      <c r="E2393" s="49" t="s">
        <v>55</v>
      </c>
      <c r="F2393" s="50">
        <v>40196</v>
      </c>
    </row>
    <row r="2394" spans="1:6" x14ac:dyDescent="0.3">
      <c r="A2394" s="49">
        <v>760199</v>
      </c>
      <c r="B2394" s="50">
        <v>40203</v>
      </c>
      <c r="C2394" s="51">
        <v>1872.485637</v>
      </c>
      <c r="D2394" s="49">
        <v>0.67</v>
      </c>
      <c r="E2394" s="49" t="s">
        <v>55</v>
      </c>
      <c r="F2394" s="50">
        <v>40203</v>
      </c>
    </row>
    <row r="2395" spans="1:6" x14ac:dyDescent="0.3">
      <c r="A2395" s="49">
        <v>760199</v>
      </c>
      <c r="B2395" s="50">
        <v>40204</v>
      </c>
      <c r="C2395" s="51">
        <v>1873.0811510000001</v>
      </c>
      <c r="D2395" s="49">
        <v>0.67</v>
      </c>
      <c r="E2395" s="49" t="s">
        <v>55</v>
      </c>
      <c r="F2395" s="50">
        <v>40203</v>
      </c>
    </row>
    <row r="2396" spans="1:6" x14ac:dyDescent="0.3">
      <c r="A2396" s="49">
        <v>760199</v>
      </c>
      <c r="B2396" s="50">
        <v>40205</v>
      </c>
      <c r="C2396" s="51">
        <v>1873.6768549999999</v>
      </c>
      <c r="D2396" s="49">
        <v>0.67</v>
      </c>
      <c r="E2396" s="49" t="s">
        <v>55</v>
      </c>
      <c r="F2396" s="50">
        <v>40203</v>
      </c>
    </row>
    <row r="2397" spans="1:6" x14ac:dyDescent="0.3">
      <c r="A2397" s="49">
        <v>760199</v>
      </c>
      <c r="B2397" s="50">
        <v>40206</v>
      </c>
      <c r="C2397" s="51">
        <v>1874.2727480000001</v>
      </c>
      <c r="D2397" s="49">
        <v>0.67</v>
      </c>
      <c r="E2397" s="49" t="s">
        <v>55</v>
      </c>
      <c r="F2397" s="50">
        <v>40203</v>
      </c>
    </row>
    <row r="2398" spans="1:6" x14ac:dyDescent="0.3">
      <c r="A2398" s="49">
        <v>760199</v>
      </c>
      <c r="B2398" s="50">
        <v>40207</v>
      </c>
      <c r="C2398" s="51">
        <v>1874.8688299999999</v>
      </c>
      <c r="D2398" s="49">
        <v>0.67</v>
      </c>
      <c r="E2398" s="49" t="s">
        <v>55</v>
      </c>
      <c r="F2398" s="50">
        <v>40203</v>
      </c>
    </row>
    <row r="2399" spans="1:6" x14ac:dyDescent="0.3">
      <c r="A2399" s="49">
        <v>760199</v>
      </c>
      <c r="B2399" s="50">
        <v>40210</v>
      </c>
      <c r="C2399" s="51">
        <v>1875.465103</v>
      </c>
      <c r="D2399" s="49">
        <v>0.67</v>
      </c>
      <c r="E2399" s="49" t="s">
        <v>55</v>
      </c>
      <c r="F2399" s="50">
        <v>40203</v>
      </c>
    </row>
    <row r="2400" spans="1:6" x14ac:dyDescent="0.3">
      <c r="A2400" s="49">
        <v>760199</v>
      </c>
      <c r="B2400" s="50">
        <v>40211</v>
      </c>
      <c r="C2400" s="51">
        <v>1876.061565</v>
      </c>
      <c r="D2400" s="49">
        <v>0.67</v>
      </c>
      <c r="E2400" s="49" t="s">
        <v>55</v>
      </c>
      <c r="F2400" s="50">
        <v>40203</v>
      </c>
    </row>
    <row r="2401" spans="1:6" x14ac:dyDescent="0.3">
      <c r="A2401" s="49">
        <v>760199</v>
      </c>
      <c r="B2401" s="50">
        <v>40212</v>
      </c>
      <c r="C2401" s="51">
        <v>1876.658216</v>
      </c>
      <c r="D2401" s="49">
        <v>0.67</v>
      </c>
      <c r="E2401" s="49" t="s">
        <v>55</v>
      </c>
      <c r="F2401" s="50">
        <v>40203</v>
      </c>
    </row>
    <row r="2402" spans="1:6" x14ac:dyDescent="0.3">
      <c r="A2402" s="49">
        <v>760199</v>
      </c>
      <c r="B2402" s="50">
        <v>40213</v>
      </c>
      <c r="C2402" s="51">
        <v>1877.255058</v>
      </c>
      <c r="D2402" s="49">
        <v>0.67</v>
      </c>
      <c r="E2402" s="49" t="s">
        <v>55</v>
      </c>
      <c r="F2402" s="50">
        <v>40203</v>
      </c>
    </row>
    <row r="2403" spans="1:6" x14ac:dyDescent="0.3">
      <c r="A2403" s="49">
        <v>760199</v>
      </c>
      <c r="B2403" s="50">
        <v>40214</v>
      </c>
      <c r="C2403" s="51">
        <v>1878.9170349999999</v>
      </c>
      <c r="D2403" s="49">
        <v>0.75</v>
      </c>
      <c r="E2403" s="49" t="s">
        <v>54</v>
      </c>
      <c r="F2403" s="50">
        <v>40214</v>
      </c>
    </row>
    <row r="2404" spans="1:6" x14ac:dyDescent="0.3">
      <c r="A2404" s="49">
        <v>760199</v>
      </c>
      <c r="B2404" s="50">
        <v>40217</v>
      </c>
      <c r="C2404" s="51">
        <v>1879.5856349999999</v>
      </c>
      <c r="D2404" s="49">
        <v>0.75</v>
      </c>
      <c r="E2404" s="49" t="s">
        <v>54</v>
      </c>
      <c r="F2404" s="50">
        <v>40214</v>
      </c>
    </row>
    <row r="2405" spans="1:6" x14ac:dyDescent="0.3">
      <c r="A2405" s="49">
        <v>760199</v>
      </c>
      <c r="B2405" s="50">
        <v>40218</v>
      </c>
      <c r="C2405" s="51">
        <v>1880.254473</v>
      </c>
      <c r="D2405" s="49">
        <v>0.75</v>
      </c>
      <c r="E2405" s="49" t="s">
        <v>54</v>
      </c>
      <c r="F2405" s="50">
        <v>40214</v>
      </c>
    </row>
    <row r="2406" spans="1:6" x14ac:dyDescent="0.3">
      <c r="A2406" s="49">
        <v>760199</v>
      </c>
      <c r="B2406" s="50">
        <v>40219</v>
      </c>
      <c r="C2406" s="51">
        <v>1880.9235490000001</v>
      </c>
      <c r="D2406" s="49">
        <v>0.75</v>
      </c>
      <c r="E2406" s="49" t="s">
        <v>54</v>
      </c>
      <c r="F2406" s="50">
        <v>40214</v>
      </c>
    </row>
    <row r="2407" spans="1:6" x14ac:dyDescent="0.3">
      <c r="A2407" s="49">
        <v>760199</v>
      </c>
      <c r="B2407" s="50">
        <v>40220</v>
      </c>
      <c r="C2407" s="51">
        <v>1881.5928630000001</v>
      </c>
      <c r="D2407" s="49">
        <v>0.75</v>
      </c>
      <c r="E2407" s="49" t="s">
        <v>54</v>
      </c>
      <c r="F2407" s="50">
        <v>40214</v>
      </c>
    </row>
    <row r="2408" spans="1:6" x14ac:dyDescent="0.3">
      <c r="A2408" s="49">
        <v>760199</v>
      </c>
      <c r="B2408" s="50">
        <v>40221</v>
      </c>
      <c r="C2408" s="51">
        <v>1882.262416</v>
      </c>
      <c r="D2408" s="49">
        <v>0.75</v>
      </c>
      <c r="E2408" s="49" t="s">
        <v>54</v>
      </c>
      <c r="F2408" s="50">
        <v>40214</v>
      </c>
    </row>
    <row r="2409" spans="1:6" x14ac:dyDescent="0.3">
      <c r="A2409" s="49">
        <v>760199</v>
      </c>
      <c r="B2409" s="50">
        <v>40226</v>
      </c>
      <c r="C2409" s="51">
        <v>1882.932206</v>
      </c>
      <c r="D2409" s="49">
        <v>0.75</v>
      </c>
      <c r="E2409" s="49" t="s">
        <v>54</v>
      </c>
      <c r="F2409" s="50">
        <v>40214</v>
      </c>
    </row>
    <row r="2410" spans="1:6" x14ac:dyDescent="0.3">
      <c r="A2410" s="49">
        <v>760199</v>
      </c>
      <c r="B2410" s="50">
        <v>40227</v>
      </c>
      <c r="C2410" s="51">
        <v>1883.620471</v>
      </c>
      <c r="D2410" s="49">
        <v>0.66</v>
      </c>
      <c r="E2410" s="49" t="s">
        <v>55</v>
      </c>
      <c r="F2410" s="50">
        <v>40227</v>
      </c>
    </row>
    <row r="2411" spans="1:6" x14ac:dyDescent="0.3">
      <c r="A2411" s="49">
        <v>760199</v>
      </c>
      <c r="B2411" s="50">
        <v>40228</v>
      </c>
      <c r="C2411" s="51">
        <v>1884.3089890000001</v>
      </c>
      <c r="D2411" s="49">
        <v>0.66</v>
      </c>
      <c r="E2411" s="49" t="s">
        <v>55</v>
      </c>
      <c r="F2411" s="50">
        <v>40227</v>
      </c>
    </row>
    <row r="2412" spans="1:6" x14ac:dyDescent="0.3">
      <c r="A2412" s="49">
        <v>760199</v>
      </c>
      <c r="B2412" s="50">
        <v>40231</v>
      </c>
      <c r="C2412" s="51">
        <v>1884.997758</v>
      </c>
      <c r="D2412" s="49">
        <v>0.66</v>
      </c>
      <c r="E2412" s="49" t="s">
        <v>55</v>
      </c>
      <c r="F2412" s="50">
        <v>40227</v>
      </c>
    </row>
    <row r="2413" spans="1:6" x14ac:dyDescent="0.3">
      <c r="A2413" s="49">
        <v>760199</v>
      </c>
      <c r="B2413" s="50">
        <v>40232</v>
      </c>
      <c r="C2413" s="51">
        <v>1885.6867789999999</v>
      </c>
      <c r="D2413" s="49">
        <v>0.66</v>
      </c>
      <c r="E2413" s="49" t="s">
        <v>55</v>
      </c>
      <c r="F2413" s="50">
        <v>40227</v>
      </c>
    </row>
    <row r="2414" spans="1:6" x14ac:dyDescent="0.3">
      <c r="A2414" s="49">
        <v>760199</v>
      </c>
      <c r="B2414" s="50">
        <v>40233</v>
      </c>
      <c r="C2414" s="51">
        <v>1887.000452</v>
      </c>
      <c r="D2414" s="49">
        <v>0.78</v>
      </c>
      <c r="E2414" s="49" t="s">
        <v>55</v>
      </c>
      <c r="F2414" s="50">
        <v>40233</v>
      </c>
    </row>
    <row r="2415" spans="1:6" x14ac:dyDescent="0.3">
      <c r="A2415" s="49">
        <v>760199</v>
      </c>
      <c r="B2415" s="50">
        <v>40234</v>
      </c>
      <c r="C2415" s="51">
        <v>1887.815155</v>
      </c>
      <c r="D2415" s="49">
        <v>0.78</v>
      </c>
      <c r="E2415" s="49" t="s">
        <v>55</v>
      </c>
      <c r="F2415" s="50">
        <v>40233</v>
      </c>
    </row>
    <row r="2416" spans="1:6" x14ac:dyDescent="0.3">
      <c r="A2416" s="49">
        <v>760199</v>
      </c>
      <c r="B2416" s="50">
        <v>40235</v>
      </c>
      <c r="C2416" s="51">
        <v>1888.6302109999999</v>
      </c>
      <c r="D2416" s="49">
        <v>0.78</v>
      </c>
      <c r="E2416" s="49" t="s">
        <v>55</v>
      </c>
      <c r="F2416" s="50">
        <v>40233</v>
      </c>
    </row>
    <row r="2417" spans="1:6" x14ac:dyDescent="0.3">
      <c r="A2417" s="49">
        <v>760199</v>
      </c>
      <c r="B2417" s="50">
        <v>40238</v>
      </c>
      <c r="C2417" s="51">
        <v>1889.445618</v>
      </c>
      <c r="D2417" s="49">
        <v>0.78</v>
      </c>
      <c r="E2417" s="49" t="s">
        <v>55</v>
      </c>
      <c r="F2417" s="50">
        <v>40233</v>
      </c>
    </row>
    <row r="2418" spans="1:6" x14ac:dyDescent="0.3">
      <c r="A2418" s="49">
        <v>760199</v>
      </c>
      <c r="B2418" s="50">
        <v>40239</v>
      </c>
      <c r="C2418" s="51">
        <v>1890.261377</v>
      </c>
      <c r="D2418" s="49">
        <v>0.78</v>
      </c>
      <c r="E2418" s="49" t="s">
        <v>55</v>
      </c>
      <c r="F2418" s="50">
        <v>40233</v>
      </c>
    </row>
    <row r="2419" spans="1:6" x14ac:dyDescent="0.3">
      <c r="A2419" s="49">
        <v>760199</v>
      </c>
      <c r="B2419" s="50">
        <v>40240</v>
      </c>
      <c r="C2419" s="51">
        <v>1891.0774879999999</v>
      </c>
      <c r="D2419" s="49">
        <v>0.78</v>
      </c>
      <c r="E2419" s="49" t="s">
        <v>55</v>
      </c>
      <c r="F2419" s="50">
        <v>40233</v>
      </c>
    </row>
    <row r="2420" spans="1:6" x14ac:dyDescent="0.3">
      <c r="A2420" s="49">
        <v>760199</v>
      </c>
      <c r="B2420" s="50">
        <v>40241</v>
      </c>
      <c r="C2420" s="51">
        <v>1891.8939519999999</v>
      </c>
      <c r="D2420" s="49">
        <v>0.78</v>
      </c>
      <c r="E2420" s="49" t="s">
        <v>55</v>
      </c>
      <c r="F2420" s="50">
        <v>40233</v>
      </c>
    </row>
    <row r="2421" spans="1:6" x14ac:dyDescent="0.3">
      <c r="A2421" s="49">
        <v>760199</v>
      </c>
      <c r="B2421" s="50">
        <v>40242</v>
      </c>
      <c r="C2421" s="51">
        <v>1892.7092379999999</v>
      </c>
      <c r="D2421" s="49">
        <v>0.78</v>
      </c>
      <c r="E2421" s="49" t="s">
        <v>54</v>
      </c>
      <c r="F2421" s="50">
        <v>40242</v>
      </c>
    </row>
    <row r="2422" spans="1:6" x14ac:dyDescent="0.3">
      <c r="A2422" s="49">
        <v>760199</v>
      </c>
      <c r="B2422" s="50">
        <v>40245</v>
      </c>
      <c r="C2422" s="51">
        <v>1893.5262789999999</v>
      </c>
      <c r="D2422" s="49">
        <v>0.78</v>
      </c>
      <c r="E2422" s="49" t="s">
        <v>54</v>
      </c>
      <c r="F2422" s="50">
        <v>40242</v>
      </c>
    </row>
    <row r="2423" spans="1:6" x14ac:dyDescent="0.3">
      <c r="A2423" s="49">
        <v>760199</v>
      </c>
      <c r="B2423" s="50">
        <v>40246</v>
      </c>
      <c r="C2423" s="51">
        <v>1894.343672</v>
      </c>
      <c r="D2423" s="49">
        <v>0.78</v>
      </c>
      <c r="E2423" s="49" t="s">
        <v>54</v>
      </c>
      <c r="F2423" s="50">
        <v>40242</v>
      </c>
    </row>
    <row r="2424" spans="1:6" x14ac:dyDescent="0.3">
      <c r="A2424" s="49">
        <v>760199</v>
      </c>
      <c r="B2424" s="50">
        <v>40247</v>
      </c>
      <c r="C2424" s="51">
        <v>1895.1614179999999</v>
      </c>
      <c r="D2424" s="49">
        <v>0.78</v>
      </c>
      <c r="E2424" s="49" t="s">
        <v>54</v>
      </c>
      <c r="F2424" s="50">
        <v>40242</v>
      </c>
    </row>
    <row r="2425" spans="1:6" x14ac:dyDescent="0.3">
      <c r="A2425" s="49">
        <v>760199</v>
      </c>
      <c r="B2425" s="50">
        <v>40248</v>
      </c>
      <c r="C2425" s="51">
        <v>1895.979517</v>
      </c>
      <c r="D2425" s="49">
        <v>0.78</v>
      </c>
      <c r="E2425" s="49" t="s">
        <v>54</v>
      </c>
      <c r="F2425" s="50">
        <v>40242</v>
      </c>
    </row>
    <row r="2426" spans="1:6" x14ac:dyDescent="0.3">
      <c r="A2426" s="49">
        <v>760199</v>
      </c>
      <c r="B2426" s="50">
        <v>40249</v>
      </c>
      <c r="C2426" s="51">
        <v>1896.7979700000001</v>
      </c>
      <c r="D2426" s="49">
        <v>0.78</v>
      </c>
      <c r="E2426" s="49" t="s">
        <v>54</v>
      </c>
      <c r="F2426" s="50">
        <v>40242</v>
      </c>
    </row>
    <row r="2427" spans="1:6" x14ac:dyDescent="0.3">
      <c r="A2427" s="49">
        <v>760199</v>
      </c>
      <c r="B2427" s="50">
        <v>40252</v>
      </c>
      <c r="C2427" s="51">
        <v>1897.6167760000001</v>
      </c>
      <c r="D2427" s="49">
        <v>0.78</v>
      </c>
      <c r="E2427" s="49" t="s">
        <v>54</v>
      </c>
      <c r="F2427" s="50">
        <v>40242</v>
      </c>
    </row>
    <row r="2428" spans="1:6" x14ac:dyDescent="0.3">
      <c r="A2428" s="49">
        <v>760199</v>
      </c>
      <c r="B2428" s="50">
        <v>40253</v>
      </c>
      <c r="C2428" s="51">
        <v>1897.9525470000001</v>
      </c>
      <c r="D2428" s="49">
        <v>0.39</v>
      </c>
      <c r="E2428" s="49" t="s">
        <v>55</v>
      </c>
      <c r="F2428" s="50">
        <v>40253</v>
      </c>
    </row>
    <row r="2429" spans="1:6" x14ac:dyDescent="0.3">
      <c r="A2429" s="49">
        <v>760199</v>
      </c>
      <c r="B2429" s="50">
        <v>40254</v>
      </c>
      <c r="C2429" s="51">
        <v>1898.2883770000001</v>
      </c>
      <c r="D2429" s="49">
        <v>0.39</v>
      </c>
      <c r="E2429" s="49" t="s">
        <v>55</v>
      </c>
      <c r="F2429" s="50">
        <v>40253</v>
      </c>
    </row>
    <row r="2430" spans="1:6" x14ac:dyDescent="0.3">
      <c r="A2430" s="49">
        <v>760199</v>
      </c>
      <c r="B2430" s="50">
        <v>40255</v>
      </c>
      <c r="C2430" s="51">
        <v>1898.6242669999999</v>
      </c>
      <c r="D2430" s="49">
        <v>0.39</v>
      </c>
      <c r="E2430" s="49" t="s">
        <v>55</v>
      </c>
      <c r="F2430" s="50">
        <v>40253</v>
      </c>
    </row>
    <row r="2431" spans="1:6" x14ac:dyDescent="0.3">
      <c r="A2431" s="49">
        <v>760199</v>
      </c>
      <c r="B2431" s="50">
        <v>40256</v>
      </c>
      <c r="C2431" s="51">
        <v>1898.9602170000001</v>
      </c>
      <c r="D2431" s="49">
        <v>0.39</v>
      </c>
      <c r="E2431" s="49" t="s">
        <v>55</v>
      </c>
      <c r="F2431" s="50">
        <v>40253</v>
      </c>
    </row>
    <row r="2432" spans="1:6" x14ac:dyDescent="0.3">
      <c r="A2432" s="49">
        <v>760199</v>
      </c>
      <c r="B2432" s="50">
        <v>40259</v>
      </c>
      <c r="C2432" s="51">
        <v>1899.296225</v>
      </c>
      <c r="D2432" s="49">
        <v>0.39</v>
      </c>
      <c r="E2432" s="49" t="s">
        <v>55</v>
      </c>
      <c r="F2432" s="50">
        <v>40253</v>
      </c>
    </row>
    <row r="2433" spans="1:6" x14ac:dyDescent="0.3">
      <c r="A2433" s="49">
        <v>760199</v>
      </c>
      <c r="B2433" s="50">
        <v>40260</v>
      </c>
      <c r="C2433" s="51">
        <v>1899.632294</v>
      </c>
      <c r="D2433" s="49">
        <v>0.39</v>
      </c>
      <c r="E2433" s="49" t="s">
        <v>55</v>
      </c>
      <c r="F2433" s="50">
        <v>40253</v>
      </c>
    </row>
    <row r="2434" spans="1:6" x14ac:dyDescent="0.3">
      <c r="A2434" s="49">
        <v>760199</v>
      </c>
      <c r="B2434" s="50">
        <v>40261</v>
      </c>
      <c r="C2434" s="51">
        <v>1900.63058</v>
      </c>
      <c r="D2434" s="49">
        <v>0.5</v>
      </c>
      <c r="E2434" s="49" t="s">
        <v>55</v>
      </c>
      <c r="F2434" s="50">
        <v>40261</v>
      </c>
    </row>
    <row r="2435" spans="1:6" x14ac:dyDescent="0.3">
      <c r="A2435" s="49">
        <v>760199</v>
      </c>
      <c r="B2435" s="50">
        <v>40262</v>
      </c>
      <c r="C2435" s="51">
        <v>1901.061514</v>
      </c>
      <c r="D2435" s="49">
        <v>0.5</v>
      </c>
      <c r="E2435" s="49" t="s">
        <v>55</v>
      </c>
      <c r="F2435" s="50">
        <v>40261</v>
      </c>
    </row>
    <row r="2436" spans="1:6" x14ac:dyDescent="0.3">
      <c r="A2436" s="49">
        <v>760199</v>
      </c>
      <c r="B2436" s="50">
        <v>40263</v>
      </c>
      <c r="C2436" s="51">
        <v>1901.4925450000001</v>
      </c>
      <c r="D2436" s="49">
        <v>0.5</v>
      </c>
      <c r="E2436" s="49" t="s">
        <v>55</v>
      </c>
      <c r="F2436" s="50">
        <v>40261</v>
      </c>
    </row>
    <row r="2437" spans="1:6" x14ac:dyDescent="0.3">
      <c r="A2437" s="49">
        <v>760199</v>
      </c>
      <c r="B2437" s="50">
        <v>40266</v>
      </c>
      <c r="C2437" s="51">
        <v>1901.923675</v>
      </c>
      <c r="D2437" s="49">
        <v>0.5</v>
      </c>
      <c r="E2437" s="49" t="s">
        <v>55</v>
      </c>
      <c r="F2437" s="50">
        <v>40261</v>
      </c>
    </row>
    <row r="2438" spans="1:6" x14ac:dyDescent="0.3">
      <c r="A2438" s="49">
        <v>760199</v>
      </c>
      <c r="B2438" s="50">
        <v>40267</v>
      </c>
      <c r="C2438" s="51">
        <v>1902.354902</v>
      </c>
      <c r="D2438" s="49">
        <v>0.5</v>
      </c>
      <c r="E2438" s="49" t="s">
        <v>55</v>
      </c>
      <c r="F2438" s="50">
        <v>40261</v>
      </c>
    </row>
    <row r="2439" spans="1:6" x14ac:dyDescent="0.3">
      <c r="A2439" s="49">
        <v>760199</v>
      </c>
      <c r="B2439" s="50">
        <v>40268</v>
      </c>
      <c r="C2439" s="51">
        <v>1902.7862270000001</v>
      </c>
      <c r="D2439" s="49">
        <v>0.5</v>
      </c>
      <c r="E2439" s="49" t="s">
        <v>55</v>
      </c>
      <c r="F2439" s="50">
        <v>40261</v>
      </c>
    </row>
    <row r="2440" spans="1:6" x14ac:dyDescent="0.3">
      <c r="A2440" s="49">
        <v>760199</v>
      </c>
      <c r="B2440" s="50">
        <v>40269</v>
      </c>
      <c r="C2440" s="51">
        <v>1903.21765</v>
      </c>
      <c r="D2440" s="49">
        <v>0.5</v>
      </c>
      <c r="E2440" s="49" t="s">
        <v>55</v>
      </c>
      <c r="F2440" s="50">
        <v>40261</v>
      </c>
    </row>
    <row r="2441" spans="1:6" x14ac:dyDescent="0.3">
      <c r="A2441" s="49">
        <v>760199</v>
      </c>
      <c r="B2441" s="50">
        <v>40273</v>
      </c>
      <c r="C2441" s="51">
        <v>1903.649171</v>
      </c>
      <c r="D2441" s="49">
        <v>0.5</v>
      </c>
      <c r="E2441" s="49" t="s">
        <v>55</v>
      </c>
      <c r="F2441" s="50">
        <v>40261</v>
      </c>
    </row>
    <row r="2442" spans="1:6" x14ac:dyDescent="0.3">
      <c r="A2442" s="49">
        <v>760199</v>
      </c>
      <c r="B2442" s="50">
        <v>40274</v>
      </c>
      <c r="C2442" s="51">
        <v>1904.0807890000001</v>
      </c>
      <c r="D2442" s="49">
        <v>0.5</v>
      </c>
      <c r="E2442" s="49" t="s">
        <v>55</v>
      </c>
      <c r="F2442" s="50">
        <v>40261</v>
      </c>
    </row>
    <row r="2443" spans="1:6" x14ac:dyDescent="0.3">
      <c r="A2443" s="49">
        <v>760199</v>
      </c>
      <c r="B2443" s="50">
        <v>40275</v>
      </c>
      <c r="C2443" s="51">
        <v>1904.5125049999999</v>
      </c>
      <c r="D2443" s="49">
        <v>0.5</v>
      </c>
      <c r="E2443" s="49" t="s">
        <v>55</v>
      </c>
      <c r="F2443" s="50">
        <v>40261</v>
      </c>
    </row>
    <row r="2444" spans="1:6" x14ac:dyDescent="0.3">
      <c r="A2444" s="49">
        <v>760199</v>
      </c>
      <c r="B2444" s="50">
        <v>40276</v>
      </c>
      <c r="C2444" s="51">
        <v>1905.2360839999999</v>
      </c>
      <c r="D2444" s="49">
        <v>0.52</v>
      </c>
      <c r="E2444" s="49" t="s">
        <v>54</v>
      </c>
      <c r="F2444" s="50">
        <v>40276</v>
      </c>
    </row>
    <row r="2445" spans="1:6" x14ac:dyDescent="0.3">
      <c r="A2445" s="49">
        <v>760199</v>
      </c>
      <c r="B2445" s="50">
        <v>40277</v>
      </c>
      <c r="C2445" s="51">
        <v>1905.68523</v>
      </c>
      <c r="D2445" s="49">
        <v>0.52</v>
      </c>
      <c r="E2445" s="49" t="s">
        <v>54</v>
      </c>
      <c r="F2445" s="50">
        <v>40276</v>
      </c>
    </row>
    <row r="2446" spans="1:6" x14ac:dyDescent="0.3">
      <c r="A2446" s="49">
        <v>760199</v>
      </c>
      <c r="B2446" s="50">
        <v>40280</v>
      </c>
      <c r="C2446" s="51">
        <v>1906.1344819999999</v>
      </c>
      <c r="D2446" s="49">
        <v>0.52</v>
      </c>
      <c r="E2446" s="49" t="s">
        <v>54</v>
      </c>
      <c r="F2446" s="50">
        <v>40276</v>
      </c>
    </row>
    <row r="2447" spans="1:6" x14ac:dyDescent="0.3">
      <c r="A2447" s="49">
        <v>760199</v>
      </c>
      <c r="B2447" s="50">
        <v>40281</v>
      </c>
      <c r="C2447" s="51">
        <v>1906.58384</v>
      </c>
      <c r="D2447" s="49">
        <v>0.52</v>
      </c>
      <c r="E2447" s="49" t="s">
        <v>54</v>
      </c>
      <c r="F2447" s="50">
        <v>40276</v>
      </c>
    </row>
    <row r="2448" spans="1:6" x14ac:dyDescent="0.3">
      <c r="A2448" s="49">
        <v>760199</v>
      </c>
      <c r="B2448" s="50">
        <v>40282</v>
      </c>
      <c r="C2448" s="51">
        <v>1907.033304</v>
      </c>
      <c r="D2448" s="49">
        <v>0.52</v>
      </c>
      <c r="E2448" s="49" t="s">
        <v>54</v>
      </c>
      <c r="F2448" s="50">
        <v>40276</v>
      </c>
    </row>
    <row r="2449" spans="1:6" x14ac:dyDescent="0.3">
      <c r="A2449" s="49">
        <v>760199</v>
      </c>
      <c r="B2449" s="50">
        <v>40283</v>
      </c>
      <c r="C2449" s="51">
        <v>1907.4828749999999</v>
      </c>
      <c r="D2449" s="49">
        <v>0.52</v>
      </c>
      <c r="E2449" s="49" t="s">
        <v>54</v>
      </c>
      <c r="F2449" s="50">
        <v>40276</v>
      </c>
    </row>
    <row r="2450" spans="1:6" x14ac:dyDescent="0.3">
      <c r="A2450" s="49">
        <v>760199</v>
      </c>
      <c r="B2450" s="50">
        <v>40284</v>
      </c>
      <c r="C2450" s="51">
        <v>1907.908835</v>
      </c>
      <c r="D2450" s="49">
        <v>0.47</v>
      </c>
      <c r="E2450" s="49" t="s">
        <v>55</v>
      </c>
      <c r="F2450" s="50">
        <v>40284</v>
      </c>
    </row>
    <row r="2451" spans="1:6" x14ac:dyDescent="0.3">
      <c r="A2451" s="49">
        <v>760199</v>
      </c>
      <c r="B2451" s="50">
        <v>40287</v>
      </c>
      <c r="C2451" s="51">
        <v>1908.3348900000001</v>
      </c>
      <c r="D2451" s="49">
        <v>0.47</v>
      </c>
      <c r="E2451" s="49" t="s">
        <v>55</v>
      </c>
      <c r="F2451" s="50">
        <v>40284</v>
      </c>
    </row>
    <row r="2452" spans="1:6" x14ac:dyDescent="0.3">
      <c r="A2452" s="49">
        <v>760199</v>
      </c>
      <c r="B2452" s="50">
        <v>40288</v>
      </c>
      <c r="C2452" s="51">
        <v>1908.761041</v>
      </c>
      <c r="D2452" s="49">
        <v>0.47</v>
      </c>
      <c r="E2452" s="49" t="s">
        <v>55</v>
      </c>
      <c r="F2452" s="50">
        <v>40284</v>
      </c>
    </row>
    <row r="2453" spans="1:6" x14ac:dyDescent="0.3">
      <c r="A2453" s="49">
        <v>760199</v>
      </c>
      <c r="B2453" s="50">
        <v>40290</v>
      </c>
      <c r="C2453" s="51">
        <v>1909.2958590000001</v>
      </c>
      <c r="D2453" s="49">
        <v>0.5</v>
      </c>
      <c r="E2453" s="49" t="s">
        <v>55</v>
      </c>
      <c r="F2453" s="50">
        <v>40290</v>
      </c>
    </row>
    <row r="2454" spans="1:6" x14ac:dyDescent="0.3">
      <c r="A2454" s="49">
        <v>760199</v>
      </c>
      <c r="B2454" s="50">
        <v>40291</v>
      </c>
      <c r="C2454" s="51">
        <v>1909.7493750000001</v>
      </c>
      <c r="D2454" s="49">
        <v>0.5</v>
      </c>
      <c r="E2454" s="49" t="s">
        <v>55</v>
      </c>
      <c r="F2454" s="50">
        <v>40290</v>
      </c>
    </row>
    <row r="2455" spans="1:6" x14ac:dyDescent="0.3">
      <c r="A2455" s="49">
        <v>760199</v>
      </c>
      <c r="B2455" s="50">
        <v>40294</v>
      </c>
      <c r="C2455" s="51">
        <v>1910.202998</v>
      </c>
      <c r="D2455" s="49">
        <v>0.5</v>
      </c>
      <c r="E2455" s="49" t="s">
        <v>55</v>
      </c>
      <c r="F2455" s="50">
        <v>40290</v>
      </c>
    </row>
    <row r="2456" spans="1:6" x14ac:dyDescent="0.3">
      <c r="A2456" s="49">
        <v>760199</v>
      </c>
      <c r="B2456" s="50">
        <v>40295</v>
      </c>
      <c r="C2456" s="51">
        <v>1910.656729</v>
      </c>
      <c r="D2456" s="49">
        <v>0.5</v>
      </c>
      <c r="E2456" s="49" t="s">
        <v>55</v>
      </c>
      <c r="F2456" s="50">
        <v>40290</v>
      </c>
    </row>
    <row r="2457" spans="1:6" x14ac:dyDescent="0.3">
      <c r="A2457" s="49">
        <v>760199</v>
      </c>
      <c r="B2457" s="50">
        <v>40296</v>
      </c>
      <c r="C2457" s="51">
        <v>1911.1105669999999</v>
      </c>
      <c r="D2457" s="49">
        <v>0.5</v>
      </c>
      <c r="E2457" s="49" t="s">
        <v>55</v>
      </c>
      <c r="F2457" s="50">
        <v>40290</v>
      </c>
    </row>
    <row r="2458" spans="1:6" x14ac:dyDescent="0.3">
      <c r="A2458" s="49">
        <v>760199</v>
      </c>
      <c r="B2458" s="50">
        <v>40297</v>
      </c>
      <c r="C2458" s="51">
        <v>1911.5645139999999</v>
      </c>
      <c r="D2458" s="49">
        <v>0.5</v>
      </c>
      <c r="E2458" s="49" t="s">
        <v>55</v>
      </c>
      <c r="F2458" s="50">
        <v>40290</v>
      </c>
    </row>
    <row r="2459" spans="1:6" x14ac:dyDescent="0.3">
      <c r="A2459" s="49">
        <v>760199</v>
      </c>
      <c r="B2459" s="50">
        <v>40298</v>
      </c>
      <c r="C2459" s="51">
        <v>1912.018568</v>
      </c>
      <c r="D2459" s="49">
        <v>0.5</v>
      </c>
      <c r="E2459" s="49" t="s">
        <v>55</v>
      </c>
      <c r="F2459" s="50">
        <v>40290</v>
      </c>
    </row>
    <row r="2460" spans="1:6" x14ac:dyDescent="0.3">
      <c r="A2460" s="49">
        <v>760199</v>
      </c>
      <c r="B2460" s="50">
        <v>40301</v>
      </c>
      <c r="C2460" s="51">
        <v>1912.47273</v>
      </c>
      <c r="D2460" s="49">
        <v>0.5</v>
      </c>
      <c r="E2460" s="49" t="s">
        <v>55</v>
      </c>
      <c r="F2460" s="50">
        <v>40290</v>
      </c>
    </row>
    <row r="2461" spans="1:6" x14ac:dyDescent="0.3">
      <c r="A2461" s="49">
        <v>760199</v>
      </c>
      <c r="B2461" s="50">
        <v>40302</v>
      </c>
      <c r="C2461" s="51">
        <v>1912.9269999999999</v>
      </c>
      <c r="D2461" s="49">
        <v>0.5</v>
      </c>
      <c r="E2461" s="49" t="s">
        <v>55</v>
      </c>
      <c r="F2461" s="50">
        <v>40290</v>
      </c>
    </row>
    <row r="2462" spans="1:6" x14ac:dyDescent="0.3">
      <c r="A2462" s="49">
        <v>760199</v>
      </c>
      <c r="B2462" s="50">
        <v>40303</v>
      </c>
      <c r="C2462" s="51">
        <v>1913.381378</v>
      </c>
      <c r="D2462" s="49">
        <v>0.5</v>
      </c>
      <c r="E2462" s="49" t="s">
        <v>55</v>
      </c>
      <c r="F2462" s="50">
        <v>40290</v>
      </c>
    </row>
    <row r="2463" spans="1:6" x14ac:dyDescent="0.3">
      <c r="A2463" s="49">
        <v>760199</v>
      </c>
      <c r="B2463" s="50">
        <v>40304</v>
      </c>
      <c r="C2463" s="51">
        <v>1913.8358639999999</v>
      </c>
      <c r="D2463" s="49">
        <v>0.5</v>
      </c>
      <c r="E2463" s="49" t="s">
        <v>55</v>
      </c>
      <c r="F2463" s="50">
        <v>40290</v>
      </c>
    </row>
    <row r="2464" spans="1:6" x14ac:dyDescent="0.3">
      <c r="A2464" s="49">
        <v>760199</v>
      </c>
      <c r="B2464" s="50">
        <v>40305</v>
      </c>
      <c r="C2464" s="51">
        <v>1915.2448649999999</v>
      </c>
      <c r="D2464" s="49">
        <v>0.56999999999999995</v>
      </c>
      <c r="E2464" s="49" t="s">
        <v>54</v>
      </c>
      <c r="F2464" s="50">
        <v>40305</v>
      </c>
    </row>
    <row r="2465" spans="1:6" x14ac:dyDescent="0.3">
      <c r="A2465" s="49">
        <v>760199</v>
      </c>
      <c r="B2465" s="50">
        <v>40308</v>
      </c>
      <c r="C2465" s="51">
        <v>1915.763453</v>
      </c>
      <c r="D2465" s="49">
        <v>0.56999999999999995</v>
      </c>
      <c r="E2465" s="49" t="s">
        <v>54</v>
      </c>
      <c r="F2465" s="50">
        <v>40305</v>
      </c>
    </row>
    <row r="2466" spans="1:6" x14ac:dyDescent="0.3">
      <c r="A2466" s="49">
        <v>760199</v>
      </c>
      <c r="B2466" s="50">
        <v>40309</v>
      </c>
      <c r="C2466" s="51">
        <v>1916.282181</v>
      </c>
      <c r="D2466" s="49">
        <v>0.56999999999999995</v>
      </c>
      <c r="E2466" s="49" t="s">
        <v>54</v>
      </c>
      <c r="F2466" s="50">
        <v>40305</v>
      </c>
    </row>
    <row r="2467" spans="1:6" x14ac:dyDescent="0.3">
      <c r="A2467" s="49">
        <v>760199</v>
      </c>
      <c r="B2467" s="50">
        <v>40310</v>
      </c>
      <c r="C2467" s="51">
        <v>1916.80105</v>
      </c>
      <c r="D2467" s="49">
        <v>0.56999999999999995</v>
      </c>
      <c r="E2467" s="49" t="s">
        <v>54</v>
      </c>
      <c r="F2467" s="50">
        <v>40305</v>
      </c>
    </row>
    <row r="2468" spans="1:6" x14ac:dyDescent="0.3">
      <c r="A2468" s="49">
        <v>760199</v>
      </c>
      <c r="B2468" s="50">
        <v>40311</v>
      </c>
      <c r="C2468" s="51">
        <v>1917.3200589999999</v>
      </c>
      <c r="D2468" s="49">
        <v>0.56999999999999995</v>
      </c>
      <c r="E2468" s="49" t="s">
        <v>54</v>
      </c>
      <c r="F2468" s="50">
        <v>40305</v>
      </c>
    </row>
    <row r="2469" spans="1:6" x14ac:dyDescent="0.3">
      <c r="A2469" s="49">
        <v>760199</v>
      </c>
      <c r="B2469" s="50">
        <v>40312</v>
      </c>
      <c r="C2469" s="51">
        <v>1917.8392080000001</v>
      </c>
      <c r="D2469" s="49">
        <v>0.56999999999999995</v>
      </c>
      <c r="E2469" s="49" t="s">
        <v>54</v>
      </c>
      <c r="F2469" s="50">
        <v>40305</v>
      </c>
    </row>
    <row r="2470" spans="1:6" x14ac:dyDescent="0.3">
      <c r="A2470" s="49">
        <v>760199</v>
      </c>
      <c r="B2470" s="50">
        <v>40315</v>
      </c>
      <c r="C2470" s="51">
        <v>1918.3584989999999</v>
      </c>
      <c r="D2470" s="49">
        <v>0.56999999999999995</v>
      </c>
      <c r="E2470" s="49" t="s">
        <v>54</v>
      </c>
      <c r="F2470" s="50">
        <v>40305</v>
      </c>
    </row>
    <row r="2471" spans="1:6" x14ac:dyDescent="0.3">
      <c r="A2471" s="49">
        <v>760199</v>
      </c>
      <c r="B2471" s="50">
        <v>40316</v>
      </c>
      <c r="C2471" s="51">
        <v>1918.789209</v>
      </c>
      <c r="D2471" s="49">
        <v>0.45</v>
      </c>
      <c r="E2471" s="49" t="s">
        <v>55</v>
      </c>
      <c r="F2471" s="50">
        <v>40316</v>
      </c>
    </row>
    <row r="2472" spans="1:6" x14ac:dyDescent="0.3">
      <c r="A2472" s="49">
        <v>760199</v>
      </c>
      <c r="B2472" s="50">
        <v>40317</v>
      </c>
      <c r="C2472" s="51">
        <v>1919.2200170000001</v>
      </c>
      <c r="D2472" s="49">
        <v>0.45</v>
      </c>
      <c r="E2472" s="49" t="s">
        <v>55</v>
      </c>
      <c r="F2472" s="50">
        <v>40316</v>
      </c>
    </row>
    <row r="2473" spans="1:6" x14ac:dyDescent="0.3">
      <c r="A2473" s="49">
        <v>760199</v>
      </c>
      <c r="B2473" s="50">
        <v>40318</v>
      </c>
      <c r="C2473" s="51">
        <v>1919.6509209999999</v>
      </c>
      <c r="D2473" s="49">
        <v>0.45</v>
      </c>
      <c r="E2473" s="49" t="s">
        <v>55</v>
      </c>
      <c r="F2473" s="50">
        <v>40316</v>
      </c>
    </row>
    <row r="2474" spans="1:6" x14ac:dyDescent="0.3">
      <c r="A2474" s="49">
        <v>760199</v>
      </c>
      <c r="B2474" s="50">
        <v>40319</v>
      </c>
      <c r="C2474" s="51">
        <v>1920.1965970000001</v>
      </c>
      <c r="D2474" s="49">
        <v>0.48</v>
      </c>
      <c r="E2474" s="49" t="s">
        <v>55</v>
      </c>
      <c r="F2474" s="50">
        <v>40319</v>
      </c>
    </row>
    <row r="2475" spans="1:6" x14ac:dyDescent="0.3">
      <c r="A2475" s="49">
        <v>760199</v>
      </c>
      <c r="B2475" s="50">
        <v>40322</v>
      </c>
      <c r="C2475" s="51">
        <v>1920.656397</v>
      </c>
      <c r="D2475" s="49">
        <v>0.48</v>
      </c>
      <c r="E2475" s="49" t="s">
        <v>55</v>
      </c>
      <c r="F2475" s="50">
        <v>40319</v>
      </c>
    </row>
    <row r="2476" spans="1:6" x14ac:dyDescent="0.3">
      <c r="A2476" s="49">
        <v>760199</v>
      </c>
      <c r="B2476" s="50">
        <v>40323</v>
      </c>
      <c r="C2476" s="51">
        <v>1921.1163059999999</v>
      </c>
      <c r="D2476" s="49">
        <v>0.48</v>
      </c>
      <c r="E2476" s="49" t="s">
        <v>55</v>
      </c>
      <c r="F2476" s="50">
        <v>40319</v>
      </c>
    </row>
    <row r="2477" spans="1:6" x14ac:dyDescent="0.3">
      <c r="A2477" s="49">
        <v>760199</v>
      </c>
      <c r="B2477" s="50">
        <v>40324</v>
      </c>
      <c r="C2477" s="51">
        <v>1921.5763260000001</v>
      </c>
      <c r="D2477" s="49">
        <v>0.48</v>
      </c>
      <c r="E2477" s="49" t="s">
        <v>55</v>
      </c>
      <c r="F2477" s="50">
        <v>40319</v>
      </c>
    </row>
    <row r="2478" spans="1:6" x14ac:dyDescent="0.3">
      <c r="A2478" s="49">
        <v>760199</v>
      </c>
      <c r="B2478" s="50">
        <v>40325</v>
      </c>
      <c r="C2478" s="51">
        <v>1922.036456</v>
      </c>
      <c r="D2478" s="49">
        <v>0.48</v>
      </c>
      <c r="E2478" s="49" t="s">
        <v>55</v>
      </c>
      <c r="F2478" s="50">
        <v>40319</v>
      </c>
    </row>
    <row r="2479" spans="1:6" x14ac:dyDescent="0.3">
      <c r="A2479" s="49">
        <v>760199</v>
      </c>
      <c r="B2479" s="50">
        <v>40326</v>
      </c>
      <c r="C2479" s="51">
        <v>1922.496697</v>
      </c>
      <c r="D2479" s="49">
        <v>0.48</v>
      </c>
      <c r="E2479" s="49" t="s">
        <v>55</v>
      </c>
      <c r="F2479" s="50">
        <v>40319</v>
      </c>
    </row>
    <row r="2480" spans="1:6" x14ac:dyDescent="0.3">
      <c r="A2480" s="49">
        <v>760199</v>
      </c>
      <c r="B2480" s="50">
        <v>40329</v>
      </c>
      <c r="C2480" s="51">
        <v>1922.9570470000001</v>
      </c>
      <c r="D2480" s="49">
        <v>0.48</v>
      </c>
      <c r="E2480" s="49" t="s">
        <v>55</v>
      </c>
      <c r="F2480" s="50">
        <v>40319</v>
      </c>
    </row>
    <row r="2481" spans="1:6" x14ac:dyDescent="0.3">
      <c r="A2481" s="49">
        <v>760199</v>
      </c>
      <c r="B2481" s="50">
        <v>40330</v>
      </c>
      <c r="C2481" s="51">
        <v>1923.417508</v>
      </c>
      <c r="D2481" s="49">
        <v>0.48</v>
      </c>
      <c r="E2481" s="49" t="s">
        <v>55</v>
      </c>
      <c r="F2481" s="50">
        <v>40319</v>
      </c>
    </row>
    <row r="2482" spans="1:6" x14ac:dyDescent="0.3">
      <c r="A2482" s="49">
        <v>760199</v>
      </c>
      <c r="B2482" s="50">
        <v>40331</v>
      </c>
      <c r="C2482" s="51">
        <v>1923.8780790000001</v>
      </c>
      <c r="D2482" s="49">
        <v>0.48</v>
      </c>
      <c r="E2482" s="49" t="s">
        <v>55</v>
      </c>
      <c r="F2482" s="50">
        <v>40319</v>
      </c>
    </row>
    <row r="2483" spans="1:6" x14ac:dyDescent="0.3">
      <c r="A2483" s="49">
        <v>760199</v>
      </c>
      <c r="B2483" s="50">
        <v>40333</v>
      </c>
      <c r="C2483" s="51">
        <v>1924.3387600000001</v>
      </c>
      <c r="D2483" s="49">
        <v>0.48</v>
      </c>
      <c r="E2483" s="49" t="s">
        <v>55</v>
      </c>
      <c r="F2483" s="50">
        <v>40319</v>
      </c>
    </row>
    <row r="2484" spans="1:6" x14ac:dyDescent="0.3">
      <c r="A2484" s="49">
        <v>760199</v>
      </c>
      <c r="B2484" s="50">
        <v>40336</v>
      </c>
      <c r="C2484" s="51">
        <v>1924.7995519999999</v>
      </c>
      <c r="D2484" s="49">
        <v>0.48</v>
      </c>
      <c r="E2484" s="49" t="s">
        <v>55</v>
      </c>
      <c r="F2484" s="50">
        <v>40319</v>
      </c>
    </row>
    <row r="2485" spans="1:6" x14ac:dyDescent="0.3">
      <c r="A2485" s="49">
        <v>760199</v>
      </c>
      <c r="B2485" s="50">
        <v>40337</v>
      </c>
      <c r="C2485" s="51">
        <v>1925.260454</v>
      </c>
      <c r="D2485" s="49">
        <v>0.48</v>
      </c>
      <c r="E2485" s="49" t="s">
        <v>55</v>
      </c>
      <c r="F2485" s="50">
        <v>40319</v>
      </c>
    </row>
    <row r="2486" spans="1:6" x14ac:dyDescent="0.3">
      <c r="A2486" s="49">
        <v>760199</v>
      </c>
      <c r="B2486" s="50">
        <v>40338</v>
      </c>
      <c r="C2486" s="51">
        <v>1924.955361</v>
      </c>
      <c r="D2486" s="49">
        <v>0.43</v>
      </c>
      <c r="E2486" s="49" t="s">
        <v>54</v>
      </c>
      <c r="F2486" s="50">
        <v>40338</v>
      </c>
    </row>
    <row r="2487" spans="1:6" x14ac:dyDescent="0.3">
      <c r="A2487" s="49">
        <v>760199</v>
      </c>
      <c r="B2487" s="50">
        <v>40339</v>
      </c>
      <c r="C2487" s="51">
        <v>1925.3684169999999</v>
      </c>
      <c r="D2487" s="49">
        <v>0.43</v>
      </c>
      <c r="E2487" s="49" t="s">
        <v>54</v>
      </c>
      <c r="F2487" s="50">
        <v>40338</v>
      </c>
    </row>
    <row r="2488" spans="1:6" x14ac:dyDescent="0.3">
      <c r="A2488" s="49">
        <v>760199</v>
      </c>
      <c r="B2488" s="50">
        <v>40340</v>
      </c>
      <c r="C2488" s="51">
        <v>1925.7815619999999</v>
      </c>
      <c r="D2488" s="49">
        <v>0.43</v>
      </c>
      <c r="E2488" s="49" t="s">
        <v>54</v>
      </c>
      <c r="F2488" s="50">
        <v>40338</v>
      </c>
    </row>
    <row r="2489" spans="1:6" x14ac:dyDescent="0.3">
      <c r="A2489" s="49">
        <v>760199</v>
      </c>
      <c r="B2489" s="50">
        <v>40343</v>
      </c>
      <c r="C2489" s="51">
        <v>1926.1947950000001</v>
      </c>
      <c r="D2489" s="49">
        <v>0.43</v>
      </c>
      <c r="E2489" s="49" t="s">
        <v>54</v>
      </c>
      <c r="F2489" s="50">
        <v>40338</v>
      </c>
    </row>
    <row r="2490" spans="1:6" x14ac:dyDescent="0.3">
      <c r="A2490" s="49">
        <v>760199</v>
      </c>
      <c r="B2490" s="50">
        <v>40344</v>
      </c>
      <c r="C2490" s="51">
        <v>1926.6081180000001</v>
      </c>
      <c r="D2490" s="49">
        <v>0.43</v>
      </c>
      <c r="E2490" s="49" t="s">
        <v>54</v>
      </c>
      <c r="F2490" s="50">
        <v>40338</v>
      </c>
    </row>
    <row r="2491" spans="1:6" x14ac:dyDescent="0.3">
      <c r="A2491" s="49">
        <v>760199</v>
      </c>
      <c r="B2491" s="50">
        <v>40345</v>
      </c>
      <c r="C2491" s="51">
        <v>1926.809315</v>
      </c>
      <c r="D2491" s="49">
        <v>0.23</v>
      </c>
      <c r="E2491" s="49" t="s">
        <v>55</v>
      </c>
      <c r="F2491" s="50">
        <v>40345</v>
      </c>
    </row>
    <row r="2492" spans="1:6" x14ac:dyDescent="0.3">
      <c r="A2492" s="49">
        <v>760199</v>
      </c>
      <c r="B2492" s="50">
        <v>40346</v>
      </c>
      <c r="C2492" s="51">
        <v>1927.0105329999999</v>
      </c>
      <c r="D2492" s="49">
        <v>0.23</v>
      </c>
      <c r="E2492" s="49" t="s">
        <v>55</v>
      </c>
      <c r="F2492" s="50">
        <v>40345</v>
      </c>
    </row>
    <row r="2493" spans="1:6" x14ac:dyDescent="0.3">
      <c r="A2493" s="49">
        <v>760199</v>
      </c>
      <c r="B2493" s="50">
        <v>40347</v>
      </c>
      <c r="C2493" s="51">
        <v>1927.211773</v>
      </c>
      <c r="D2493" s="49">
        <v>0.23</v>
      </c>
      <c r="E2493" s="49" t="s">
        <v>55</v>
      </c>
      <c r="F2493" s="50">
        <v>40345</v>
      </c>
    </row>
    <row r="2494" spans="1:6" x14ac:dyDescent="0.3">
      <c r="A2494" s="49">
        <v>760199</v>
      </c>
      <c r="B2494" s="50">
        <v>40350</v>
      </c>
      <c r="C2494" s="51">
        <v>1927.413033</v>
      </c>
      <c r="D2494" s="49">
        <v>0.23</v>
      </c>
      <c r="E2494" s="49" t="s">
        <v>55</v>
      </c>
      <c r="F2494" s="50">
        <v>40345</v>
      </c>
    </row>
    <row r="2495" spans="1:6" x14ac:dyDescent="0.3">
      <c r="A2495" s="49">
        <v>760199</v>
      </c>
      <c r="B2495" s="50">
        <v>40351</v>
      </c>
      <c r="C2495" s="51">
        <v>1927.6143139999999</v>
      </c>
      <c r="D2495" s="49">
        <v>0.23</v>
      </c>
      <c r="E2495" s="49" t="s">
        <v>55</v>
      </c>
      <c r="F2495" s="50">
        <v>40345</v>
      </c>
    </row>
    <row r="2496" spans="1:6" x14ac:dyDescent="0.3">
      <c r="A2496" s="49">
        <v>760199</v>
      </c>
      <c r="B2496" s="50">
        <v>40352</v>
      </c>
      <c r="C2496" s="51">
        <v>1927.2908649999999</v>
      </c>
      <c r="D2496" s="49">
        <v>0.13</v>
      </c>
      <c r="E2496" s="49" t="s">
        <v>55</v>
      </c>
      <c r="F2496" s="50">
        <v>40352</v>
      </c>
    </row>
    <row r="2497" spans="1:6" x14ac:dyDescent="0.3">
      <c r="A2497" s="49">
        <v>760199</v>
      </c>
      <c r="B2497" s="50">
        <v>40353</v>
      </c>
      <c r="C2497" s="51">
        <v>1927.4046800000001</v>
      </c>
      <c r="D2497" s="49">
        <v>0.13</v>
      </c>
      <c r="E2497" s="49" t="s">
        <v>55</v>
      </c>
      <c r="F2497" s="50">
        <v>40352</v>
      </c>
    </row>
    <row r="2498" spans="1:6" x14ac:dyDescent="0.3">
      <c r="A2498" s="49">
        <v>760199</v>
      </c>
      <c r="B2498" s="50">
        <v>40354</v>
      </c>
      <c r="C2498" s="51">
        <v>1927.518501</v>
      </c>
      <c r="D2498" s="49">
        <v>0.13</v>
      </c>
      <c r="E2498" s="49" t="s">
        <v>55</v>
      </c>
      <c r="F2498" s="50">
        <v>40352</v>
      </c>
    </row>
    <row r="2499" spans="1:6" x14ac:dyDescent="0.3">
      <c r="A2499" s="49">
        <v>760199</v>
      </c>
      <c r="B2499" s="50">
        <v>40357</v>
      </c>
      <c r="C2499" s="51">
        <v>1927.632329</v>
      </c>
      <c r="D2499" s="49">
        <v>0.13</v>
      </c>
      <c r="E2499" s="49" t="s">
        <v>55</v>
      </c>
      <c r="F2499" s="50">
        <v>40352</v>
      </c>
    </row>
    <row r="2500" spans="1:6" x14ac:dyDescent="0.3">
      <c r="A2500" s="49">
        <v>760199</v>
      </c>
      <c r="B2500" s="50">
        <v>40358</v>
      </c>
      <c r="C2500" s="51">
        <v>1927.7461639999999</v>
      </c>
      <c r="D2500" s="49">
        <v>0.13</v>
      </c>
      <c r="E2500" s="49" t="s">
        <v>55</v>
      </c>
      <c r="F2500" s="50">
        <v>40352</v>
      </c>
    </row>
    <row r="2501" spans="1:6" x14ac:dyDescent="0.3">
      <c r="A2501" s="49">
        <v>760199</v>
      </c>
      <c r="B2501" s="50">
        <v>40359</v>
      </c>
      <c r="C2501" s="51">
        <v>1927.8600060000001</v>
      </c>
      <c r="D2501" s="49">
        <v>0.13</v>
      </c>
      <c r="E2501" s="49" t="s">
        <v>55</v>
      </c>
      <c r="F2501" s="50">
        <v>40352</v>
      </c>
    </row>
    <row r="2502" spans="1:6" x14ac:dyDescent="0.3">
      <c r="A2502" s="49">
        <v>760199</v>
      </c>
      <c r="B2502" s="50">
        <v>40360</v>
      </c>
      <c r="C2502" s="51">
        <v>1927.9738540000001</v>
      </c>
      <c r="D2502" s="49">
        <v>0.13</v>
      </c>
      <c r="E2502" s="49" t="s">
        <v>55</v>
      </c>
      <c r="F2502" s="50">
        <v>40352</v>
      </c>
    </row>
    <row r="2503" spans="1:6" x14ac:dyDescent="0.3">
      <c r="A2503" s="49">
        <v>760199</v>
      </c>
      <c r="B2503" s="50">
        <v>40361</v>
      </c>
      <c r="C2503" s="51">
        <v>1928.08771</v>
      </c>
      <c r="D2503" s="49">
        <v>0.13</v>
      </c>
      <c r="E2503" s="49" t="s">
        <v>55</v>
      </c>
      <c r="F2503" s="50">
        <v>40352</v>
      </c>
    </row>
    <row r="2504" spans="1:6" x14ac:dyDescent="0.3">
      <c r="A2504" s="49">
        <v>760199</v>
      </c>
      <c r="B2504" s="50">
        <v>40364</v>
      </c>
      <c r="C2504" s="51">
        <v>1928.2015710000001</v>
      </c>
      <c r="D2504" s="49">
        <v>0.13</v>
      </c>
      <c r="E2504" s="49" t="s">
        <v>55</v>
      </c>
      <c r="F2504" s="50">
        <v>40352</v>
      </c>
    </row>
    <row r="2505" spans="1:6" x14ac:dyDescent="0.3">
      <c r="A2505" s="49">
        <v>760199</v>
      </c>
      <c r="B2505" s="50">
        <v>40365</v>
      </c>
      <c r="C2505" s="51">
        <v>1928.3154400000001</v>
      </c>
      <c r="D2505" s="49">
        <v>0.13</v>
      </c>
      <c r="E2505" s="49" t="s">
        <v>55</v>
      </c>
      <c r="F2505" s="50">
        <v>40352</v>
      </c>
    </row>
    <row r="2506" spans="1:6" x14ac:dyDescent="0.3">
      <c r="A2506" s="49">
        <v>760199</v>
      </c>
      <c r="B2506" s="50">
        <v>40366</v>
      </c>
      <c r="C2506" s="51">
        <v>1926.6081180000001</v>
      </c>
      <c r="D2506" s="49">
        <v>0</v>
      </c>
      <c r="E2506" s="49" t="s">
        <v>54</v>
      </c>
      <c r="F2506" s="50">
        <v>40366</v>
      </c>
    </row>
    <row r="2507" spans="1:6" x14ac:dyDescent="0.3">
      <c r="A2507" s="49">
        <v>760199</v>
      </c>
      <c r="B2507" s="50">
        <v>40367</v>
      </c>
      <c r="C2507" s="51">
        <v>1926.6081180000001</v>
      </c>
      <c r="D2507" s="49">
        <v>0</v>
      </c>
      <c r="E2507" s="49" t="s">
        <v>54</v>
      </c>
      <c r="F2507" s="50">
        <v>40366</v>
      </c>
    </row>
    <row r="2508" spans="1:6" x14ac:dyDescent="0.3">
      <c r="A2508" s="49">
        <v>760199</v>
      </c>
      <c r="B2508" s="50">
        <v>40368</v>
      </c>
      <c r="C2508" s="51">
        <v>1926.6081180000001</v>
      </c>
      <c r="D2508" s="49">
        <v>0</v>
      </c>
      <c r="E2508" s="49" t="s">
        <v>54</v>
      </c>
      <c r="F2508" s="50">
        <v>40366</v>
      </c>
    </row>
    <row r="2509" spans="1:6" x14ac:dyDescent="0.3">
      <c r="A2509" s="49">
        <v>760199</v>
      </c>
      <c r="B2509" s="50">
        <v>40371</v>
      </c>
      <c r="C2509" s="51">
        <v>1926.6081180000001</v>
      </c>
      <c r="D2509" s="49">
        <v>0</v>
      </c>
      <c r="E2509" s="49" t="s">
        <v>54</v>
      </c>
      <c r="F2509" s="50">
        <v>40366</v>
      </c>
    </row>
    <row r="2510" spans="1:6" x14ac:dyDescent="0.3">
      <c r="A2510" s="49">
        <v>760199</v>
      </c>
      <c r="B2510" s="50">
        <v>40372</v>
      </c>
      <c r="C2510" s="51">
        <v>1926.6081180000001</v>
      </c>
      <c r="D2510" s="49">
        <v>0</v>
      </c>
      <c r="E2510" s="49" t="s">
        <v>54</v>
      </c>
      <c r="F2510" s="50">
        <v>40366</v>
      </c>
    </row>
    <row r="2511" spans="1:6" x14ac:dyDescent="0.3">
      <c r="A2511" s="49">
        <v>760199</v>
      </c>
      <c r="B2511" s="50">
        <v>40373</v>
      </c>
      <c r="C2511" s="51">
        <v>1926.6081180000001</v>
      </c>
      <c r="D2511" s="49">
        <v>0</v>
      </c>
      <c r="E2511" s="49" t="s">
        <v>54</v>
      </c>
      <c r="F2511" s="50">
        <v>40366</v>
      </c>
    </row>
    <row r="2512" spans="1:6" x14ac:dyDescent="0.3">
      <c r="A2512" s="49">
        <v>760199</v>
      </c>
      <c r="B2512" s="50">
        <v>40374</v>
      </c>
      <c r="C2512" s="51">
        <v>1926.6081180000001</v>
      </c>
      <c r="D2512" s="49">
        <v>0</v>
      </c>
      <c r="E2512" s="49" t="s">
        <v>54</v>
      </c>
      <c r="F2512" s="50">
        <v>40366</v>
      </c>
    </row>
    <row r="2513" spans="1:6" x14ac:dyDescent="0.3">
      <c r="A2513" s="49">
        <v>760199</v>
      </c>
      <c r="B2513" s="50">
        <v>40375</v>
      </c>
      <c r="C2513" s="51">
        <v>1926.783097</v>
      </c>
      <c r="D2513" s="49">
        <v>0.2</v>
      </c>
      <c r="E2513" s="49" t="s">
        <v>55</v>
      </c>
      <c r="F2513" s="50">
        <v>40375</v>
      </c>
    </row>
    <row r="2514" spans="1:6" x14ac:dyDescent="0.3">
      <c r="A2514" s="49">
        <v>760199</v>
      </c>
      <c r="B2514" s="50">
        <v>40378</v>
      </c>
      <c r="C2514" s="51">
        <v>1926.9580920000001</v>
      </c>
      <c r="D2514" s="49">
        <v>0.2</v>
      </c>
      <c r="E2514" s="49" t="s">
        <v>55</v>
      </c>
      <c r="F2514" s="50">
        <v>40375</v>
      </c>
    </row>
    <row r="2515" spans="1:6" x14ac:dyDescent="0.3">
      <c r="A2515" s="49">
        <v>760199</v>
      </c>
      <c r="B2515" s="50">
        <v>40379</v>
      </c>
      <c r="C2515" s="51">
        <v>1927.1331029999999</v>
      </c>
      <c r="D2515" s="49">
        <v>0.2</v>
      </c>
      <c r="E2515" s="49" t="s">
        <v>55</v>
      </c>
      <c r="F2515" s="50">
        <v>40375</v>
      </c>
    </row>
    <row r="2516" spans="1:6" x14ac:dyDescent="0.3">
      <c r="A2516" s="49">
        <v>760199</v>
      </c>
      <c r="B2516" s="50">
        <v>40380</v>
      </c>
      <c r="C2516" s="51">
        <v>1926.748212</v>
      </c>
      <c r="D2516" s="49">
        <v>0.04</v>
      </c>
      <c r="E2516" s="49" t="s">
        <v>55</v>
      </c>
      <c r="F2516" s="50">
        <v>40380</v>
      </c>
    </row>
    <row r="2517" spans="1:6" x14ac:dyDescent="0.3">
      <c r="A2517" s="49">
        <v>760199</v>
      </c>
      <c r="B2517" s="50">
        <v>40381</v>
      </c>
      <c r="C2517" s="51">
        <v>1926.7832370000001</v>
      </c>
      <c r="D2517" s="49">
        <v>0.04</v>
      </c>
      <c r="E2517" s="49" t="s">
        <v>55</v>
      </c>
      <c r="F2517" s="50">
        <v>40380</v>
      </c>
    </row>
    <row r="2518" spans="1:6" x14ac:dyDescent="0.3">
      <c r="A2518" s="49">
        <v>760199</v>
      </c>
      <c r="B2518" s="50">
        <v>40382</v>
      </c>
      <c r="C2518" s="51">
        <v>1926.818262</v>
      </c>
      <c r="D2518" s="49">
        <v>0.04</v>
      </c>
      <c r="E2518" s="49" t="s">
        <v>55</v>
      </c>
      <c r="F2518" s="50">
        <v>40380</v>
      </c>
    </row>
    <row r="2519" spans="1:6" x14ac:dyDescent="0.3">
      <c r="A2519" s="49">
        <v>760199</v>
      </c>
      <c r="B2519" s="50">
        <v>40385</v>
      </c>
      <c r="C2519" s="51">
        <v>1926.8532889999999</v>
      </c>
      <c r="D2519" s="49">
        <v>0.04</v>
      </c>
      <c r="E2519" s="49" t="s">
        <v>55</v>
      </c>
      <c r="F2519" s="50">
        <v>40380</v>
      </c>
    </row>
    <row r="2520" spans="1:6" x14ac:dyDescent="0.3">
      <c r="A2520" s="49">
        <v>760199</v>
      </c>
      <c r="B2520" s="50">
        <v>40386</v>
      </c>
      <c r="C2520" s="51">
        <v>1926.888316</v>
      </c>
      <c r="D2520" s="49">
        <v>0.04</v>
      </c>
      <c r="E2520" s="49" t="s">
        <v>55</v>
      </c>
      <c r="F2520" s="50">
        <v>40380</v>
      </c>
    </row>
    <row r="2521" spans="1:6" x14ac:dyDescent="0.3">
      <c r="A2521" s="49">
        <v>760199</v>
      </c>
      <c r="B2521" s="50">
        <v>40387</v>
      </c>
      <c r="C2521" s="51">
        <v>1926.9233429999999</v>
      </c>
      <c r="D2521" s="49">
        <v>0.04</v>
      </c>
      <c r="E2521" s="49" t="s">
        <v>55</v>
      </c>
      <c r="F2521" s="50">
        <v>40380</v>
      </c>
    </row>
    <row r="2522" spans="1:6" x14ac:dyDescent="0.3">
      <c r="A2522" s="49">
        <v>760199</v>
      </c>
      <c r="B2522" s="50">
        <v>40388</v>
      </c>
      <c r="C2522" s="51">
        <v>1926.9583720000001</v>
      </c>
      <c r="D2522" s="49">
        <v>0.04</v>
      </c>
      <c r="E2522" s="49" t="s">
        <v>55</v>
      </c>
      <c r="F2522" s="50">
        <v>40380</v>
      </c>
    </row>
    <row r="2523" spans="1:6" x14ac:dyDescent="0.3">
      <c r="A2523" s="49">
        <v>760199</v>
      </c>
      <c r="B2523" s="50">
        <v>40389</v>
      </c>
      <c r="C2523" s="51">
        <v>1926.9934009999999</v>
      </c>
      <c r="D2523" s="49">
        <v>0.04</v>
      </c>
      <c r="E2523" s="49" t="s">
        <v>55</v>
      </c>
      <c r="F2523" s="50">
        <v>40380</v>
      </c>
    </row>
    <row r="2524" spans="1:6" x14ac:dyDescent="0.3">
      <c r="A2524" s="49">
        <v>760199</v>
      </c>
      <c r="B2524" s="50">
        <v>40392</v>
      </c>
      <c r="C2524" s="51">
        <v>1927.0284300000001</v>
      </c>
      <c r="D2524" s="49">
        <v>0.04</v>
      </c>
      <c r="E2524" s="49" t="s">
        <v>55</v>
      </c>
      <c r="F2524" s="50">
        <v>40380</v>
      </c>
    </row>
    <row r="2525" spans="1:6" x14ac:dyDescent="0.3">
      <c r="A2525" s="49">
        <v>760199</v>
      </c>
      <c r="B2525" s="50">
        <v>40393</v>
      </c>
      <c r="C2525" s="51">
        <v>1927.0634600000001</v>
      </c>
      <c r="D2525" s="49">
        <v>0.04</v>
      </c>
      <c r="E2525" s="49" t="s">
        <v>55</v>
      </c>
      <c r="F2525" s="50">
        <v>40380</v>
      </c>
    </row>
    <row r="2526" spans="1:6" x14ac:dyDescent="0.3">
      <c r="A2526" s="49">
        <v>760199</v>
      </c>
      <c r="B2526" s="50">
        <v>40394</v>
      </c>
      <c r="C2526" s="51">
        <v>1927.098491</v>
      </c>
      <c r="D2526" s="49">
        <v>0.04</v>
      </c>
      <c r="E2526" s="49" t="s">
        <v>55</v>
      </c>
      <c r="F2526" s="50">
        <v>40380</v>
      </c>
    </row>
    <row r="2527" spans="1:6" x14ac:dyDescent="0.3">
      <c r="A2527" s="49">
        <v>760199</v>
      </c>
      <c r="B2527" s="50">
        <v>40395</v>
      </c>
      <c r="C2527" s="51">
        <v>1927.133523</v>
      </c>
      <c r="D2527" s="49">
        <v>0.04</v>
      </c>
      <c r="E2527" s="49" t="s">
        <v>55</v>
      </c>
      <c r="F2527" s="50">
        <v>40380</v>
      </c>
    </row>
    <row r="2528" spans="1:6" x14ac:dyDescent="0.3">
      <c r="A2528" s="49">
        <v>760199</v>
      </c>
      <c r="B2528" s="50">
        <v>40396</v>
      </c>
      <c r="C2528" s="51">
        <v>1926.7477490000001</v>
      </c>
      <c r="D2528" s="49">
        <v>0.01</v>
      </c>
      <c r="E2528" s="49" t="s">
        <v>54</v>
      </c>
      <c r="F2528" s="50">
        <v>40396</v>
      </c>
    </row>
    <row r="2529" spans="1:6" x14ac:dyDescent="0.3">
      <c r="A2529" s="49">
        <v>760199</v>
      </c>
      <c r="B2529" s="50">
        <v>40399</v>
      </c>
      <c r="C2529" s="51">
        <v>1926.756476</v>
      </c>
      <c r="D2529" s="49">
        <v>0.01</v>
      </c>
      <c r="E2529" s="49" t="s">
        <v>54</v>
      </c>
      <c r="F2529" s="50">
        <v>40396</v>
      </c>
    </row>
    <row r="2530" spans="1:6" x14ac:dyDescent="0.3">
      <c r="A2530" s="49">
        <v>760199</v>
      </c>
      <c r="B2530" s="50">
        <v>40400</v>
      </c>
      <c r="C2530" s="51">
        <v>1926.7652029999999</v>
      </c>
      <c r="D2530" s="49">
        <v>0.01</v>
      </c>
      <c r="E2530" s="49" t="s">
        <v>54</v>
      </c>
      <c r="F2530" s="50">
        <v>40396</v>
      </c>
    </row>
    <row r="2531" spans="1:6" x14ac:dyDescent="0.3">
      <c r="A2531" s="49">
        <v>760199</v>
      </c>
      <c r="B2531" s="50">
        <v>40401</v>
      </c>
      <c r="C2531" s="51">
        <v>1926.7739309999999</v>
      </c>
      <c r="D2531" s="49">
        <v>0.01</v>
      </c>
      <c r="E2531" s="49" t="s">
        <v>54</v>
      </c>
      <c r="F2531" s="50">
        <v>40396</v>
      </c>
    </row>
    <row r="2532" spans="1:6" x14ac:dyDescent="0.3">
      <c r="A2532" s="49">
        <v>760199</v>
      </c>
      <c r="B2532" s="50">
        <v>40402</v>
      </c>
      <c r="C2532" s="51">
        <v>1926.7826580000001</v>
      </c>
      <c r="D2532" s="49">
        <v>0.01</v>
      </c>
      <c r="E2532" s="49" t="s">
        <v>54</v>
      </c>
      <c r="F2532" s="50">
        <v>40396</v>
      </c>
    </row>
    <row r="2533" spans="1:6" x14ac:dyDescent="0.3">
      <c r="A2533" s="49">
        <v>760199</v>
      </c>
      <c r="B2533" s="50">
        <v>40403</v>
      </c>
      <c r="C2533" s="51">
        <v>1926.7913860000001</v>
      </c>
      <c r="D2533" s="49">
        <v>0.01</v>
      </c>
      <c r="E2533" s="49" t="s">
        <v>54</v>
      </c>
      <c r="F2533" s="50">
        <v>40396</v>
      </c>
    </row>
    <row r="2534" spans="1:6" x14ac:dyDescent="0.3">
      <c r="A2534" s="49">
        <v>760199</v>
      </c>
      <c r="B2534" s="50">
        <v>40406</v>
      </c>
      <c r="C2534" s="51">
        <v>1926.800113</v>
      </c>
      <c r="D2534" s="49">
        <v>0.01</v>
      </c>
      <c r="E2534" s="49" t="s">
        <v>54</v>
      </c>
      <c r="F2534" s="50">
        <v>40396</v>
      </c>
    </row>
    <row r="2535" spans="1:6" x14ac:dyDescent="0.3">
      <c r="A2535" s="49">
        <v>760199</v>
      </c>
      <c r="B2535" s="50">
        <v>40407</v>
      </c>
      <c r="C2535" s="51">
        <v>1927.0200669999999</v>
      </c>
      <c r="D2535" s="49">
        <v>0.24</v>
      </c>
      <c r="E2535" s="49" t="s">
        <v>55</v>
      </c>
      <c r="F2535" s="50">
        <v>40407</v>
      </c>
    </row>
    <row r="2536" spans="1:6" x14ac:dyDescent="0.3">
      <c r="A2536" s="49">
        <v>760199</v>
      </c>
      <c r="B2536" s="50">
        <v>40408</v>
      </c>
      <c r="C2536" s="51">
        <v>1927.240047</v>
      </c>
      <c r="D2536" s="49">
        <v>0.24</v>
      </c>
      <c r="E2536" s="49" t="s">
        <v>55</v>
      </c>
      <c r="F2536" s="50">
        <v>40407</v>
      </c>
    </row>
    <row r="2537" spans="1:6" x14ac:dyDescent="0.3">
      <c r="A2537" s="49">
        <v>760199</v>
      </c>
      <c r="B2537" s="50">
        <v>40409</v>
      </c>
      <c r="C2537" s="51">
        <v>1927.460051</v>
      </c>
      <c r="D2537" s="49">
        <v>0.24</v>
      </c>
      <c r="E2537" s="49" t="s">
        <v>55</v>
      </c>
      <c r="F2537" s="50">
        <v>40407</v>
      </c>
    </row>
    <row r="2538" spans="1:6" x14ac:dyDescent="0.3">
      <c r="A2538" s="49">
        <v>760199</v>
      </c>
      <c r="B2538" s="50">
        <v>40410</v>
      </c>
      <c r="C2538" s="51">
        <v>1927.680081</v>
      </c>
      <c r="D2538" s="49">
        <v>0.24</v>
      </c>
      <c r="E2538" s="49" t="s">
        <v>55</v>
      </c>
      <c r="F2538" s="50">
        <v>40407</v>
      </c>
    </row>
    <row r="2539" spans="1:6" x14ac:dyDescent="0.3">
      <c r="A2539" s="49">
        <v>760199</v>
      </c>
      <c r="B2539" s="50">
        <v>40413</v>
      </c>
      <c r="C2539" s="51">
        <v>1927.212857</v>
      </c>
      <c r="D2539" s="49">
        <v>0.09</v>
      </c>
      <c r="E2539" s="49" t="s">
        <v>55</v>
      </c>
      <c r="F2539" s="50">
        <v>40413</v>
      </c>
    </row>
    <row r="2540" spans="1:6" x14ac:dyDescent="0.3">
      <c r="A2540" s="49">
        <v>760199</v>
      </c>
      <c r="B2540" s="50">
        <v>40414</v>
      </c>
      <c r="C2540" s="51">
        <v>1927.2954159999999</v>
      </c>
      <c r="D2540" s="49">
        <v>0.09</v>
      </c>
      <c r="E2540" s="49" t="s">
        <v>55</v>
      </c>
      <c r="F2540" s="50">
        <v>40413</v>
      </c>
    </row>
    <row r="2541" spans="1:6" x14ac:dyDescent="0.3">
      <c r="A2541" s="49">
        <v>760199</v>
      </c>
      <c r="B2541" s="50">
        <v>40415</v>
      </c>
      <c r="C2541" s="51">
        <v>1927.3779790000001</v>
      </c>
      <c r="D2541" s="49">
        <v>0.09</v>
      </c>
      <c r="E2541" s="49" t="s">
        <v>55</v>
      </c>
      <c r="F2541" s="50">
        <v>40413</v>
      </c>
    </row>
    <row r="2542" spans="1:6" x14ac:dyDescent="0.3">
      <c r="A2542" s="49">
        <v>760199</v>
      </c>
      <c r="B2542" s="50">
        <v>40416</v>
      </c>
      <c r="C2542" s="51">
        <v>1927.460546</v>
      </c>
      <c r="D2542" s="49">
        <v>0.09</v>
      </c>
      <c r="E2542" s="49" t="s">
        <v>55</v>
      </c>
      <c r="F2542" s="50">
        <v>40413</v>
      </c>
    </row>
    <row r="2543" spans="1:6" x14ac:dyDescent="0.3">
      <c r="A2543" s="49">
        <v>760199</v>
      </c>
      <c r="B2543" s="50">
        <v>40417</v>
      </c>
      <c r="C2543" s="51">
        <v>1927.5431160000001</v>
      </c>
      <c r="D2543" s="49">
        <v>0.09</v>
      </c>
      <c r="E2543" s="49" t="s">
        <v>55</v>
      </c>
      <c r="F2543" s="50">
        <v>40413</v>
      </c>
    </row>
    <row r="2544" spans="1:6" x14ac:dyDescent="0.3">
      <c r="A2544" s="49">
        <v>760199</v>
      </c>
      <c r="B2544" s="50">
        <v>40420</v>
      </c>
      <c r="C2544" s="51">
        <v>1927.625689</v>
      </c>
      <c r="D2544" s="49">
        <v>0.09</v>
      </c>
      <c r="E2544" s="49" t="s">
        <v>55</v>
      </c>
      <c r="F2544" s="50">
        <v>40413</v>
      </c>
    </row>
    <row r="2545" spans="1:6" x14ac:dyDescent="0.3">
      <c r="A2545" s="49">
        <v>760199</v>
      </c>
      <c r="B2545" s="50">
        <v>40421</v>
      </c>
      <c r="C2545" s="51">
        <v>1927.708267</v>
      </c>
      <c r="D2545" s="49">
        <v>0.09</v>
      </c>
      <c r="E2545" s="49" t="s">
        <v>55</v>
      </c>
      <c r="F2545" s="50">
        <v>40413</v>
      </c>
    </row>
    <row r="2546" spans="1:6" x14ac:dyDescent="0.3">
      <c r="A2546" s="49">
        <v>760199</v>
      </c>
      <c r="B2546" s="50">
        <v>40422</v>
      </c>
      <c r="C2546" s="51">
        <v>1927.790847</v>
      </c>
      <c r="D2546" s="49">
        <v>0.09</v>
      </c>
      <c r="E2546" s="49" t="s">
        <v>55</v>
      </c>
      <c r="F2546" s="50">
        <v>40413</v>
      </c>
    </row>
    <row r="2547" spans="1:6" x14ac:dyDescent="0.3">
      <c r="A2547" s="49">
        <v>760199</v>
      </c>
      <c r="B2547" s="50">
        <v>40423</v>
      </c>
      <c r="C2547" s="51">
        <v>1927.873431</v>
      </c>
      <c r="D2547" s="49">
        <v>0.09</v>
      </c>
      <c r="E2547" s="49" t="s">
        <v>55</v>
      </c>
      <c r="F2547" s="50">
        <v>40413</v>
      </c>
    </row>
    <row r="2548" spans="1:6" x14ac:dyDescent="0.3">
      <c r="A2548" s="49">
        <v>760199</v>
      </c>
      <c r="B2548" s="50">
        <v>40424</v>
      </c>
      <c r="C2548" s="51">
        <v>1927.956019</v>
      </c>
      <c r="D2548" s="49">
        <v>0.09</v>
      </c>
      <c r="E2548" s="49" t="s">
        <v>55</v>
      </c>
      <c r="F2548" s="50">
        <v>40413</v>
      </c>
    </row>
    <row r="2549" spans="1:6" x14ac:dyDescent="0.3">
      <c r="A2549" s="49">
        <v>760199</v>
      </c>
      <c r="B2549" s="50">
        <v>40427</v>
      </c>
      <c r="C2549" s="51">
        <v>1928.0386109999999</v>
      </c>
      <c r="D2549" s="49">
        <v>0.09</v>
      </c>
      <c r="E2549" s="49" t="s">
        <v>55</v>
      </c>
      <c r="F2549" s="50">
        <v>40413</v>
      </c>
    </row>
    <row r="2550" spans="1:6" x14ac:dyDescent="0.3">
      <c r="A2550" s="49">
        <v>760199</v>
      </c>
      <c r="B2550" s="50">
        <v>40429</v>
      </c>
      <c r="C2550" s="51">
        <v>1928.1212049999999</v>
      </c>
      <c r="D2550" s="49">
        <v>0.09</v>
      </c>
      <c r="E2550" s="49" t="s">
        <v>55</v>
      </c>
      <c r="F2550" s="50">
        <v>40413</v>
      </c>
    </row>
    <row r="2551" spans="1:6" x14ac:dyDescent="0.3">
      <c r="A2551" s="49">
        <v>760199</v>
      </c>
      <c r="B2551" s="50">
        <v>40430</v>
      </c>
      <c r="C2551" s="51">
        <v>1927.421789</v>
      </c>
      <c r="D2551" s="49">
        <v>0.04</v>
      </c>
      <c r="E2551" s="49" t="s">
        <v>54</v>
      </c>
      <c r="F2551" s="50">
        <v>40430</v>
      </c>
    </row>
    <row r="2552" spans="1:6" x14ac:dyDescent="0.3">
      <c r="A2552" s="49">
        <v>760199</v>
      </c>
      <c r="B2552" s="50">
        <v>40431</v>
      </c>
      <c r="C2552" s="51">
        <v>1927.458365</v>
      </c>
      <c r="D2552" s="49">
        <v>0.04</v>
      </c>
      <c r="E2552" s="49" t="s">
        <v>54</v>
      </c>
      <c r="F2552" s="50">
        <v>40430</v>
      </c>
    </row>
    <row r="2553" spans="1:6" x14ac:dyDescent="0.3">
      <c r="A2553" s="49">
        <v>760199</v>
      </c>
      <c r="B2553" s="50">
        <v>40434</v>
      </c>
      <c r="C2553" s="51">
        <v>1927.4949409999999</v>
      </c>
      <c r="D2553" s="49">
        <v>0.04</v>
      </c>
      <c r="E2553" s="49" t="s">
        <v>54</v>
      </c>
      <c r="F2553" s="50">
        <v>40430</v>
      </c>
    </row>
    <row r="2554" spans="1:6" x14ac:dyDescent="0.3">
      <c r="A2554" s="49">
        <v>760199</v>
      </c>
      <c r="B2554" s="50">
        <v>40435</v>
      </c>
      <c r="C2554" s="51">
        <v>1927.531518</v>
      </c>
      <c r="D2554" s="49">
        <v>0.04</v>
      </c>
      <c r="E2554" s="49" t="s">
        <v>54</v>
      </c>
      <c r="F2554" s="50">
        <v>40430</v>
      </c>
    </row>
    <row r="2555" spans="1:6" x14ac:dyDescent="0.3">
      <c r="A2555" s="49">
        <v>760199</v>
      </c>
      <c r="B2555" s="50">
        <v>40436</v>
      </c>
      <c r="C2555" s="51">
        <v>1927.568096</v>
      </c>
      <c r="D2555" s="49">
        <v>0.04</v>
      </c>
      <c r="E2555" s="49" t="s">
        <v>54</v>
      </c>
      <c r="F2555" s="50">
        <v>40430</v>
      </c>
    </row>
    <row r="2556" spans="1:6" x14ac:dyDescent="0.3">
      <c r="A2556" s="49">
        <v>760199</v>
      </c>
      <c r="B2556" s="50">
        <v>40437</v>
      </c>
      <c r="C2556" s="51">
        <v>1927.9254089999999</v>
      </c>
      <c r="D2556" s="49">
        <v>0.39</v>
      </c>
      <c r="E2556" s="49" t="s">
        <v>55</v>
      </c>
      <c r="F2556" s="50">
        <v>40437</v>
      </c>
    </row>
    <row r="2557" spans="1:6" x14ac:dyDescent="0.3">
      <c r="A2557" s="49">
        <v>760199</v>
      </c>
      <c r="B2557" s="50">
        <v>40438</v>
      </c>
      <c r="C2557" s="51">
        <v>1928.2827890000001</v>
      </c>
      <c r="D2557" s="49">
        <v>0.39</v>
      </c>
      <c r="E2557" s="49" t="s">
        <v>55</v>
      </c>
      <c r="F2557" s="50">
        <v>40437</v>
      </c>
    </row>
    <row r="2558" spans="1:6" x14ac:dyDescent="0.3">
      <c r="A2558" s="49">
        <v>760199</v>
      </c>
      <c r="B2558" s="50">
        <v>40441</v>
      </c>
      <c r="C2558" s="51">
        <v>1928.640236</v>
      </c>
      <c r="D2558" s="49">
        <v>0.39</v>
      </c>
      <c r="E2558" s="49" t="s">
        <v>55</v>
      </c>
      <c r="F2558" s="50">
        <v>40437</v>
      </c>
    </row>
    <row r="2559" spans="1:6" x14ac:dyDescent="0.3">
      <c r="A2559" s="49">
        <v>760199</v>
      </c>
      <c r="B2559" s="50">
        <v>40442</v>
      </c>
      <c r="C2559" s="51">
        <v>1928.997748</v>
      </c>
      <c r="D2559" s="49">
        <v>0.39</v>
      </c>
      <c r="E2559" s="49" t="s">
        <v>55</v>
      </c>
      <c r="F2559" s="50">
        <v>40437</v>
      </c>
    </row>
    <row r="2560" spans="1:6" x14ac:dyDescent="0.3">
      <c r="A2560" s="49">
        <v>760199</v>
      </c>
      <c r="B2560" s="50">
        <v>40443</v>
      </c>
      <c r="C2560" s="51">
        <v>1929.6298159999999</v>
      </c>
      <c r="D2560" s="49">
        <v>0.45</v>
      </c>
      <c r="E2560" s="49" t="s">
        <v>55</v>
      </c>
      <c r="F2560" s="50">
        <v>40443</v>
      </c>
    </row>
    <row r="2561" spans="1:6" x14ac:dyDescent="0.3">
      <c r="A2561" s="49">
        <v>760199</v>
      </c>
      <c r="B2561" s="50">
        <v>40444</v>
      </c>
      <c r="C2561" s="51">
        <v>1930.0424250000001</v>
      </c>
      <c r="D2561" s="49">
        <v>0.45</v>
      </c>
      <c r="E2561" s="49" t="s">
        <v>55</v>
      </c>
      <c r="F2561" s="50">
        <v>40443</v>
      </c>
    </row>
    <row r="2562" spans="1:6" x14ac:dyDescent="0.3">
      <c r="A2562" s="49">
        <v>760199</v>
      </c>
      <c r="B2562" s="50">
        <v>40445</v>
      </c>
      <c r="C2562" s="51">
        <v>1930.455121</v>
      </c>
      <c r="D2562" s="49">
        <v>0.45</v>
      </c>
      <c r="E2562" s="49" t="s">
        <v>55</v>
      </c>
      <c r="F2562" s="50">
        <v>40443</v>
      </c>
    </row>
    <row r="2563" spans="1:6" x14ac:dyDescent="0.3">
      <c r="A2563" s="49">
        <v>760199</v>
      </c>
      <c r="B2563" s="50">
        <v>40448</v>
      </c>
      <c r="C2563" s="51">
        <v>1930.8679070000001</v>
      </c>
      <c r="D2563" s="49">
        <v>0.45</v>
      </c>
      <c r="E2563" s="49" t="s">
        <v>55</v>
      </c>
      <c r="F2563" s="50">
        <v>40443</v>
      </c>
    </row>
    <row r="2564" spans="1:6" x14ac:dyDescent="0.3">
      <c r="A2564" s="49">
        <v>760199</v>
      </c>
      <c r="B2564" s="50">
        <v>40449</v>
      </c>
      <c r="C2564" s="51">
        <v>1931.28078</v>
      </c>
      <c r="D2564" s="49">
        <v>0.45</v>
      </c>
      <c r="E2564" s="49" t="s">
        <v>55</v>
      </c>
      <c r="F2564" s="50">
        <v>40443</v>
      </c>
    </row>
    <row r="2565" spans="1:6" x14ac:dyDescent="0.3">
      <c r="A2565" s="49">
        <v>760199</v>
      </c>
      <c r="B2565" s="50">
        <v>40450</v>
      </c>
      <c r="C2565" s="51">
        <v>1931.6937419999999</v>
      </c>
      <c r="D2565" s="49">
        <v>0.45</v>
      </c>
      <c r="E2565" s="49" t="s">
        <v>55</v>
      </c>
      <c r="F2565" s="50">
        <v>40443</v>
      </c>
    </row>
    <row r="2566" spans="1:6" x14ac:dyDescent="0.3">
      <c r="A2566" s="49">
        <v>760199</v>
      </c>
      <c r="B2566" s="50">
        <v>40451</v>
      </c>
      <c r="C2566" s="51">
        <v>1932.106792</v>
      </c>
      <c r="D2566" s="49">
        <v>0.45</v>
      </c>
      <c r="E2566" s="49" t="s">
        <v>55</v>
      </c>
      <c r="F2566" s="50">
        <v>40443</v>
      </c>
    </row>
    <row r="2567" spans="1:6" x14ac:dyDescent="0.3">
      <c r="A2567" s="49">
        <v>760199</v>
      </c>
      <c r="B2567" s="50">
        <v>40452</v>
      </c>
      <c r="C2567" s="51">
        <v>1932.5199299999999</v>
      </c>
      <c r="D2567" s="49">
        <v>0.45</v>
      </c>
      <c r="E2567" s="49" t="s">
        <v>55</v>
      </c>
      <c r="F2567" s="50">
        <v>40443</v>
      </c>
    </row>
    <row r="2568" spans="1:6" x14ac:dyDescent="0.3">
      <c r="A2568" s="49">
        <v>760199</v>
      </c>
      <c r="B2568" s="50">
        <v>40455</v>
      </c>
      <c r="C2568" s="51">
        <v>1932.9331560000001</v>
      </c>
      <c r="D2568" s="49">
        <v>0.45</v>
      </c>
      <c r="E2568" s="49" t="s">
        <v>55</v>
      </c>
      <c r="F2568" s="50">
        <v>40443</v>
      </c>
    </row>
    <row r="2569" spans="1:6" x14ac:dyDescent="0.3">
      <c r="A2569" s="49">
        <v>760199</v>
      </c>
      <c r="B2569" s="50">
        <v>40456</v>
      </c>
      <c r="C2569" s="51">
        <v>1933.3464710000001</v>
      </c>
      <c r="D2569" s="49">
        <v>0.45</v>
      </c>
      <c r="E2569" s="49" t="s">
        <v>55</v>
      </c>
      <c r="F2569" s="50">
        <v>40443</v>
      </c>
    </row>
    <row r="2570" spans="1:6" x14ac:dyDescent="0.3">
      <c r="A2570" s="49">
        <v>760199</v>
      </c>
      <c r="B2570" s="50">
        <v>40457</v>
      </c>
      <c r="C2570" s="51">
        <v>1933.759875</v>
      </c>
      <c r="D2570" s="49">
        <v>0.45</v>
      </c>
      <c r="E2570" s="49" t="s">
        <v>55</v>
      </c>
      <c r="F2570" s="50">
        <v>40443</v>
      </c>
    </row>
    <row r="2571" spans="1:6" x14ac:dyDescent="0.3">
      <c r="A2571" s="49">
        <v>760199</v>
      </c>
      <c r="B2571" s="50">
        <v>40458</v>
      </c>
      <c r="C2571" s="51">
        <v>1934.1708659999999</v>
      </c>
      <c r="D2571" s="49">
        <v>0.45</v>
      </c>
      <c r="E2571" s="49" t="s">
        <v>54</v>
      </c>
      <c r="F2571" s="50">
        <v>40458</v>
      </c>
    </row>
    <row r="2572" spans="1:6" x14ac:dyDescent="0.3">
      <c r="A2572" s="49">
        <v>760199</v>
      </c>
      <c r="B2572" s="50">
        <v>40459</v>
      </c>
      <c r="C2572" s="51">
        <v>1934.5842889999999</v>
      </c>
      <c r="D2572" s="49">
        <v>0.45</v>
      </c>
      <c r="E2572" s="49" t="s">
        <v>54</v>
      </c>
      <c r="F2572" s="50">
        <v>40458</v>
      </c>
    </row>
    <row r="2573" spans="1:6" x14ac:dyDescent="0.3">
      <c r="A2573" s="49">
        <v>760199</v>
      </c>
      <c r="B2573" s="50">
        <v>40462</v>
      </c>
      <c r="C2573" s="51">
        <v>1934.997801</v>
      </c>
      <c r="D2573" s="49">
        <v>0.45</v>
      </c>
      <c r="E2573" s="49" t="s">
        <v>54</v>
      </c>
      <c r="F2573" s="50">
        <v>40458</v>
      </c>
    </row>
    <row r="2574" spans="1:6" x14ac:dyDescent="0.3">
      <c r="A2574" s="49">
        <v>760199</v>
      </c>
      <c r="B2574" s="50">
        <v>40464</v>
      </c>
      <c r="C2574" s="51">
        <v>1935.4114010000001</v>
      </c>
      <c r="D2574" s="49">
        <v>0.45</v>
      </c>
      <c r="E2574" s="49" t="s">
        <v>54</v>
      </c>
      <c r="F2574" s="50">
        <v>40458</v>
      </c>
    </row>
    <row r="2575" spans="1:6" x14ac:dyDescent="0.3">
      <c r="A2575" s="49">
        <v>760199</v>
      </c>
      <c r="B2575" s="50">
        <v>40465</v>
      </c>
      <c r="C2575" s="51">
        <v>1935.8250889999999</v>
      </c>
      <c r="D2575" s="49">
        <v>0.45</v>
      </c>
      <c r="E2575" s="49" t="s">
        <v>54</v>
      </c>
      <c r="F2575" s="50">
        <v>40458</v>
      </c>
    </row>
    <row r="2576" spans="1:6" x14ac:dyDescent="0.3">
      <c r="A2576" s="49">
        <v>760199</v>
      </c>
      <c r="B2576" s="50">
        <v>40466</v>
      </c>
      <c r="C2576" s="51">
        <v>1936.238867</v>
      </c>
      <c r="D2576" s="49">
        <v>0.45</v>
      </c>
      <c r="E2576" s="49" t="s">
        <v>54</v>
      </c>
      <c r="F2576" s="50">
        <v>40458</v>
      </c>
    </row>
    <row r="2577" spans="1:6" x14ac:dyDescent="0.3">
      <c r="A2577" s="49">
        <v>760199</v>
      </c>
      <c r="B2577" s="50">
        <v>40469</v>
      </c>
      <c r="C2577" s="51">
        <v>1936.808462</v>
      </c>
      <c r="D2577" s="49">
        <v>0.59</v>
      </c>
      <c r="E2577" s="49" t="s">
        <v>55</v>
      </c>
      <c r="F2577" s="50">
        <v>40469</v>
      </c>
    </row>
    <row r="2578" spans="1:6" x14ac:dyDescent="0.3">
      <c r="A2578" s="49">
        <v>760199</v>
      </c>
      <c r="B2578" s="50">
        <v>40470</v>
      </c>
      <c r="C2578" s="51">
        <v>1937.378226</v>
      </c>
      <c r="D2578" s="49">
        <v>0.59</v>
      </c>
      <c r="E2578" s="49" t="s">
        <v>55</v>
      </c>
      <c r="F2578" s="50">
        <v>40469</v>
      </c>
    </row>
    <row r="2579" spans="1:6" x14ac:dyDescent="0.3">
      <c r="A2579" s="49">
        <v>760199</v>
      </c>
      <c r="B2579" s="50">
        <v>40471</v>
      </c>
      <c r="C2579" s="51">
        <v>1937.948157</v>
      </c>
      <c r="D2579" s="49">
        <v>0.59</v>
      </c>
      <c r="E2579" s="49" t="s">
        <v>55</v>
      </c>
      <c r="F2579" s="50">
        <v>40469</v>
      </c>
    </row>
    <row r="2580" spans="1:6" x14ac:dyDescent="0.3">
      <c r="A2580" s="49">
        <v>760199</v>
      </c>
      <c r="B2580" s="50">
        <v>40472</v>
      </c>
      <c r="C2580" s="51">
        <v>1938.903532</v>
      </c>
      <c r="D2580" s="49">
        <v>0.69</v>
      </c>
      <c r="E2580" s="49" t="s">
        <v>55</v>
      </c>
      <c r="F2580" s="50">
        <v>40472</v>
      </c>
    </row>
    <row r="2581" spans="1:6" x14ac:dyDescent="0.3">
      <c r="A2581" s="49">
        <v>760199</v>
      </c>
      <c r="B2581" s="50">
        <v>40473</v>
      </c>
      <c r="C2581" s="51">
        <v>1939.570271</v>
      </c>
      <c r="D2581" s="49">
        <v>0.69</v>
      </c>
      <c r="E2581" s="49" t="s">
        <v>55</v>
      </c>
      <c r="F2581" s="50">
        <v>40472</v>
      </c>
    </row>
    <row r="2582" spans="1:6" x14ac:dyDescent="0.3">
      <c r="A2582" s="49">
        <v>760199</v>
      </c>
      <c r="B2582" s="50">
        <v>40476</v>
      </c>
      <c r="C2582" s="51">
        <v>1940.237239</v>
      </c>
      <c r="D2582" s="49">
        <v>0.69</v>
      </c>
      <c r="E2582" s="49" t="s">
        <v>55</v>
      </c>
      <c r="F2582" s="50">
        <v>40472</v>
      </c>
    </row>
    <row r="2583" spans="1:6" x14ac:dyDescent="0.3">
      <c r="A2583" s="49">
        <v>760199</v>
      </c>
      <c r="B2583" s="50">
        <v>40477</v>
      </c>
      <c r="C2583" s="51">
        <v>1940.9044369999999</v>
      </c>
      <c r="D2583" s="49">
        <v>0.69</v>
      </c>
      <c r="E2583" s="49" t="s">
        <v>55</v>
      </c>
      <c r="F2583" s="50">
        <v>40472</v>
      </c>
    </row>
    <row r="2584" spans="1:6" x14ac:dyDescent="0.3">
      <c r="A2584" s="49">
        <v>760199</v>
      </c>
      <c r="B2584" s="50">
        <v>40478</v>
      </c>
      <c r="C2584" s="51">
        <v>1941.571864</v>
      </c>
      <c r="D2584" s="49">
        <v>0.69</v>
      </c>
      <c r="E2584" s="49" t="s">
        <v>55</v>
      </c>
      <c r="F2584" s="50">
        <v>40472</v>
      </c>
    </row>
    <row r="2585" spans="1:6" x14ac:dyDescent="0.3">
      <c r="A2585" s="49">
        <v>760199</v>
      </c>
      <c r="B2585" s="50">
        <v>40479</v>
      </c>
      <c r="C2585" s="51">
        <v>1942.239521</v>
      </c>
      <c r="D2585" s="49">
        <v>0.69</v>
      </c>
      <c r="E2585" s="49" t="s">
        <v>55</v>
      </c>
      <c r="F2585" s="50">
        <v>40472</v>
      </c>
    </row>
    <row r="2586" spans="1:6" x14ac:dyDescent="0.3">
      <c r="A2586" s="49">
        <v>760199</v>
      </c>
      <c r="B2586" s="50">
        <v>40480</v>
      </c>
      <c r="C2586" s="51">
        <v>1942.9074069999999</v>
      </c>
      <c r="D2586" s="49">
        <v>0.69</v>
      </c>
      <c r="E2586" s="49" t="s">
        <v>55</v>
      </c>
      <c r="F2586" s="50">
        <v>40472</v>
      </c>
    </row>
    <row r="2587" spans="1:6" x14ac:dyDescent="0.3">
      <c r="A2587" s="49">
        <v>760199</v>
      </c>
      <c r="B2587" s="50">
        <v>40483</v>
      </c>
      <c r="C2587" s="51">
        <v>1943.575523</v>
      </c>
      <c r="D2587" s="49">
        <v>0.69</v>
      </c>
      <c r="E2587" s="49" t="s">
        <v>55</v>
      </c>
      <c r="F2587" s="50">
        <v>40472</v>
      </c>
    </row>
    <row r="2588" spans="1:6" x14ac:dyDescent="0.3">
      <c r="A2588" s="49">
        <v>760199</v>
      </c>
      <c r="B2588" s="50">
        <v>40485</v>
      </c>
      <c r="C2588" s="51">
        <v>1944.2438689999999</v>
      </c>
      <c r="D2588" s="49">
        <v>0.69</v>
      </c>
      <c r="E2588" s="49" t="s">
        <v>55</v>
      </c>
      <c r="F2588" s="50">
        <v>40472</v>
      </c>
    </row>
    <row r="2589" spans="1:6" x14ac:dyDescent="0.3">
      <c r="A2589" s="49">
        <v>760199</v>
      </c>
      <c r="B2589" s="50">
        <v>40486</v>
      </c>
      <c r="C2589" s="51">
        <v>1944.9124440000001</v>
      </c>
      <c r="D2589" s="49">
        <v>0.69</v>
      </c>
      <c r="E2589" s="49" t="s">
        <v>55</v>
      </c>
      <c r="F2589" s="50">
        <v>40472</v>
      </c>
    </row>
    <row r="2590" spans="1:6" x14ac:dyDescent="0.3">
      <c r="A2590" s="49">
        <v>760199</v>
      </c>
      <c r="B2590" s="50">
        <v>40487</v>
      </c>
      <c r="C2590" s="51">
        <v>1945.58125</v>
      </c>
      <c r="D2590" s="49">
        <v>0.69</v>
      </c>
      <c r="E2590" s="49" t="s">
        <v>55</v>
      </c>
      <c r="F2590" s="50">
        <v>40472</v>
      </c>
    </row>
    <row r="2591" spans="1:6" x14ac:dyDescent="0.3">
      <c r="A2591" s="49">
        <v>760199</v>
      </c>
      <c r="B2591" s="50">
        <v>40490</v>
      </c>
      <c r="C2591" s="51">
        <v>1946.2502850000001</v>
      </c>
      <c r="D2591" s="49">
        <v>0.69</v>
      </c>
      <c r="E2591" s="49" t="s">
        <v>55</v>
      </c>
      <c r="F2591" s="50">
        <v>40472</v>
      </c>
    </row>
    <row r="2592" spans="1:6" x14ac:dyDescent="0.3">
      <c r="A2592" s="49">
        <v>760199</v>
      </c>
      <c r="B2592" s="50">
        <v>40491</v>
      </c>
      <c r="C2592" s="51">
        <v>1947.8490099999999</v>
      </c>
      <c r="D2592" s="49">
        <v>0.75</v>
      </c>
      <c r="E2592" s="49" t="s">
        <v>54</v>
      </c>
      <c r="F2592" s="50">
        <v>40491</v>
      </c>
    </row>
    <row r="2593" spans="1:6" x14ac:dyDescent="0.3">
      <c r="A2593" s="49">
        <v>760199</v>
      </c>
      <c r="B2593" s="50">
        <v>40492</v>
      </c>
      <c r="C2593" s="51">
        <v>1948.576951</v>
      </c>
      <c r="D2593" s="49">
        <v>0.75</v>
      </c>
      <c r="E2593" s="49" t="s">
        <v>54</v>
      </c>
      <c r="F2593" s="50">
        <v>40491</v>
      </c>
    </row>
    <row r="2594" spans="1:6" x14ac:dyDescent="0.3">
      <c r="A2594" s="49">
        <v>760199</v>
      </c>
      <c r="B2594" s="50">
        <v>40493</v>
      </c>
      <c r="C2594" s="51">
        <v>1949.305165</v>
      </c>
      <c r="D2594" s="49">
        <v>0.75</v>
      </c>
      <c r="E2594" s="49" t="s">
        <v>54</v>
      </c>
      <c r="F2594" s="50">
        <v>40491</v>
      </c>
    </row>
    <row r="2595" spans="1:6" x14ac:dyDescent="0.3">
      <c r="A2595" s="49">
        <v>760199</v>
      </c>
      <c r="B2595" s="50">
        <v>40494</v>
      </c>
      <c r="C2595" s="51">
        <v>1950.0336500000001</v>
      </c>
      <c r="D2595" s="49">
        <v>0.75</v>
      </c>
      <c r="E2595" s="49" t="s">
        <v>54</v>
      </c>
      <c r="F2595" s="50">
        <v>40491</v>
      </c>
    </row>
    <row r="2596" spans="1:6" x14ac:dyDescent="0.3">
      <c r="A2596" s="49">
        <v>760199</v>
      </c>
      <c r="B2596" s="50">
        <v>40498</v>
      </c>
      <c r="C2596" s="51">
        <v>1950.7624080000001</v>
      </c>
      <c r="D2596" s="49">
        <v>0.75</v>
      </c>
      <c r="E2596" s="49" t="s">
        <v>54</v>
      </c>
      <c r="F2596" s="50">
        <v>40491</v>
      </c>
    </row>
    <row r="2597" spans="1:6" x14ac:dyDescent="0.3">
      <c r="A2597" s="49">
        <v>760199</v>
      </c>
      <c r="B2597" s="50">
        <v>40499</v>
      </c>
      <c r="C2597" s="51">
        <v>1951.3274180000001</v>
      </c>
      <c r="D2597" s="49">
        <v>0.61</v>
      </c>
      <c r="E2597" s="49" t="s">
        <v>55</v>
      </c>
      <c r="F2597" s="50">
        <v>40499</v>
      </c>
    </row>
    <row r="2598" spans="1:6" x14ac:dyDescent="0.3">
      <c r="A2598" s="49">
        <v>760199</v>
      </c>
      <c r="B2598" s="50">
        <v>40500</v>
      </c>
      <c r="C2598" s="51">
        <v>1951.8925919999999</v>
      </c>
      <c r="D2598" s="49">
        <v>0.61</v>
      </c>
      <c r="E2598" s="49" t="s">
        <v>55</v>
      </c>
      <c r="F2598" s="50">
        <v>40499</v>
      </c>
    </row>
    <row r="2599" spans="1:6" x14ac:dyDescent="0.3">
      <c r="A2599" s="49">
        <v>760199</v>
      </c>
      <c r="B2599" s="50">
        <v>40501</v>
      </c>
      <c r="C2599" s="51">
        <v>1952.45793</v>
      </c>
      <c r="D2599" s="49">
        <v>0.61</v>
      </c>
      <c r="E2599" s="49" t="s">
        <v>55</v>
      </c>
      <c r="F2599" s="50">
        <v>40499</v>
      </c>
    </row>
    <row r="2600" spans="1:6" x14ac:dyDescent="0.3">
      <c r="A2600" s="49">
        <v>760199</v>
      </c>
      <c r="B2600" s="50">
        <v>40504</v>
      </c>
      <c r="C2600" s="51">
        <v>1953.023432</v>
      </c>
      <c r="D2600" s="49">
        <v>0.61</v>
      </c>
      <c r="E2600" s="49" t="s">
        <v>55</v>
      </c>
      <c r="F2600" s="50">
        <v>40499</v>
      </c>
    </row>
    <row r="2601" spans="1:6" x14ac:dyDescent="0.3">
      <c r="A2601" s="49">
        <v>760199</v>
      </c>
      <c r="B2601" s="50">
        <v>40505</v>
      </c>
      <c r="C2601" s="51">
        <v>1953.589097</v>
      </c>
      <c r="D2601" s="49">
        <v>0.61</v>
      </c>
      <c r="E2601" s="49" t="s">
        <v>55</v>
      </c>
      <c r="F2601" s="50">
        <v>40499</v>
      </c>
    </row>
    <row r="2602" spans="1:6" x14ac:dyDescent="0.3">
      <c r="A2602" s="49">
        <v>760199</v>
      </c>
      <c r="B2602" s="50">
        <v>40506</v>
      </c>
      <c r="C2602" s="51">
        <v>1955.374853</v>
      </c>
      <c r="D2602" s="49">
        <v>0.83</v>
      </c>
      <c r="E2602" s="49" t="s">
        <v>55</v>
      </c>
      <c r="F2602" s="50">
        <v>40506</v>
      </c>
    </row>
    <row r="2603" spans="1:6" x14ac:dyDescent="0.3">
      <c r="A2603" s="49">
        <v>760199</v>
      </c>
      <c r="B2603" s="50">
        <v>40507</v>
      </c>
      <c r="C2603" s="51">
        <v>1956.1446530000001</v>
      </c>
      <c r="D2603" s="49">
        <v>0.83</v>
      </c>
      <c r="E2603" s="49" t="s">
        <v>55</v>
      </c>
      <c r="F2603" s="50">
        <v>40506</v>
      </c>
    </row>
    <row r="2604" spans="1:6" x14ac:dyDescent="0.3">
      <c r="A2604" s="49">
        <v>760199</v>
      </c>
      <c r="B2604" s="50">
        <v>40508</v>
      </c>
      <c r="C2604" s="51">
        <v>1956.914757</v>
      </c>
      <c r="D2604" s="49">
        <v>0.83</v>
      </c>
      <c r="E2604" s="49" t="s">
        <v>55</v>
      </c>
      <c r="F2604" s="50">
        <v>40506</v>
      </c>
    </row>
    <row r="2605" spans="1:6" x14ac:dyDescent="0.3">
      <c r="A2605" s="49">
        <v>760199</v>
      </c>
      <c r="B2605" s="50">
        <v>40511</v>
      </c>
      <c r="C2605" s="51">
        <v>1957.685164</v>
      </c>
      <c r="D2605" s="49">
        <v>0.83</v>
      </c>
      <c r="E2605" s="49" t="s">
        <v>55</v>
      </c>
      <c r="F2605" s="50">
        <v>40506</v>
      </c>
    </row>
    <row r="2606" spans="1:6" x14ac:dyDescent="0.3">
      <c r="A2606" s="49">
        <v>760199</v>
      </c>
      <c r="B2606" s="50">
        <v>40512</v>
      </c>
      <c r="C2606" s="51">
        <v>1958.455874</v>
      </c>
      <c r="D2606" s="49">
        <v>0.83</v>
      </c>
      <c r="E2606" s="49" t="s">
        <v>55</v>
      </c>
      <c r="F2606" s="50">
        <v>40506</v>
      </c>
    </row>
    <row r="2607" spans="1:6" x14ac:dyDescent="0.3">
      <c r="A2607" s="49">
        <v>760199</v>
      </c>
      <c r="B2607" s="50">
        <v>40513</v>
      </c>
      <c r="C2607" s="51">
        <v>1959.226887</v>
      </c>
      <c r="D2607" s="49">
        <v>0.83</v>
      </c>
      <c r="E2607" s="49" t="s">
        <v>55</v>
      </c>
      <c r="F2607" s="50">
        <v>40506</v>
      </c>
    </row>
    <row r="2608" spans="1:6" x14ac:dyDescent="0.3">
      <c r="A2608" s="49">
        <v>760199</v>
      </c>
      <c r="B2608" s="50">
        <v>40514</v>
      </c>
      <c r="C2608" s="51">
        <v>1959.998204</v>
      </c>
      <c r="D2608" s="49">
        <v>0.83</v>
      </c>
      <c r="E2608" s="49" t="s">
        <v>55</v>
      </c>
      <c r="F2608" s="50">
        <v>40506</v>
      </c>
    </row>
    <row r="2609" spans="1:6" x14ac:dyDescent="0.3">
      <c r="A2609" s="49">
        <v>760199</v>
      </c>
      <c r="B2609" s="50">
        <v>40515</v>
      </c>
      <c r="C2609" s="51">
        <v>1960.7698250000001</v>
      </c>
      <c r="D2609" s="49">
        <v>0.83</v>
      </c>
      <c r="E2609" s="49" t="s">
        <v>55</v>
      </c>
      <c r="F2609" s="50">
        <v>40506</v>
      </c>
    </row>
    <row r="2610" spans="1:6" x14ac:dyDescent="0.3">
      <c r="A2610" s="49">
        <v>760199</v>
      </c>
      <c r="B2610" s="50">
        <v>40518</v>
      </c>
      <c r="C2610" s="51">
        <v>1961.541749</v>
      </c>
      <c r="D2610" s="49">
        <v>0.83</v>
      </c>
      <c r="E2610" s="49" t="s">
        <v>55</v>
      </c>
      <c r="F2610" s="50">
        <v>40506</v>
      </c>
    </row>
    <row r="2611" spans="1:6" x14ac:dyDescent="0.3">
      <c r="A2611" s="49">
        <v>760199</v>
      </c>
      <c r="B2611" s="50">
        <v>40519</v>
      </c>
      <c r="C2611" s="51">
        <v>1962.313977</v>
      </c>
      <c r="D2611" s="49">
        <v>0.83</v>
      </c>
      <c r="E2611" s="49" t="s">
        <v>55</v>
      </c>
      <c r="F2611" s="50">
        <v>40506</v>
      </c>
    </row>
    <row r="2612" spans="1:6" x14ac:dyDescent="0.3">
      <c r="A2612" s="49">
        <v>760199</v>
      </c>
      <c r="B2612" s="50">
        <v>40520</v>
      </c>
      <c r="C2612" s="51">
        <v>1963.0851709999999</v>
      </c>
      <c r="D2612" s="49">
        <v>0.83</v>
      </c>
      <c r="E2612" s="49" t="s">
        <v>54</v>
      </c>
      <c r="F2612" s="50">
        <v>40520</v>
      </c>
    </row>
    <row r="2613" spans="1:6" x14ac:dyDescent="0.3">
      <c r="A2613" s="49">
        <v>760199</v>
      </c>
      <c r="B2613" s="50">
        <v>40521</v>
      </c>
      <c r="C2613" s="51">
        <v>1963.857923</v>
      </c>
      <c r="D2613" s="49">
        <v>0.83</v>
      </c>
      <c r="E2613" s="49" t="s">
        <v>54</v>
      </c>
      <c r="F2613" s="50">
        <v>40520</v>
      </c>
    </row>
    <row r="2614" spans="1:6" x14ac:dyDescent="0.3">
      <c r="A2614" s="49">
        <v>760199</v>
      </c>
      <c r="B2614" s="50">
        <v>40522</v>
      </c>
      <c r="C2614" s="51">
        <v>1964.6309799999999</v>
      </c>
      <c r="D2614" s="49">
        <v>0.83</v>
      </c>
      <c r="E2614" s="49" t="s">
        <v>54</v>
      </c>
      <c r="F2614" s="50">
        <v>40520</v>
      </c>
    </row>
    <row r="2615" spans="1:6" x14ac:dyDescent="0.3">
      <c r="A2615" s="49">
        <v>760199</v>
      </c>
      <c r="B2615" s="50">
        <v>40525</v>
      </c>
      <c r="C2615" s="51">
        <v>1965.40434</v>
      </c>
      <c r="D2615" s="49">
        <v>0.83</v>
      </c>
      <c r="E2615" s="49" t="s">
        <v>54</v>
      </c>
      <c r="F2615" s="50">
        <v>40520</v>
      </c>
    </row>
    <row r="2616" spans="1:6" x14ac:dyDescent="0.3">
      <c r="A2616" s="49">
        <v>760199</v>
      </c>
      <c r="B2616" s="50">
        <v>40526</v>
      </c>
      <c r="C2616" s="51">
        <v>1966.1780060000001</v>
      </c>
      <c r="D2616" s="49">
        <v>0.83</v>
      </c>
      <c r="E2616" s="49" t="s">
        <v>54</v>
      </c>
      <c r="F2616" s="50">
        <v>40520</v>
      </c>
    </row>
    <row r="2617" spans="1:6" x14ac:dyDescent="0.3">
      <c r="A2617" s="49">
        <v>760199</v>
      </c>
      <c r="B2617" s="50">
        <v>40527</v>
      </c>
      <c r="C2617" s="51">
        <v>1966.9519760000001</v>
      </c>
      <c r="D2617" s="49">
        <v>0.83</v>
      </c>
      <c r="E2617" s="49" t="s">
        <v>54</v>
      </c>
      <c r="F2617" s="50">
        <v>40520</v>
      </c>
    </row>
    <row r="2618" spans="1:6" x14ac:dyDescent="0.3">
      <c r="A2618" s="49">
        <v>760199</v>
      </c>
      <c r="B2618" s="50">
        <v>40528</v>
      </c>
      <c r="C2618" s="51">
        <v>1967.472129</v>
      </c>
      <c r="D2618" s="49">
        <v>0.61</v>
      </c>
      <c r="E2618" s="49" t="s">
        <v>55</v>
      </c>
      <c r="F2618" s="50">
        <v>40528</v>
      </c>
    </row>
    <row r="2619" spans="1:6" x14ac:dyDescent="0.3">
      <c r="A2619" s="49">
        <v>760199</v>
      </c>
      <c r="B2619" s="50">
        <v>40529</v>
      </c>
      <c r="C2619" s="51">
        <v>1967.9924209999999</v>
      </c>
      <c r="D2619" s="49">
        <v>0.61</v>
      </c>
      <c r="E2619" s="49" t="s">
        <v>55</v>
      </c>
      <c r="F2619" s="50">
        <v>40528</v>
      </c>
    </row>
    <row r="2620" spans="1:6" x14ac:dyDescent="0.3">
      <c r="A2620" s="49">
        <v>760199</v>
      </c>
      <c r="B2620" s="50">
        <v>40532</v>
      </c>
      <c r="C2620" s="51">
        <v>1968.5128500000001</v>
      </c>
      <c r="D2620" s="49">
        <v>0.61</v>
      </c>
      <c r="E2620" s="49" t="s">
        <v>55</v>
      </c>
      <c r="F2620" s="50">
        <v>40528</v>
      </c>
    </row>
    <row r="2621" spans="1:6" x14ac:dyDescent="0.3">
      <c r="A2621" s="49">
        <v>760199</v>
      </c>
      <c r="B2621" s="50">
        <v>40533</v>
      </c>
      <c r="C2621" s="51">
        <v>1969.0334170000001</v>
      </c>
      <c r="D2621" s="49">
        <v>0.61</v>
      </c>
      <c r="E2621" s="49" t="s">
        <v>55</v>
      </c>
      <c r="F2621" s="50">
        <v>40528</v>
      </c>
    </row>
    <row r="2622" spans="1:6" x14ac:dyDescent="0.3">
      <c r="A2622" s="49">
        <v>760199</v>
      </c>
      <c r="B2622" s="50">
        <v>40534</v>
      </c>
      <c r="C2622" s="51">
        <v>1969.511563</v>
      </c>
      <c r="D2622" s="49">
        <v>0.6</v>
      </c>
      <c r="E2622" s="49" t="s">
        <v>55</v>
      </c>
      <c r="F2622" s="50">
        <v>40534</v>
      </c>
    </row>
    <row r="2623" spans="1:6" x14ac:dyDescent="0.3">
      <c r="A2623" s="49">
        <v>760199</v>
      </c>
      <c r="B2623" s="50">
        <v>40535</v>
      </c>
      <c r="C2623" s="51">
        <v>1970.02388</v>
      </c>
      <c r="D2623" s="49">
        <v>0.6</v>
      </c>
      <c r="E2623" s="49" t="s">
        <v>55</v>
      </c>
      <c r="F2623" s="50">
        <v>40534</v>
      </c>
    </row>
    <row r="2624" spans="1:6" x14ac:dyDescent="0.3">
      <c r="A2624" s="49">
        <v>760199</v>
      </c>
      <c r="B2624" s="50">
        <v>40536</v>
      </c>
      <c r="C2624" s="51">
        <v>1970.5363299999999</v>
      </c>
      <c r="D2624" s="49">
        <v>0.6</v>
      </c>
      <c r="E2624" s="49" t="s">
        <v>55</v>
      </c>
      <c r="F2624" s="50">
        <v>40534</v>
      </c>
    </row>
    <row r="2625" spans="1:6" x14ac:dyDescent="0.3">
      <c r="A2625" s="49">
        <v>760199</v>
      </c>
      <c r="B2625" s="50">
        <v>40539</v>
      </c>
      <c r="C2625" s="51">
        <v>1971.048914</v>
      </c>
      <c r="D2625" s="49">
        <v>0.6</v>
      </c>
      <c r="E2625" s="49" t="s">
        <v>55</v>
      </c>
      <c r="F2625" s="50">
        <v>40534</v>
      </c>
    </row>
    <row r="2626" spans="1:6" x14ac:dyDescent="0.3">
      <c r="A2626" s="49">
        <v>760199</v>
      </c>
      <c r="B2626" s="50">
        <v>40540</v>
      </c>
      <c r="C2626" s="51">
        <v>1971.561631</v>
      </c>
      <c r="D2626" s="49">
        <v>0.6</v>
      </c>
      <c r="E2626" s="49" t="s">
        <v>55</v>
      </c>
      <c r="F2626" s="50">
        <v>40534</v>
      </c>
    </row>
    <row r="2627" spans="1:6" x14ac:dyDescent="0.3">
      <c r="A2627" s="49">
        <v>760199</v>
      </c>
      <c r="B2627" s="50">
        <v>40541</v>
      </c>
      <c r="C2627" s="51">
        <v>1972.0744810000001</v>
      </c>
      <c r="D2627" s="49">
        <v>0.6</v>
      </c>
      <c r="E2627" s="49" t="s">
        <v>55</v>
      </c>
      <c r="F2627" s="50">
        <v>40534</v>
      </c>
    </row>
    <row r="2628" spans="1:6" x14ac:dyDescent="0.3">
      <c r="A2628" s="49">
        <v>760199</v>
      </c>
      <c r="B2628" s="50">
        <v>40542</v>
      </c>
      <c r="C2628" s="51">
        <v>1972.5874650000001</v>
      </c>
      <c r="D2628" s="49">
        <v>0.6</v>
      </c>
      <c r="E2628" s="49" t="s">
        <v>55</v>
      </c>
      <c r="F2628" s="50">
        <v>40534</v>
      </c>
    </row>
    <row r="2629" spans="1:6" x14ac:dyDescent="0.3">
      <c r="A2629" s="49">
        <v>760199</v>
      </c>
      <c r="B2629" s="50">
        <v>40543</v>
      </c>
      <c r="C2629" s="51">
        <v>1973.100582</v>
      </c>
      <c r="D2629" s="49">
        <v>0.6</v>
      </c>
      <c r="E2629" s="49" t="s">
        <v>55</v>
      </c>
      <c r="F2629" s="50">
        <v>40534</v>
      </c>
    </row>
    <row r="2630" spans="1:6" x14ac:dyDescent="0.3">
      <c r="A2630" s="49">
        <v>760199</v>
      </c>
      <c r="B2630" s="50">
        <v>40546</v>
      </c>
      <c r="C2630" s="51">
        <v>1973.613832</v>
      </c>
      <c r="D2630" s="49">
        <v>0.6</v>
      </c>
      <c r="E2630" s="49" t="s">
        <v>55</v>
      </c>
      <c r="F2630" s="50">
        <v>40534</v>
      </c>
    </row>
    <row r="2631" spans="1:6" x14ac:dyDescent="0.3">
      <c r="A2631" s="49">
        <v>760199</v>
      </c>
      <c r="B2631" s="50">
        <v>40547</v>
      </c>
      <c r="C2631" s="51">
        <v>1974.127217</v>
      </c>
      <c r="D2631" s="49">
        <v>0.6</v>
      </c>
      <c r="E2631" s="49" t="s">
        <v>55</v>
      </c>
      <c r="F2631" s="50">
        <v>40534</v>
      </c>
    </row>
    <row r="2632" spans="1:6" x14ac:dyDescent="0.3">
      <c r="A2632" s="49">
        <v>760199</v>
      </c>
      <c r="B2632" s="50">
        <v>40548</v>
      </c>
      <c r="C2632" s="51">
        <v>1974.6407340000001</v>
      </c>
      <c r="D2632" s="49">
        <v>0.6</v>
      </c>
      <c r="E2632" s="49" t="s">
        <v>55</v>
      </c>
      <c r="F2632" s="50">
        <v>40534</v>
      </c>
    </row>
    <row r="2633" spans="1:6" x14ac:dyDescent="0.3">
      <c r="A2633" s="49">
        <v>760199</v>
      </c>
      <c r="B2633" s="50">
        <v>40549</v>
      </c>
      <c r="C2633" s="51">
        <v>1975.1543859999999</v>
      </c>
      <c r="D2633" s="49">
        <v>0.6</v>
      </c>
      <c r="E2633" s="49" t="s">
        <v>55</v>
      </c>
      <c r="F2633" s="50">
        <v>40534</v>
      </c>
    </row>
    <row r="2634" spans="1:6" x14ac:dyDescent="0.3">
      <c r="A2634" s="49">
        <v>760199</v>
      </c>
      <c r="B2634" s="50">
        <v>40550</v>
      </c>
      <c r="C2634" s="51">
        <v>1976.104517</v>
      </c>
      <c r="D2634" s="49">
        <v>0.63</v>
      </c>
      <c r="E2634" s="49" t="s">
        <v>54</v>
      </c>
      <c r="F2634" s="50">
        <v>40550</v>
      </c>
    </row>
    <row r="2635" spans="1:6" x14ac:dyDescent="0.3">
      <c r="A2635" s="49">
        <v>760199</v>
      </c>
      <c r="B2635" s="50">
        <v>40553</v>
      </c>
      <c r="C2635" s="51">
        <v>1976.644227</v>
      </c>
      <c r="D2635" s="49">
        <v>0.63</v>
      </c>
      <c r="E2635" s="49" t="s">
        <v>54</v>
      </c>
      <c r="F2635" s="50">
        <v>40550</v>
      </c>
    </row>
    <row r="2636" spans="1:6" x14ac:dyDescent="0.3">
      <c r="A2636" s="49">
        <v>760199</v>
      </c>
      <c r="B2636" s="50">
        <v>40554</v>
      </c>
      <c r="C2636" s="51">
        <v>1977.1840830000001</v>
      </c>
      <c r="D2636" s="49">
        <v>0.63</v>
      </c>
      <c r="E2636" s="49" t="s">
        <v>54</v>
      </c>
      <c r="F2636" s="50">
        <v>40550</v>
      </c>
    </row>
    <row r="2637" spans="1:6" x14ac:dyDescent="0.3">
      <c r="A2637" s="49">
        <v>760199</v>
      </c>
      <c r="B2637" s="50">
        <v>40555</v>
      </c>
      <c r="C2637" s="51">
        <v>1977.7240870000001</v>
      </c>
      <c r="D2637" s="49">
        <v>0.63</v>
      </c>
      <c r="E2637" s="49" t="s">
        <v>54</v>
      </c>
      <c r="F2637" s="50">
        <v>40550</v>
      </c>
    </row>
    <row r="2638" spans="1:6" x14ac:dyDescent="0.3">
      <c r="A2638" s="49">
        <v>760199</v>
      </c>
      <c r="B2638" s="50">
        <v>40556</v>
      </c>
      <c r="C2638" s="51">
        <v>1978.2642390000001</v>
      </c>
      <c r="D2638" s="49">
        <v>0.63</v>
      </c>
      <c r="E2638" s="49" t="s">
        <v>54</v>
      </c>
      <c r="F2638" s="50">
        <v>40550</v>
      </c>
    </row>
    <row r="2639" spans="1:6" x14ac:dyDescent="0.3">
      <c r="A2639" s="49">
        <v>760199</v>
      </c>
      <c r="B2639" s="50">
        <v>40557</v>
      </c>
      <c r="C2639" s="51">
        <v>1978.8045380000001</v>
      </c>
      <c r="D2639" s="49">
        <v>0.63</v>
      </c>
      <c r="E2639" s="49" t="s">
        <v>54</v>
      </c>
      <c r="F2639" s="50">
        <v>40550</v>
      </c>
    </row>
    <row r="2640" spans="1:6" x14ac:dyDescent="0.3">
      <c r="A2640" s="49">
        <v>760199</v>
      </c>
      <c r="B2640" s="50">
        <v>40560</v>
      </c>
      <c r="C2640" s="51">
        <v>1979.344985</v>
      </c>
      <c r="D2640" s="49">
        <v>0.63</v>
      </c>
      <c r="E2640" s="49" t="s">
        <v>54</v>
      </c>
      <c r="F2640" s="50">
        <v>40550</v>
      </c>
    </row>
    <row r="2641" spans="1:6" x14ac:dyDescent="0.3">
      <c r="A2641" s="49">
        <v>760199</v>
      </c>
      <c r="B2641" s="50">
        <v>40561</v>
      </c>
      <c r="C2641" s="51">
        <v>1979.983849</v>
      </c>
      <c r="D2641" s="49">
        <v>0.68</v>
      </c>
      <c r="E2641" s="49" t="s">
        <v>55</v>
      </c>
      <c r="F2641" s="50">
        <v>40561</v>
      </c>
    </row>
    <row r="2642" spans="1:6" x14ac:dyDescent="0.3">
      <c r="A2642" s="49">
        <v>760199</v>
      </c>
      <c r="B2642" s="50">
        <v>40562</v>
      </c>
      <c r="C2642" s="51">
        <v>1980.62292</v>
      </c>
      <c r="D2642" s="49">
        <v>0.68</v>
      </c>
      <c r="E2642" s="49" t="s">
        <v>55</v>
      </c>
      <c r="F2642" s="50">
        <v>40561</v>
      </c>
    </row>
    <row r="2643" spans="1:6" x14ac:dyDescent="0.3">
      <c r="A2643" s="49">
        <v>760199</v>
      </c>
      <c r="B2643" s="50">
        <v>40563</v>
      </c>
      <c r="C2643" s="51">
        <v>1981.262197</v>
      </c>
      <c r="D2643" s="49">
        <v>0.68</v>
      </c>
      <c r="E2643" s="49" t="s">
        <v>55</v>
      </c>
      <c r="F2643" s="50">
        <v>40561</v>
      </c>
    </row>
    <row r="2644" spans="1:6" x14ac:dyDescent="0.3">
      <c r="A2644" s="49">
        <v>760199</v>
      </c>
      <c r="B2644" s="50">
        <v>40564</v>
      </c>
      <c r="C2644" s="51">
        <v>1981.9016799999999</v>
      </c>
      <c r="D2644" s="49">
        <v>0.68</v>
      </c>
      <c r="E2644" s="49" t="s">
        <v>55</v>
      </c>
      <c r="F2644" s="50">
        <v>40561</v>
      </c>
    </row>
    <row r="2645" spans="1:6" x14ac:dyDescent="0.3">
      <c r="A2645" s="49">
        <v>760199</v>
      </c>
      <c r="B2645" s="50">
        <v>40567</v>
      </c>
      <c r="C2645" s="51">
        <v>1982.5413699999999</v>
      </c>
      <c r="D2645" s="49">
        <v>0.68</v>
      </c>
      <c r="E2645" s="49" t="s">
        <v>55</v>
      </c>
      <c r="F2645" s="50">
        <v>40561</v>
      </c>
    </row>
    <row r="2646" spans="1:6" x14ac:dyDescent="0.3">
      <c r="A2646" s="49">
        <v>760199</v>
      </c>
      <c r="B2646" s="50">
        <v>40568</v>
      </c>
      <c r="C2646" s="51">
        <v>1983.1812660000001</v>
      </c>
      <c r="D2646" s="49">
        <v>0.68</v>
      </c>
      <c r="E2646" s="49" t="s">
        <v>55</v>
      </c>
      <c r="F2646" s="50">
        <v>40561</v>
      </c>
    </row>
    <row r="2647" spans="1:6" x14ac:dyDescent="0.3">
      <c r="A2647" s="49">
        <v>760199</v>
      </c>
      <c r="B2647" s="50">
        <v>40569</v>
      </c>
      <c r="C2647" s="51">
        <v>1983.821369</v>
      </c>
      <c r="D2647" s="49">
        <v>0.68</v>
      </c>
      <c r="E2647" s="49" t="s">
        <v>55</v>
      </c>
      <c r="F2647" s="50">
        <v>40561</v>
      </c>
    </row>
    <row r="2648" spans="1:6" x14ac:dyDescent="0.3">
      <c r="A2648" s="49">
        <v>760199</v>
      </c>
      <c r="B2648" s="50">
        <v>40570</v>
      </c>
      <c r="C2648" s="51">
        <v>1985.4374310000001</v>
      </c>
      <c r="D2648" s="49">
        <v>0.81</v>
      </c>
      <c r="E2648" s="49" t="s">
        <v>55</v>
      </c>
      <c r="F2648" s="50">
        <v>40570</v>
      </c>
    </row>
    <row r="2649" spans="1:6" x14ac:dyDescent="0.3">
      <c r="A2649" s="49">
        <v>760199</v>
      </c>
      <c r="B2649" s="50">
        <v>40571</v>
      </c>
      <c r="C2649" s="51">
        <v>1986.2003050000001</v>
      </c>
      <c r="D2649" s="49">
        <v>0.81</v>
      </c>
      <c r="E2649" s="49" t="s">
        <v>55</v>
      </c>
      <c r="F2649" s="50">
        <v>40570</v>
      </c>
    </row>
    <row r="2650" spans="1:6" x14ac:dyDescent="0.3">
      <c r="A2650" s="49">
        <v>760199</v>
      </c>
      <c r="B2650" s="50">
        <v>40574</v>
      </c>
      <c r="C2650" s="51">
        <v>1986.963471</v>
      </c>
      <c r="D2650" s="49">
        <v>0.81</v>
      </c>
      <c r="E2650" s="49" t="s">
        <v>55</v>
      </c>
      <c r="F2650" s="50">
        <v>40570</v>
      </c>
    </row>
    <row r="2651" spans="1:6" x14ac:dyDescent="0.3">
      <c r="A2651" s="49">
        <v>760199</v>
      </c>
      <c r="B2651" s="50">
        <v>40575</v>
      </c>
      <c r="C2651" s="51">
        <v>1987.72693</v>
      </c>
      <c r="D2651" s="49">
        <v>0.81</v>
      </c>
      <c r="E2651" s="49" t="s">
        <v>55</v>
      </c>
      <c r="F2651" s="50">
        <v>40570</v>
      </c>
    </row>
    <row r="2652" spans="1:6" x14ac:dyDescent="0.3">
      <c r="A2652" s="49">
        <v>760199</v>
      </c>
      <c r="B2652" s="50">
        <v>40576</v>
      </c>
      <c r="C2652" s="51">
        <v>1988.490683</v>
      </c>
      <c r="D2652" s="49">
        <v>0.81</v>
      </c>
      <c r="E2652" s="49" t="s">
        <v>55</v>
      </c>
      <c r="F2652" s="50">
        <v>40570</v>
      </c>
    </row>
    <row r="2653" spans="1:6" x14ac:dyDescent="0.3">
      <c r="A2653" s="49">
        <v>760199</v>
      </c>
      <c r="B2653" s="50">
        <v>40577</v>
      </c>
      <c r="C2653" s="51">
        <v>1989.2547300000001</v>
      </c>
      <c r="D2653" s="49">
        <v>0.81</v>
      </c>
      <c r="E2653" s="49" t="s">
        <v>55</v>
      </c>
      <c r="F2653" s="50">
        <v>40570</v>
      </c>
    </row>
    <row r="2654" spans="1:6" x14ac:dyDescent="0.3">
      <c r="A2654" s="49">
        <v>760199</v>
      </c>
      <c r="B2654" s="50">
        <v>40578</v>
      </c>
      <c r="C2654" s="51">
        <v>1990.0190700000001</v>
      </c>
      <c r="D2654" s="49">
        <v>0.81</v>
      </c>
      <c r="E2654" s="49" t="s">
        <v>55</v>
      </c>
      <c r="F2654" s="50">
        <v>40570</v>
      </c>
    </row>
    <row r="2655" spans="1:6" x14ac:dyDescent="0.3">
      <c r="A2655" s="49">
        <v>760199</v>
      </c>
      <c r="B2655" s="50">
        <v>40581</v>
      </c>
      <c r="C2655" s="51">
        <v>1990.7837030000001</v>
      </c>
      <c r="D2655" s="49">
        <v>0.81</v>
      </c>
      <c r="E2655" s="49" t="s">
        <v>55</v>
      </c>
      <c r="F2655" s="50">
        <v>40570</v>
      </c>
    </row>
    <row r="2656" spans="1:6" x14ac:dyDescent="0.3">
      <c r="A2656" s="49">
        <v>760199</v>
      </c>
      <c r="B2656" s="50">
        <v>40582</v>
      </c>
      <c r="C2656" s="51">
        <v>1991.851596</v>
      </c>
      <c r="D2656" s="49">
        <v>0.83</v>
      </c>
      <c r="E2656" s="49" t="s">
        <v>54</v>
      </c>
      <c r="F2656" s="50">
        <v>40582</v>
      </c>
    </row>
    <row r="2657" spans="1:6" x14ac:dyDescent="0.3">
      <c r="A2657" s="49">
        <v>760199</v>
      </c>
      <c r="B2657" s="50">
        <v>40583</v>
      </c>
      <c r="C2657" s="51">
        <v>1992.635878</v>
      </c>
      <c r="D2657" s="49">
        <v>0.83</v>
      </c>
      <c r="E2657" s="49" t="s">
        <v>54</v>
      </c>
      <c r="F2657" s="50">
        <v>40582</v>
      </c>
    </row>
    <row r="2658" spans="1:6" x14ac:dyDescent="0.3">
      <c r="A2658" s="49">
        <v>760199</v>
      </c>
      <c r="B2658" s="50">
        <v>40584</v>
      </c>
      <c r="C2658" s="51">
        <v>1993.4204689999999</v>
      </c>
      <c r="D2658" s="49">
        <v>0.83</v>
      </c>
      <c r="E2658" s="49" t="s">
        <v>54</v>
      </c>
      <c r="F2658" s="50">
        <v>40582</v>
      </c>
    </row>
    <row r="2659" spans="1:6" x14ac:dyDescent="0.3">
      <c r="A2659" s="49">
        <v>760199</v>
      </c>
      <c r="B2659" s="50">
        <v>40585</v>
      </c>
      <c r="C2659" s="51">
        <v>1994.205369</v>
      </c>
      <c r="D2659" s="49">
        <v>0.83</v>
      </c>
      <c r="E2659" s="49" t="s">
        <v>54</v>
      </c>
      <c r="F2659" s="50">
        <v>40582</v>
      </c>
    </row>
    <row r="2660" spans="1:6" x14ac:dyDescent="0.3">
      <c r="A2660" s="49">
        <v>760199</v>
      </c>
      <c r="B2660" s="50">
        <v>40588</v>
      </c>
      <c r="C2660" s="51">
        <v>1994.990577</v>
      </c>
      <c r="D2660" s="49">
        <v>0.83</v>
      </c>
      <c r="E2660" s="49" t="s">
        <v>54</v>
      </c>
      <c r="F2660" s="50">
        <v>40582</v>
      </c>
    </row>
    <row r="2661" spans="1:6" x14ac:dyDescent="0.3">
      <c r="A2661" s="49">
        <v>760199</v>
      </c>
      <c r="B2661" s="50">
        <v>40589</v>
      </c>
      <c r="C2661" s="51">
        <v>1995.7760949999999</v>
      </c>
      <c r="D2661" s="49">
        <v>0.83</v>
      </c>
      <c r="E2661" s="49" t="s">
        <v>54</v>
      </c>
      <c r="F2661" s="50">
        <v>40582</v>
      </c>
    </row>
    <row r="2662" spans="1:6" x14ac:dyDescent="0.3">
      <c r="A2662" s="49">
        <v>760199</v>
      </c>
      <c r="B2662" s="50">
        <v>40590</v>
      </c>
      <c r="C2662" s="51">
        <v>1996.714782</v>
      </c>
      <c r="D2662" s="49">
        <v>0.85</v>
      </c>
      <c r="E2662" s="49" t="s">
        <v>55</v>
      </c>
      <c r="F2662" s="50">
        <v>40590</v>
      </c>
    </row>
    <row r="2663" spans="1:6" x14ac:dyDescent="0.3">
      <c r="A2663" s="49">
        <v>760199</v>
      </c>
      <c r="B2663" s="50">
        <v>40591</v>
      </c>
      <c r="C2663" s="51">
        <v>1997.6539110000001</v>
      </c>
      <c r="D2663" s="49">
        <v>0.85</v>
      </c>
      <c r="E2663" s="49" t="s">
        <v>55</v>
      </c>
      <c r="F2663" s="50">
        <v>40590</v>
      </c>
    </row>
    <row r="2664" spans="1:6" x14ac:dyDescent="0.3">
      <c r="A2664" s="49">
        <v>760199</v>
      </c>
      <c r="B2664" s="50">
        <v>40592</v>
      </c>
      <c r="C2664" s="51">
        <v>1998.593482</v>
      </c>
      <c r="D2664" s="49">
        <v>0.85</v>
      </c>
      <c r="E2664" s="49" t="s">
        <v>55</v>
      </c>
      <c r="F2664" s="50">
        <v>40590</v>
      </c>
    </row>
    <row r="2665" spans="1:6" x14ac:dyDescent="0.3">
      <c r="A2665" s="49">
        <v>760199</v>
      </c>
      <c r="B2665" s="50">
        <v>40595</v>
      </c>
      <c r="C2665" s="51">
        <v>1999.5334949999999</v>
      </c>
      <c r="D2665" s="49">
        <v>0.85</v>
      </c>
      <c r="E2665" s="49" t="s">
        <v>55</v>
      </c>
      <c r="F2665" s="50">
        <v>40590</v>
      </c>
    </row>
    <row r="2666" spans="1:6" x14ac:dyDescent="0.3">
      <c r="A2666" s="49">
        <v>760199</v>
      </c>
      <c r="B2666" s="50">
        <v>40596</v>
      </c>
      <c r="C2666" s="51">
        <v>2000.4739500000001</v>
      </c>
      <c r="D2666" s="49">
        <v>0.85</v>
      </c>
      <c r="E2666" s="49" t="s">
        <v>55</v>
      </c>
      <c r="F2666" s="50">
        <v>40590</v>
      </c>
    </row>
    <row r="2667" spans="1:6" x14ac:dyDescent="0.3">
      <c r="A2667" s="49">
        <v>760199</v>
      </c>
      <c r="B2667" s="50">
        <v>40597</v>
      </c>
      <c r="C2667" s="51">
        <v>2001.3486929999999</v>
      </c>
      <c r="D2667" s="49">
        <v>0.84</v>
      </c>
      <c r="E2667" s="49" t="s">
        <v>55</v>
      </c>
      <c r="F2667" s="50">
        <v>40597</v>
      </c>
    </row>
    <row r="2668" spans="1:6" x14ac:dyDescent="0.3">
      <c r="A2668" s="49">
        <v>760199</v>
      </c>
      <c r="B2668" s="50">
        <v>40598</v>
      </c>
      <c r="C2668" s="51">
        <v>2002.278971</v>
      </c>
      <c r="D2668" s="49">
        <v>0.84</v>
      </c>
      <c r="E2668" s="49" t="s">
        <v>55</v>
      </c>
      <c r="F2668" s="50">
        <v>40597</v>
      </c>
    </row>
    <row r="2669" spans="1:6" x14ac:dyDescent="0.3">
      <c r="A2669" s="49">
        <v>760199</v>
      </c>
      <c r="B2669" s="50">
        <v>40599</v>
      </c>
      <c r="C2669" s="51">
        <v>2003.2096819999999</v>
      </c>
      <c r="D2669" s="49">
        <v>0.84</v>
      </c>
      <c r="E2669" s="49" t="s">
        <v>55</v>
      </c>
      <c r="F2669" s="50">
        <v>40597</v>
      </c>
    </row>
    <row r="2670" spans="1:6" x14ac:dyDescent="0.3">
      <c r="A2670" s="49">
        <v>760199</v>
      </c>
      <c r="B2670" s="50">
        <v>40602</v>
      </c>
      <c r="C2670" s="51">
        <v>2004.1408249999999</v>
      </c>
      <c r="D2670" s="49">
        <v>0.84</v>
      </c>
      <c r="E2670" s="49" t="s">
        <v>55</v>
      </c>
      <c r="F2670" s="50">
        <v>40597</v>
      </c>
    </row>
    <row r="2671" spans="1:6" x14ac:dyDescent="0.3">
      <c r="A2671" s="49">
        <v>760199</v>
      </c>
      <c r="B2671" s="50">
        <v>40603</v>
      </c>
      <c r="C2671" s="51">
        <v>2005.0724009999999</v>
      </c>
      <c r="D2671" s="49">
        <v>0.84</v>
      </c>
      <c r="E2671" s="49" t="s">
        <v>55</v>
      </c>
      <c r="F2671" s="50">
        <v>40597</v>
      </c>
    </row>
    <row r="2672" spans="1:6" x14ac:dyDescent="0.3">
      <c r="A2672" s="49">
        <v>760199</v>
      </c>
      <c r="B2672" s="50">
        <v>40604</v>
      </c>
      <c r="C2672" s="51">
        <v>2006.00441</v>
      </c>
      <c r="D2672" s="49">
        <v>0.84</v>
      </c>
      <c r="E2672" s="49" t="s">
        <v>55</v>
      </c>
      <c r="F2672" s="50">
        <v>40597</v>
      </c>
    </row>
    <row r="2673" spans="1:6" x14ac:dyDescent="0.3">
      <c r="A2673" s="49">
        <v>760199</v>
      </c>
      <c r="B2673" s="50">
        <v>40605</v>
      </c>
      <c r="C2673" s="51">
        <v>2006.936852</v>
      </c>
      <c r="D2673" s="49">
        <v>0.84</v>
      </c>
      <c r="E2673" s="49" t="s">
        <v>55</v>
      </c>
      <c r="F2673" s="50">
        <v>40597</v>
      </c>
    </row>
    <row r="2674" spans="1:6" x14ac:dyDescent="0.3">
      <c r="A2674" s="49">
        <v>760199</v>
      </c>
      <c r="B2674" s="50">
        <v>40606</v>
      </c>
      <c r="C2674" s="51">
        <v>2007.294762</v>
      </c>
      <c r="D2674" s="49">
        <v>0.8</v>
      </c>
      <c r="E2674" s="49" t="s">
        <v>54</v>
      </c>
      <c r="F2674" s="50">
        <v>40606</v>
      </c>
    </row>
    <row r="2675" spans="1:6" x14ac:dyDescent="0.3">
      <c r="A2675" s="49">
        <v>760199</v>
      </c>
      <c r="B2675" s="50">
        <v>40611</v>
      </c>
      <c r="C2675" s="51">
        <v>2008.1835619999999</v>
      </c>
      <c r="D2675" s="49">
        <v>0.8</v>
      </c>
      <c r="E2675" s="49" t="s">
        <v>54</v>
      </c>
      <c r="F2675" s="50">
        <v>40606</v>
      </c>
    </row>
    <row r="2676" spans="1:6" x14ac:dyDescent="0.3">
      <c r="A2676" s="49">
        <v>760199</v>
      </c>
      <c r="B2676" s="50">
        <v>40612</v>
      </c>
      <c r="C2676" s="51">
        <v>2009.072756</v>
      </c>
      <c r="D2676" s="49">
        <v>0.8</v>
      </c>
      <c r="E2676" s="49" t="s">
        <v>54</v>
      </c>
      <c r="F2676" s="50">
        <v>40606</v>
      </c>
    </row>
    <row r="2677" spans="1:6" x14ac:dyDescent="0.3">
      <c r="A2677" s="49">
        <v>760199</v>
      </c>
      <c r="B2677" s="50">
        <v>40613</v>
      </c>
      <c r="C2677" s="51">
        <v>2009.9623429999999</v>
      </c>
      <c r="D2677" s="49">
        <v>0.8</v>
      </c>
      <c r="E2677" s="49" t="s">
        <v>54</v>
      </c>
      <c r="F2677" s="50">
        <v>40606</v>
      </c>
    </row>
    <row r="2678" spans="1:6" x14ac:dyDescent="0.3">
      <c r="A2678" s="49">
        <v>760199</v>
      </c>
      <c r="B2678" s="50">
        <v>40616</v>
      </c>
      <c r="C2678" s="51">
        <v>2010.852324</v>
      </c>
      <c r="D2678" s="49">
        <v>0.8</v>
      </c>
      <c r="E2678" s="49" t="s">
        <v>54</v>
      </c>
      <c r="F2678" s="50">
        <v>40606</v>
      </c>
    </row>
    <row r="2679" spans="1:6" x14ac:dyDescent="0.3">
      <c r="A2679" s="49">
        <v>760199</v>
      </c>
      <c r="B2679" s="50">
        <v>40617</v>
      </c>
      <c r="C2679" s="51">
        <v>2011.7427009999999</v>
      </c>
      <c r="D2679" s="49">
        <v>0.8</v>
      </c>
      <c r="E2679" s="49" t="s">
        <v>54</v>
      </c>
      <c r="F2679" s="50">
        <v>40606</v>
      </c>
    </row>
    <row r="2680" spans="1:6" x14ac:dyDescent="0.3">
      <c r="A2680" s="49">
        <v>760199</v>
      </c>
      <c r="B2680" s="50">
        <v>40618</v>
      </c>
      <c r="C2680" s="51">
        <v>2012.187698</v>
      </c>
      <c r="D2680" s="49">
        <v>0.51</v>
      </c>
      <c r="E2680" s="49" t="s">
        <v>55</v>
      </c>
      <c r="F2680" s="50">
        <v>40618</v>
      </c>
    </row>
    <row r="2681" spans="1:6" x14ac:dyDescent="0.3">
      <c r="A2681" s="49">
        <v>760199</v>
      </c>
      <c r="B2681" s="50">
        <v>40619</v>
      </c>
      <c r="C2681" s="51">
        <v>2012.6327940000001</v>
      </c>
      <c r="D2681" s="49">
        <v>0.51</v>
      </c>
      <c r="E2681" s="49" t="s">
        <v>55</v>
      </c>
      <c r="F2681" s="50">
        <v>40618</v>
      </c>
    </row>
    <row r="2682" spans="1:6" x14ac:dyDescent="0.3">
      <c r="A2682" s="49">
        <v>760199</v>
      </c>
      <c r="B2682" s="50">
        <v>40620</v>
      </c>
      <c r="C2682" s="51">
        <v>2013.0779889999999</v>
      </c>
      <c r="D2682" s="49">
        <v>0.51</v>
      </c>
      <c r="E2682" s="49" t="s">
        <v>55</v>
      </c>
      <c r="F2682" s="50">
        <v>40618</v>
      </c>
    </row>
    <row r="2683" spans="1:6" x14ac:dyDescent="0.3">
      <c r="A2683" s="49">
        <v>760199</v>
      </c>
      <c r="B2683" s="50">
        <v>40623</v>
      </c>
      <c r="C2683" s="51">
        <v>2013.5232820000001</v>
      </c>
      <c r="D2683" s="49">
        <v>0.51</v>
      </c>
      <c r="E2683" s="49" t="s">
        <v>55</v>
      </c>
      <c r="F2683" s="50">
        <v>40618</v>
      </c>
    </row>
    <row r="2684" spans="1:6" x14ac:dyDescent="0.3">
      <c r="A2684" s="49">
        <v>760199</v>
      </c>
      <c r="B2684" s="50">
        <v>40624</v>
      </c>
      <c r="C2684" s="51">
        <v>2013.9686730000001</v>
      </c>
      <c r="D2684" s="49">
        <v>0.51</v>
      </c>
      <c r="E2684" s="49" t="s">
        <v>55</v>
      </c>
      <c r="F2684" s="50">
        <v>40618</v>
      </c>
    </row>
    <row r="2685" spans="1:6" x14ac:dyDescent="0.3">
      <c r="A2685" s="49">
        <v>760199</v>
      </c>
      <c r="B2685" s="50">
        <v>40625</v>
      </c>
      <c r="C2685" s="51">
        <v>2014.4141629999999</v>
      </c>
      <c r="D2685" s="49">
        <v>0.51</v>
      </c>
      <c r="E2685" s="49" t="s">
        <v>55</v>
      </c>
      <c r="F2685" s="50">
        <v>40618</v>
      </c>
    </row>
    <row r="2686" spans="1:6" x14ac:dyDescent="0.3">
      <c r="A2686" s="49">
        <v>760199</v>
      </c>
      <c r="B2686" s="50">
        <v>40626</v>
      </c>
      <c r="C2686" s="51">
        <v>2015.9572599999999</v>
      </c>
      <c r="D2686" s="49">
        <v>0.69</v>
      </c>
      <c r="E2686" s="49" t="s">
        <v>55</v>
      </c>
      <c r="F2686" s="50">
        <v>40626</v>
      </c>
    </row>
    <row r="2687" spans="1:6" x14ac:dyDescent="0.3">
      <c r="A2687" s="49">
        <v>760199</v>
      </c>
      <c r="B2687" s="50">
        <v>40627</v>
      </c>
      <c r="C2687" s="51">
        <v>2016.5600609999999</v>
      </c>
      <c r="D2687" s="49">
        <v>0.69</v>
      </c>
      <c r="E2687" s="49" t="s">
        <v>55</v>
      </c>
      <c r="F2687" s="50">
        <v>40626</v>
      </c>
    </row>
    <row r="2688" spans="1:6" x14ac:dyDescent="0.3">
      <c r="A2688" s="49">
        <v>760199</v>
      </c>
      <c r="B2688" s="50">
        <v>40630</v>
      </c>
      <c r="C2688" s="51">
        <v>2017.163041</v>
      </c>
      <c r="D2688" s="49">
        <v>0.69</v>
      </c>
      <c r="E2688" s="49" t="s">
        <v>55</v>
      </c>
      <c r="F2688" s="50">
        <v>40626</v>
      </c>
    </row>
    <row r="2689" spans="1:6" x14ac:dyDescent="0.3">
      <c r="A2689" s="49">
        <v>760199</v>
      </c>
      <c r="B2689" s="50">
        <v>40631</v>
      </c>
      <c r="C2689" s="51">
        <v>2017.766202</v>
      </c>
      <c r="D2689" s="49">
        <v>0.69</v>
      </c>
      <c r="E2689" s="49" t="s">
        <v>55</v>
      </c>
      <c r="F2689" s="50">
        <v>40626</v>
      </c>
    </row>
    <row r="2690" spans="1:6" x14ac:dyDescent="0.3">
      <c r="A2690" s="49">
        <v>760199</v>
      </c>
      <c r="B2690" s="50">
        <v>40632</v>
      </c>
      <c r="C2690" s="51">
        <v>2018.369543</v>
      </c>
      <c r="D2690" s="49">
        <v>0.69</v>
      </c>
      <c r="E2690" s="49" t="s">
        <v>55</v>
      </c>
      <c r="F2690" s="50">
        <v>40626</v>
      </c>
    </row>
    <row r="2691" spans="1:6" x14ac:dyDescent="0.3">
      <c r="A2691" s="49">
        <v>760199</v>
      </c>
      <c r="B2691" s="50">
        <v>40633</v>
      </c>
      <c r="C2691" s="51">
        <v>2018.9730649999999</v>
      </c>
      <c r="D2691" s="49">
        <v>0.69</v>
      </c>
      <c r="E2691" s="49" t="s">
        <v>55</v>
      </c>
      <c r="F2691" s="50">
        <v>40626</v>
      </c>
    </row>
    <row r="2692" spans="1:6" x14ac:dyDescent="0.3">
      <c r="A2692" s="49">
        <v>760199</v>
      </c>
      <c r="B2692" s="50">
        <v>40634</v>
      </c>
      <c r="C2692" s="51">
        <v>2019.576767</v>
      </c>
      <c r="D2692" s="49">
        <v>0.69</v>
      </c>
      <c r="E2692" s="49" t="s">
        <v>55</v>
      </c>
      <c r="F2692" s="50">
        <v>40626</v>
      </c>
    </row>
    <row r="2693" spans="1:6" x14ac:dyDescent="0.3">
      <c r="A2693" s="49">
        <v>760199</v>
      </c>
      <c r="B2693" s="50">
        <v>40637</v>
      </c>
      <c r="C2693" s="51">
        <v>2020.18065</v>
      </c>
      <c r="D2693" s="49">
        <v>0.69</v>
      </c>
      <c r="E2693" s="49" t="s">
        <v>55</v>
      </c>
      <c r="F2693" s="50">
        <v>40626</v>
      </c>
    </row>
    <row r="2694" spans="1:6" x14ac:dyDescent="0.3">
      <c r="A2694" s="49">
        <v>760199</v>
      </c>
      <c r="B2694" s="50">
        <v>40638</v>
      </c>
      <c r="C2694" s="51">
        <v>2020.784713</v>
      </c>
      <c r="D2694" s="49">
        <v>0.69</v>
      </c>
      <c r="E2694" s="49" t="s">
        <v>55</v>
      </c>
      <c r="F2694" s="50">
        <v>40626</v>
      </c>
    </row>
    <row r="2695" spans="1:6" x14ac:dyDescent="0.3">
      <c r="A2695" s="49">
        <v>760199</v>
      </c>
      <c r="B2695" s="50">
        <v>40639</v>
      </c>
      <c r="C2695" s="51">
        <v>2021.3889569999999</v>
      </c>
      <c r="D2695" s="49">
        <v>0.69</v>
      </c>
      <c r="E2695" s="49" t="s">
        <v>55</v>
      </c>
      <c r="F2695" s="50">
        <v>40626</v>
      </c>
    </row>
    <row r="2696" spans="1:6" x14ac:dyDescent="0.3">
      <c r="A2696" s="49">
        <v>760199</v>
      </c>
      <c r="B2696" s="50">
        <v>40640</v>
      </c>
      <c r="C2696" s="51">
        <v>2023.477108</v>
      </c>
      <c r="D2696" s="49">
        <v>0.79</v>
      </c>
      <c r="E2696" s="49" t="s">
        <v>54</v>
      </c>
      <c r="F2696" s="50">
        <v>40640</v>
      </c>
    </row>
    <row r="2697" spans="1:6" x14ac:dyDescent="0.3">
      <c r="A2697" s="49">
        <v>760199</v>
      </c>
      <c r="B2697" s="50">
        <v>40641</v>
      </c>
      <c r="C2697" s="51">
        <v>2024.1694950000001</v>
      </c>
      <c r="D2697" s="49">
        <v>0.79</v>
      </c>
      <c r="E2697" s="49" t="s">
        <v>54</v>
      </c>
      <c r="F2697" s="50">
        <v>40640</v>
      </c>
    </row>
    <row r="2698" spans="1:6" x14ac:dyDescent="0.3">
      <c r="A2698" s="49">
        <v>760199</v>
      </c>
      <c r="B2698" s="50">
        <v>40644</v>
      </c>
      <c r="C2698" s="51">
        <v>2024.8621189999999</v>
      </c>
      <c r="D2698" s="49">
        <v>0.79</v>
      </c>
      <c r="E2698" s="49" t="s">
        <v>54</v>
      </c>
      <c r="F2698" s="50">
        <v>40640</v>
      </c>
    </row>
    <row r="2699" spans="1:6" x14ac:dyDescent="0.3">
      <c r="A2699" s="49">
        <v>760199</v>
      </c>
      <c r="B2699" s="50">
        <v>40645</v>
      </c>
      <c r="C2699" s="51">
        <v>2025.554979</v>
      </c>
      <c r="D2699" s="49">
        <v>0.79</v>
      </c>
      <c r="E2699" s="49" t="s">
        <v>54</v>
      </c>
      <c r="F2699" s="50">
        <v>40640</v>
      </c>
    </row>
    <row r="2700" spans="1:6" x14ac:dyDescent="0.3">
      <c r="A2700" s="49">
        <v>760199</v>
      </c>
      <c r="B2700" s="50">
        <v>40646</v>
      </c>
      <c r="C2700" s="51">
        <v>2026.248077</v>
      </c>
      <c r="D2700" s="49">
        <v>0.79</v>
      </c>
      <c r="E2700" s="49" t="s">
        <v>54</v>
      </c>
      <c r="F2700" s="50">
        <v>40640</v>
      </c>
    </row>
    <row r="2701" spans="1:6" x14ac:dyDescent="0.3">
      <c r="A2701" s="49">
        <v>760199</v>
      </c>
      <c r="B2701" s="50">
        <v>40647</v>
      </c>
      <c r="C2701" s="51">
        <v>2026.9414119999999</v>
      </c>
      <c r="D2701" s="49">
        <v>0.79</v>
      </c>
      <c r="E2701" s="49" t="s">
        <v>54</v>
      </c>
      <c r="F2701" s="50">
        <v>40640</v>
      </c>
    </row>
    <row r="2702" spans="1:6" x14ac:dyDescent="0.3">
      <c r="A2702" s="49">
        <v>760199</v>
      </c>
      <c r="B2702" s="50">
        <v>40648</v>
      </c>
      <c r="C2702" s="51">
        <v>2027.6349849999999</v>
      </c>
      <c r="D2702" s="49">
        <v>0.79</v>
      </c>
      <c r="E2702" s="49" t="s">
        <v>54</v>
      </c>
      <c r="F2702" s="50">
        <v>40640</v>
      </c>
    </row>
    <row r="2703" spans="1:6" x14ac:dyDescent="0.3">
      <c r="A2703" s="49">
        <v>760199</v>
      </c>
      <c r="B2703" s="50">
        <v>40651</v>
      </c>
      <c r="C2703" s="51">
        <v>2028.3901430000001</v>
      </c>
      <c r="D2703" s="49">
        <v>0.71</v>
      </c>
      <c r="E2703" s="49" t="s">
        <v>55</v>
      </c>
      <c r="F2703" s="50">
        <v>40651</v>
      </c>
    </row>
    <row r="2704" spans="1:6" x14ac:dyDescent="0.3">
      <c r="A2704" s="49">
        <v>760199</v>
      </c>
      <c r="B2704" s="50">
        <v>40652</v>
      </c>
      <c r="C2704" s="51">
        <v>2029.145583</v>
      </c>
      <c r="D2704" s="49">
        <v>0.71</v>
      </c>
      <c r="E2704" s="49" t="s">
        <v>55</v>
      </c>
      <c r="F2704" s="50">
        <v>40651</v>
      </c>
    </row>
    <row r="2705" spans="1:6" x14ac:dyDescent="0.3">
      <c r="A2705" s="49">
        <v>760199</v>
      </c>
      <c r="B2705" s="50">
        <v>40653</v>
      </c>
      <c r="C2705" s="51">
        <v>2029.901304</v>
      </c>
      <c r="D2705" s="49">
        <v>0.71</v>
      </c>
      <c r="E2705" s="49" t="s">
        <v>55</v>
      </c>
      <c r="F2705" s="50">
        <v>40651</v>
      </c>
    </row>
    <row r="2706" spans="1:6" x14ac:dyDescent="0.3">
      <c r="A2706" s="49">
        <v>760199</v>
      </c>
      <c r="B2706" s="50">
        <v>40658</v>
      </c>
      <c r="C2706" s="51">
        <v>2031.081633</v>
      </c>
      <c r="D2706" s="49">
        <v>0.81</v>
      </c>
      <c r="E2706" s="49" t="s">
        <v>55</v>
      </c>
      <c r="F2706" s="50">
        <v>40658</v>
      </c>
    </row>
    <row r="2707" spans="1:6" x14ac:dyDescent="0.3">
      <c r="A2707" s="49">
        <v>760199</v>
      </c>
      <c r="B2707" s="50">
        <v>40659</v>
      </c>
      <c r="C2707" s="51">
        <v>2031.944211</v>
      </c>
      <c r="D2707" s="49">
        <v>0.81</v>
      </c>
      <c r="E2707" s="49" t="s">
        <v>55</v>
      </c>
      <c r="F2707" s="50">
        <v>40658</v>
      </c>
    </row>
    <row r="2708" spans="1:6" x14ac:dyDescent="0.3">
      <c r="A2708" s="49">
        <v>760199</v>
      </c>
      <c r="B2708" s="50">
        <v>40660</v>
      </c>
      <c r="C2708" s="51">
        <v>2032.8071540000001</v>
      </c>
      <c r="D2708" s="49">
        <v>0.81</v>
      </c>
      <c r="E2708" s="49" t="s">
        <v>55</v>
      </c>
      <c r="F2708" s="50">
        <v>40658</v>
      </c>
    </row>
    <row r="2709" spans="1:6" x14ac:dyDescent="0.3">
      <c r="A2709" s="49">
        <v>760199</v>
      </c>
      <c r="B2709" s="50">
        <v>40661</v>
      </c>
      <c r="C2709" s="51">
        <v>2033.670464</v>
      </c>
      <c r="D2709" s="49">
        <v>0.81</v>
      </c>
      <c r="E2709" s="49" t="s">
        <v>55</v>
      </c>
      <c r="F2709" s="50">
        <v>40658</v>
      </c>
    </row>
    <row r="2710" spans="1:6" x14ac:dyDescent="0.3">
      <c r="A2710" s="49">
        <v>760199</v>
      </c>
      <c r="B2710" s="50">
        <v>40662</v>
      </c>
      <c r="C2710" s="51">
        <v>2034.5341410000001</v>
      </c>
      <c r="D2710" s="49">
        <v>0.81</v>
      </c>
      <c r="E2710" s="49" t="s">
        <v>55</v>
      </c>
      <c r="F2710" s="50">
        <v>40658</v>
      </c>
    </row>
    <row r="2711" spans="1:6" x14ac:dyDescent="0.3">
      <c r="A2711" s="49">
        <v>760199</v>
      </c>
      <c r="B2711" s="50">
        <v>40665</v>
      </c>
      <c r="C2711" s="51">
        <v>2035.398185</v>
      </c>
      <c r="D2711" s="49">
        <v>0.81</v>
      </c>
      <c r="E2711" s="49" t="s">
        <v>55</v>
      </c>
      <c r="F2711" s="50">
        <v>40658</v>
      </c>
    </row>
    <row r="2712" spans="1:6" x14ac:dyDescent="0.3">
      <c r="A2712" s="49">
        <v>760199</v>
      </c>
      <c r="B2712" s="50">
        <v>40666</v>
      </c>
      <c r="C2712" s="51">
        <v>2036.2625949999999</v>
      </c>
      <c r="D2712" s="49">
        <v>0.81</v>
      </c>
      <c r="E2712" s="49" t="s">
        <v>55</v>
      </c>
      <c r="F2712" s="50">
        <v>40658</v>
      </c>
    </row>
    <row r="2713" spans="1:6" x14ac:dyDescent="0.3">
      <c r="A2713" s="49">
        <v>760199</v>
      </c>
      <c r="B2713" s="50">
        <v>40667</v>
      </c>
      <c r="C2713" s="51">
        <v>2037.127373</v>
      </c>
      <c r="D2713" s="49">
        <v>0.81</v>
      </c>
      <c r="E2713" s="49" t="s">
        <v>55</v>
      </c>
      <c r="F2713" s="50">
        <v>40658</v>
      </c>
    </row>
    <row r="2714" spans="1:6" x14ac:dyDescent="0.3">
      <c r="A2714" s="49">
        <v>760199</v>
      </c>
      <c r="B2714" s="50">
        <v>40668</v>
      </c>
      <c r="C2714" s="51">
        <v>2037.992518</v>
      </c>
      <c r="D2714" s="49">
        <v>0.81</v>
      </c>
      <c r="E2714" s="49" t="s">
        <v>55</v>
      </c>
      <c r="F2714" s="50">
        <v>40658</v>
      </c>
    </row>
    <row r="2715" spans="1:6" x14ac:dyDescent="0.3">
      <c r="A2715" s="49">
        <v>760199</v>
      </c>
      <c r="B2715" s="50">
        <v>40669</v>
      </c>
      <c r="C2715" s="51">
        <v>2038.305016</v>
      </c>
      <c r="D2715" s="49">
        <v>0.77</v>
      </c>
      <c r="E2715" s="49" t="s">
        <v>54</v>
      </c>
      <c r="F2715" s="50">
        <v>40669</v>
      </c>
    </row>
    <row r="2716" spans="1:6" x14ac:dyDescent="0.3">
      <c r="A2716" s="49">
        <v>760199</v>
      </c>
      <c r="B2716" s="50">
        <v>40672</v>
      </c>
      <c r="C2716" s="51">
        <v>2039.128109</v>
      </c>
      <c r="D2716" s="49">
        <v>0.77</v>
      </c>
      <c r="E2716" s="49" t="s">
        <v>54</v>
      </c>
      <c r="F2716" s="50">
        <v>40669</v>
      </c>
    </row>
    <row r="2717" spans="1:6" x14ac:dyDescent="0.3">
      <c r="A2717" s="49">
        <v>760199</v>
      </c>
      <c r="B2717" s="50">
        <v>40673</v>
      </c>
      <c r="C2717" s="51">
        <v>2039.9515349999999</v>
      </c>
      <c r="D2717" s="49">
        <v>0.77</v>
      </c>
      <c r="E2717" s="49" t="s">
        <v>54</v>
      </c>
      <c r="F2717" s="50">
        <v>40669</v>
      </c>
    </row>
    <row r="2718" spans="1:6" x14ac:dyDescent="0.3">
      <c r="A2718" s="49">
        <v>760199</v>
      </c>
      <c r="B2718" s="50">
        <v>40674</v>
      </c>
      <c r="C2718" s="51">
        <v>2040.775294</v>
      </c>
      <c r="D2718" s="49">
        <v>0.77</v>
      </c>
      <c r="E2718" s="49" t="s">
        <v>54</v>
      </c>
      <c r="F2718" s="50">
        <v>40669</v>
      </c>
    </row>
    <row r="2719" spans="1:6" x14ac:dyDescent="0.3">
      <c r="A2719" s="49">
        <v>760199</v>
      </c>
      <c r="B2719" s="50">
        <v>40675</v>
      </c>
      <c r="C2719" s="51">
        <v>2041.599385</v>
      </c>
      <c r="D2719" s="49">
        <v>0.77</v>
      </c>
      <c r="E2719" s="49" t="s">
        <v>54</v>
      </c>
      <c r="F2719" s="50">
        <v>40669</v>
      </c>
    </row>
    <row r="2720" spans="1:6" x14ac:dyDescent="0.3">
      <c r="A2720" s="49">
        <v>760199</v>
      </c>
      <c r="B2720" s="50">
        <v>40676</v>
      </c>
      <c r="C2720" s="51">
        <v>2042.4238089999999</v>
      </c>
      <c r="D2720" s="49">
        <v>0.77</v>
      </c>
      <c r="E2720" s="49" t="s">
        <v>54</v>
      </c>
      <c r="F2720" s="50">
        <v>40669</v>
      </c>
    </row>
    <row r="2721" spans="1:6" x14ac:dyDescent="0.3">
      <c r="A2721" s="49">
        <v>760199</v>
      </c>
      <c r="B2721" s="50">
        <v>40679</v>
      </c>
      <c r="C2721" s="51">
        <v>2043.248566</v>
      </c>
      <c r="D2721" s="49">
        <v>0.77</v>
      </c>
      <c r="E2721" s="49" t="s">
        <v>54</v>
      </c>
      <c r="F2721" s="50">
        <v>40669</v>
      </c>
    </row>
    <row r="2722" spans="1:6" x14ac:dyDescent="0.3">
      <c r="A2722" s="49">
        <v>760199</v>
      </c>
      <c r="B2722" s="50">
        <v>40680</v>
      </c>
      <c r="C2722" s="51">
        <v>2043.7025920000001</v>
      </c>
      <c r="D2722" s="49">
        <v>0.49</v>
      </c>
      <c r="E2722" s="49" t="s">
        <v>55</v>
      </c>
      <c r="F2722" s="50">
        <v>40680</v>
      </c>
    </row>
    <row r="2723" spans="1:6" x14ac:dyDescent="0.3">
      <c r="A2723" s="49">
        <v>760199</v>
      </c>
      <c r="B2723" s="50">
        <v>40681</v>
      </c>
      <c r="C2723" s="51">
        <v>2044.1567190000001</v>
      </c>
      <c r="D2723" s="49">
        <v>0.49</v>
      </c>
      <c r="E2723" s="49" t="s">
        <v>55</v>
      </c>
      <c r="F2723" s="50">
        <v>40680</v>
      </c>
    </row>
    <row r="2724" spans="1:6" x14ac:dyDescent="0.3">
      <c r="A2724" s="49">
        <v>760199</v>
      </c>
      <c r="B2724" s="50">
        <v>40682</v>
      </c>
      <c r="C2724" s="51">
        <v>2044.6109469999999</v>
      </c>
      <c r="D2724" s="49">
        <v>0.49</v>
      </c>
      <c r="E2724" s="49" t="s">
        <v>55</v>
      </c>
      <c r="F2724" s="50">
        <v>40680</v>
      </c>
    </row>
    <row r="2725" spans="1:6" x14ac:dyDescent="0.3">
      <c r="A2725" s="49">
        <v>760199</v>
      </c>
      <c r="B2725" s="50">
        <v>40683</v>
      </c>
      <c r="C2725" s="51">
        <v>2045.065276</v>
      </c>
      <c r="D2725" s="49">
        <v>0.49</v>
      </c>
      <c r="E2725" s="49" t="s">
        <v>55</v>
      </c>
      <c r="F2725" s="50">
        <v>40680</v>
      </c>
    </row>
    <row r="2726" spans="1:6" x14ac:dyDescent="0.3">
      <c r="A2726" s="49">
        <v>760199</v>
      </c>
      <c r="B2726" s="50">
        <v>40686</v>
      </c>
      <c r="C2726" s="51">
        <v>2045.4271739999999</v>
      </c>
      <c r="D2726" s="49">
        <v>0.47</v>
      </c>
      <c r="E2726" s="49" t="s">
        <v>55</v>
      </c>
      <c r="F2726" s="50">
        <v>40686</v>
      </c>
    </row>
    <row r="2727" spans="1:6" x14ac:dyDescent="0.3">
      <c r="A2727" s="49">
        <v>760199</v>
      </c>
      <c r="B2727" s="50">
        <v>40687</v>
      </c>
      <c r="C2727" s="51">
        <v>2045.863175</v>
      </c>
      <c r="D2727" s="49">
        <v>0.47</v>
      </c>
      <c r="E2727" s="49" t="s">
        <v>55</v>
      </c>
      <c r="F2727" s="50">
        <v>40686</v>
      </c>
    </row>
    <row r="2728" spans="1:6" x14ac:dyDescent="0.3">
      <c r="A2728" s="49">
        <v>760199</v>
      </c>
      <c r="B2728" s="50">
        <v>40688</v>
      </c>
      <c r="C2728" s="51">
        <v>2046.299268</v>
      </c>
      <c r="D2728" s="49">
        <v>0.47</v>
      </c>
      <c r="E2728" s="49" t="s">
        <v>55</v>
      </c>
      <c r="F2728" s="50">
        <v>40686</v>
      </c>
    </row>
    <row r="2729" spans="1:6" x14ac:dyDescent="0.3">
      <c r="A2729" s="49">
        <v>760199</v>
      </c>
      <c r="B2729" s="50">
        <v>40689</v>
      </c>
      <c r="C2729" s="51">
        <v>2046.7354539999999</v>
      </c>
      <c r="D2729" s="49">
        <v>0.47</v>
      </c>
      <c r="E2729" s="49" t="s">
        <v>55</v>
      </c>
      <c r="F2729" s="50">
        <v>40686</v>
      </c>
    </row>
    <row r="2730" spans="1:6" x14ac:dyDescent="0.3">
      <c r="A2730" s="49">
        <v>760199</v>
      </c>
      <c r="B2730" s="50">
        <v>40690</v>
      </c>
      <c r="C2730" s="51">
        <v>2047.1717329999999</v>
      </c>
      <c r="D2730" s="49">
        <v>0.47</v>
      </c>
      <c r="E2730" s="49" t="s">
        <v>55</v>
      </c>
      <c r="F2730" s="50">
        <v>40686</v>
      </c>
    </row>
    <row r="2731" spans="1:6" x14ac:dyDescent="0.3">
      <c r="A2731" s="49">
        <v>760199</v>
      </c>
      <c r="B2731" s="50">
        <v>40693</v>
      </c>
      <c r="C2731" s="51">
        <v>2047.6081059999999</v>
      </c>
      <c r="D2731" s="49">
        <v>0.47</v>
      </c>
      <c r="E2731" s="49" t="s">
        <v>55</v>
      </c>
      <c r="F2731" s="50">
        <v>40686</v>
      </c>
    </row>
    <row r="2732" spans="1:6" x14ac:dyDescent="0.3">
      <c r="A2732" s="49">
        <v>760199</v>
      </c>
      <c r="B2732" s="50">
        <v>40694</v>
      </c>
      <c r="C2732" s="51">
        <v>2048.0445709999999</v>
      </c>
      <c r="D2732" s="49">
        <v>0.47</v>
      </c>
      <c r="E2732" s="49" t="s">
        <v>55</v>
      </c>
      <c r="F2732" s="50">
        <v>40686</v>
      </c>
    </row>
    <row r="2733" spans="1:6" x14ac:dyDescent="0.3">
      <c r="A2733" s="49">
        <v>760199</v>
      </c>
      <c r="B2733" s="50">
        <v>40695</v>
      </c>
      <c r="C2733" s="51">
        <v>2048.4811289999998</v>
      </c>
      <c r="D2733" s="49">
        <v>0.47</v>
      </c>
      <c r="E2733" s="49" t="s">
        <v>55</v>
      </c>
      <c r="F2733" s="50">
        <v>40686</v>
      </c>
    </row>
    <row r="2734" spans="1:6" x14ac:dyDescent="0.3">
      <c r="A2734" s="49">
        <v>760199</v>
      </c>
      <c r="B2734" s="50">
        <v>40696</v>
      </c>
      <c r="C2734" s="51">
        <v>2048.9177810000001</v>
      </c>
      <c r="D2734" s="49">
        <v>0.47</v>
      </c>
      <c r="E2734" s="49" t="s">
        <v>55</v>
      </c>
      <c r="F2734" s="50">
        <v>40686</v>
      </c>
    </row>
    <row r="2735" spans="1:6" x14ac:dyDescent="0.3">
      <c r="A2735" s="49">
        <v>760199</v>
      </c>
      <c r="B2735" s="50">
        <v>40697</v>
      </c>
      <c r="C2735" s="51">
        <v>2049.3545250000002</v>
      </c>
      <c r="D2735" s="49">
        <v>0.47</v>
      </c>
      <c r="E2735" s="49" t="s">
        <v>55</v>
      </c>
      <c r="F2735" s="50">
        <v>40686</v>
      </c>
    </row>
    <row r="2736" spans="1:6" x14ac:dyDescent="0.3">
      <c r="A2736" s="49">
        <v>760199</v>
      </c>
      <c r="B2736" s="50">
        <v>40700</v>
      </c>
      <c r="C2736" s="51">
        <v>2049.7913629999998</v>
      </c>
      <c r="D2736" s="49">
        <v>0.47</v>
      </c>
      <c r="E2736" s="49" t="s">
        <v>55</v>
      </c>
      <c r="F2736" s="50">
        <v>40686</v>
      </c>
    </row>
    <row r="2737" spans="1:6" x14ac:dyDescent="0.3">
      <c r="A2737" s="49">
        <v>760199</v>
      </c>
      <c r="B2737" s="50">
        <v>40701</v>
      </c>
      <c r="C2737" s="51">
        <v>2050.2302599999998</v>
      </c>
      <c r="D2737" s="49">
        <v>0.47</v>
      </c>
      <c r="E2737" s="49" t="s">
        <v>54</v>
      </c>
      <c r="F2737" s="50">
        <v>40701</v>
      </c>
    </row>
    <row r="2738" spans="1:6" x14ac:dyDescent="0.3">
      <c r="A2738" s="49">
        <v>760199</v>
      </c>
      <c r="B2738" s="50">
        <v>40702</v>
      </c>
      <c r="C2738" s="51">
        <v>2050.6674069999999</v>
      </c>
      <c r="D2738" s="49">
        <v>0.47</v>
      </c>
      <c r="E2738" s="49" t="s">
        <v>54</v>
      </c>
      <c r="F2738" s="50">
        <v>40701</v>
      </c>
    </row>
    <row r="2739" spans="1:6" x14ac:dyDescent="0.3">
      <c r="A2739" s="49">
        <v>760199</v>
      </c>
      <c r="B2739" s="50">
        <v>40703</v>
      </c>
      <c r="C2739" s="51">
        <v>2051.1046470000001</v>
      </c>
      <c r="D2739" s="49">
        <v>0.47</v>
      </c>
      <c r="E2739" s="49" t="s">
        <v>54</v>
      </c>
      <c r="F2739" s="50">
        <v>40701</v>
      </c>
    </row>
    <row r="2740" spans="1:6" x14ac:dyDescent="0.3">
      <c r="A2740" s="49">
        <v>760199</v>
      </c>
      <c r="B2740" s="50">
        <v>40704</v>
      </c>
      <c r="C2740" s="51">
        <v>2051.5419809999999</v>
      </c>
      <c r="D2740" s="49">
        <v>0.47</v>
      </c>
      <c r="E2740" s="49" t="s">
        <v>54</v>
      </c>
      <c r="F2740" s="50">
        <v>40701</v>
      </c>
    </row>
    <row r="2741" spans="1:6" x14ac:dyDescent="0.3">
      <c r="A2741" s="49">
        <v>760199</v>
      </c>
      <c r="B2741" s="50">
        <v>40707</v>
      </c>
      <c r="C2741" s="51">
        <v>2051.9794069999998</v>
      </c>
      <c r="D2741" s="49">
        <v>0.47</v>
      </c>
      <c r="E2741" s="49" t="s">
        <v>54</v>
      </c>
      <c r="F2741" s="50">
        <v>40701</v>
      </c>
    </row>
    <row r="2742" spans="1:6" x14ac:dyDescent="0.3">
      <c r="A2742" s="49">
        <v>760199</v>
      </c>
      <c r="B2742" s="50">
        <v>40708</v>
      </c>
      <c r="C2742" s="51">
        <v>2052.4169280000001</v>
      </c>
      <c r="D2742" s="49">
        <v>0.47</v>
      </c>
      <c r="E2742" s="49" t="s">
        <v>54</v>
      </c>
      <c r="F2742" s="50">
        <v>40701</v>
      </c>
    </row>
    <row r="2743" spans="1:6" x14ac:dyDescent="0.3">
      <c r="A2743" s="49">
        <v>760199</v>
      </c>
      <c r="B2743" s="50">
        <v>40709</v>
      </c>
      <c r="C2743" s="51">
        <v>2052.8545410000002</v>
      </c>
      <c r="D2743" s="49">
        <v>0.47</v>
      </c>
      <c r="E2743" s="49" t="s">
        <v>54</v>
      </c>
      <c r="F2743" s="50">
        <v>40701</v>
      </c>
    </row>
    <row r="2744" spans="1:6" x14ac:dyDescent="0.3">
      <c r="A2744" s="49">
        <v>760199</v>
      </c>
      <c r="B2744" s="50">
        <v>40710</v>
      </c>
      <c r="C2744" s="51">
        <v>2052.9131769999999</v>
      </c>
      <c r="D2744" s="49">
        <v>0.06</v>
      </c>
      <c r="E2744" s="49" t="s">
        <v>55</v>
      </c>
      <c r="F2744" s="50">
        <v>40710</v>
      </c>
    </row>
    <row r="2745" spans="1:6" x14ac:dyDescent="0.3">
      <c r="A2745" s="49">
        <v>760199</v>
      </c>
      <c r="B2745" s="50">
        <v>40711</v>
      </c>
      <c r="C2745" s="51">
        <v>2052.9718149999999</v>
      </c>
      <c r="D2745" s="49">
        <v>0.06</v>
      </c>
      <c r="E2745" s="49" t="s">
        <v>55</v>
      </c>
      <c r="F2745" s="50">
        <v>40710</v>
      </c>
    </row>
    <row r="2746" spans="1:6" x14ac:dyDescent="0.3">
      <c r="A2746" s="49">
        <v>760199</v>
      </c>
      <c r="B2746" s="50">
        <v>40714</v>
      </c>
      <c r="C2746" s="51">
        <v>2053.0304540000002</v>
      </c>
      <c r="D2746" s="49">
        <v>0.06</v>
      </c>
      <c r="E2746" s="49" t="s">
        <v>55</v>
      </c>
      <c r="F2746" s="50">
        <v>40710</v>
      </c>
    </row>
    <row r="2747" spans="1:6" x14ac:dyDescent="0.3">
      <c r="A2747" s="49">
        <v>760199</v>
      </c>
      <c r="B2747" s="50">
        <v>40715</v>
      </c>
      <c r="C2747" s="51">
        <v>2053.0890949999998</v>
      </c>
      <c r="D2747" s="49">
        <v>0.06</v>
      </c>
      <c r="E2747" s="49" t="s">
        <v>55</v>
      </c>
      <c r="F2747" s="50">
        <v>40710</v>
      </c>
    </row>
    <row r="2748" spans="1:6" x14ac:dyDescent="0.3">
      <c r="A2748" s="49">
        <v>760199</v>
      </c>
      <c r="B2748" s="50">
        <v>40716</v>
      </c>
      <c r="C2748" s="51">
        <v>2053.1965919999998</v>
      </c>
      <c r="D2748" s="49">
        <v>7.0000000000000007E-2</v>
      </c>
      <c r="E2748" s="49" t="s">
        <v>55</v>
      </c>
      <c r="F2748" s="50">
        <v>40716</v>
      </c>
    </row>
    <row r="2749" spans="1:6" x14ac:dyDescent="0.3">
      <c r="A2749" s="49">
        <v>760199</v>
      </c>
      <c r="B2749" s="50">
        <v>40718</v>
      </c>
      <c r="C2749" s="51">
        <v>2053.2650090000002</v>
      </c>
      <c r="D2749" s="49">
        <v>7.0000000000000007E-2</v>
      </c>
      <c r="E2749" s="49" t="s">
        <v>55</v>
      </c>
      <c r="F2749" s="50">
        <v>40716</v>
      </c>
    </row>
    <row r="2750" spans="1:6" x14ac:dyDescent="0.3">
      <c r="A2750" s="49">
        <v>760199</v>
      </c>
      <c r="B2750" s="50">
        <v>40721</v>
      </c>
      <c r="C2750" s="51">
        <v>2053.3334279999999</v>
      </c>
      <c r="D2750" s="49">
        <v>7.0000000000000007E-2</v>
      </c>
      <c r="E2750" s="49" t="s">
        <v>55</v>
      </c>
      <c r="F2750" s="50">
        <v>40716</v>
      </c>
    </row>
    <row r="2751" spans="1:6" x14ac:dyDescent="0.3">
      <c r="A2751" s="49">
        <v>760199</v>
      </c>
      <c r="B2751" s="50">
        <v>40722</v>
      </c>
      <c r="C2751" s="51">
        <v>2053.4018500000002</v>
      </c>
      <c r="D2751" s="49">
        <v>7.0000000000000007E-2</v>
      </c>
      <c r="E2751" s="49" t="s">
        <v>55</v>
      </c>
      <c r="F2751" s="50">
        <v>40716</v>
      </c>
    </row>
    <row r="2752" spans="1:6" x14ac:dyDescent="0.3">
      <c r="A2752" s="49">
        <v>760199</v>
      </c>
      <c r="B2752" s="50">
        <v>40723</v>
      </c>
      <c r="C2752" s="51">
        <v>2053.4702739999998</v>
      </c>
      <c r="D2752" s="49">
        <v>7.0000000000000007E-2</v>
      </c>
      <c r="E2752" s="49" t="s">
        <v>55</v>
      </c>
      <c r="F2752" s="50">
        <v>40716</v>
      </c>
    </row>
    <row r="2753" spans="1:6" x14ac:dyDescent="0.3">
      <c r="A2753" s="49">
        <v>760199</v>
      </c>
      <c r="B2753" s="50">
        <v>40724</v>
      </c>
      <c r="C2753" s="51">
        <v>2053.5387000000001</v>
      </c>
      <c r="D2753" s="49">
        <v>7.0000000000000007E-2</v>
      </c>
      <c r="E2753" s="49" t="s">
        <v>55</v>
      </c>
      <c r="F2753" s="50">
        <v>40716</v>
      </c>
    </row>
    <row r="2754" spans="1:6" x14ac:dyDescent="0.3">
      <c r="A2754" s="49">
        <v>760199</v>
      </c>
      <c r="B2754" s="50">
        <v>40725</v>
      </c>
      <c r="C2754" s="51">
        <v>2053.6071280000001</v>
      </c>
      <c r="D2754" s="49">
        <v>7.0000000000000007E-2</v>
      </c>
      <c r="E2754" s="49" t="s">
        <v>55</v>
      </c>
      <c r="F2754" s="50">
        <v>40716</v>
      </c>
    </row>
    <row r="2755" spans="1:6" x14ac:dyDescent="0.3">
      <c r="A2755" s="49">
        <v>760199</v>
      </c>
      <c r="B2755" s="50">
        <v>40728</v>
      </c>
      <c r="C2755" s="51">
        <v>2053.6755589999998</v>
      </c>
      <c r="D2755" s="49">
        <v>7.0000000000000007E-2</v>
      </c>
      <c r="E2755" s="49" t="s">
        <v>55</v>
      </c>
      <c r="F2755" s="50">
        <v>40716</v>
      </c>
    </row>
    <row r="2756" spans="1:6" x14ac:dyDescent="0.3">
      <c r="A2756" s="49">
        <v>760199</v>
      </c>
      <c r="B2756" s="50">
        <v>40729</v>
      </c>
      <c r="C2756" s="51">
        <v>2053.7439920000002</v>
      </c>
      <c r="D2756" s="49">
        <v>7.0000000000000007E-2</v>
      </c>
      <c r="E2756" s="49" t="s">
        <v>55</v>
      </c>
      <c r="F2756" s="50">
        <v>40716</v>
      </c>
    </row>
    <row r="2757" spans="1:6" x14ac:dyDescent="0.3">
      <c r="A2757" s="49">
        <v>760199</v>
      </c>
      <c r="B2757" s="50">
        <v>40730</v>
      </c>
      <c r="C2757" s="51">
        <v>2053.8124280000002</v>
      </c>
      <c r="D2757" s="49">
        <v>7.0000000000000007E-2</v>
      </c>
      <c r="E2757" s="49" t="s">
        <v>55</v>
      </c>
      <c r="F2757" s="50">
        <v>40716</v>
      </c>
    </row>
    <row r="2758" spans="1:6" x14ac:dyDescent="0.3">
      <c r="A2758" s="49">
        <v>760199</v>
      </c>
      <c r="B2758" s="50">
        <v>40731</v>
      </c>
      <c r="C2758" s="51">
        <v>2055.0527299999999</v>
      </c>
      <c r="D2758" s="49">
        <v>0.15</v>
      </c>
      <c r="E2758" s="49" t="s">
        <v>54</v>
      </c>
      <c r="F2758" s="50">
        <v>40731</v>
      </c>
    </row>
    <row r="2759" spans="1:6" x14ac:dyDescent="0.3">
      <c r="A2759" s="49">
        <v>760199</v>
      </c>
      <c r="B2759" s="50">
        <v>40732</v>
      </c>
      <c r="C2759" s="51">
        <v>2055.1993590000002</v>
      </c>
      <c r="D2759" s="49">
        <v>0.15</v>
      </c>
      <c r="E2759" s="49" t="s">
        <v>54</v>
      </c>
      <c r="F2759" s="50">
        <v>40731</v>
      </c>
    </row>
    <row r="2760" spans="1:6" x14ac:dyDescent="0.3">
      <c r="A2760" s="49">
        <v>760199</v>
      </c>
      <c r="B2760" s="50">
        <v>40735</v>
      </c>
      <c r="C2760" s="51">
        <v>2055.3459990000001</v>
      </c>
      <c r="D2760" s="49">
        <v>0.15</v>
      </c>
      <c r="E2760" s="49" t="s">
        <v>54</v>
      </c>
      <c r="F2760" s="50">
        <v>40731</v>
      </c>
    </row>
    <row r="2761" spans="1:6" x14ac:dyDescent="0.3">
      <c r="A2761" s="49">
        <v>760199</v>
      </c>
      <c r="B2761" s="50">
        <v>40736</v>
      </c>
      <c r="C2761" s="51">
        <v>2055.4926500000001</v>
      </c>
      <c r="D2761" s="49">
        <v>0.15</v>
      </c>
      <c r="E2761" s="49" t="s">
        <v>54</v>
      </c>
      <c r="F2761" s="50">
        <v>40731</v>
      </c>
    </row>
    <row r="2762" spans="1:6" x14ac:dyDescent="0.3">
      <c r="A2762" s="49">
        <v>760199</v>
      </c>
      <c r="B2762" s="50">
        <v>40737</v>
      </c>
      <c r="C2762" s="51">
        <v>2055.6393109999999</v>
      </c>
      <c r="D2762" s="49">
        <v>0.15</v>
      </c>
      <c r="E2762" s="49" t="s">
        <v>54</v>
      </c>
      <c r="F2762" s="50">
        <v>40731</v>
      </c>
    </row>
    <row r="2763" spans="1:6" x14ac:dyDescent="0.3">
      <c r="A2763" s="49">
        <v>760199</v>
      </c>
      <c r="B2763" s="50">
        <v>40738</v>
      </c>
      <c r="C2763" s="51">
        <v>2055.7859819999999</v>
      </c>
      <c r="D2763" s="49">
        <v>0.15</v>
      </c>
      <c r="E2763" s="49" t="s">
        <v>54</v>
      </c>
      <c r="F2763" s="50">
        <v>40731</v>
      </c>
    </row>
    <row r="2764" spans="1:6" x14ac:dyDescent="0.3">
      <c r="A2764" s="49">
        <v>760199</v>
      </c>
      <c r="B2764" s="50">
        <v>40739</v>
      </c>
      <c r="C2764" s="51">
        <v>2055.9326649999998</v>
      </c>
      <c r="D2764" s="49">
        <v>0.15</v>
      </c>
      <c r="E2764" s="49" t="s">
        <v>54</v>
      </c>
      <c r="F2764" s="50">
        <v>40731</v>
      </c>
    </row>
    <row r="2765" spans="1:6" x14ac:dyDescent="0.3">
      <c r="A2765" s="49">
        <v>760199</v>
      </c>
      <c r="B2765" s="50">
        <v>40742</v>
      </c>
      <c r="C2765" s="51">
        <v>2056.1478229999998</v>
      </c>
      <c r="D2765" s="49">
        <v>0.22</v>
      </c>
      <c r="E2765" s="49" t="s">
        <v>55</v>
      </c>
      <c r="F2765" s="50">
        <v>40742</v>
      </c>
    </row>
    <row r="2766" spans="1:6" x14ac:dyDescent="0.3">
      <c r="A2766" s="49">
        <v>760199</v>
      </c>
      <c r="B2766" s="50">
        <v>40743</v>
      </c>
      <c r="C2766" s="51">
        <v>2056.3630029999999</v>
      </c>
      <c r="D2766" s="49">
        <v>0.22</v>
      </c>
      <c r="E2766" s="49" t="s">
        <v>55</v>
      </c>
      <c r="F2766" s="50">
        <v>40742</v>
      </c>
    </row>
    <row r="2767" spans="1:6" x14ac:dyDescent="0.3">
      <c r="A2767" s="49">
        <v>760199</v>
      </c>
      <c r="B2767" s="50">
        <v>40744</v>
      </c>
      <c r="C2767" s="51">
        <v>2056.5782060000001</v>
      </c>
      <c r="D2767" s="49">
        <v>0.22</v>
      </c>
      <c r="E2767" s="49" t="s">
        <v>55</v>
      </c>
      <c r="F2767" s="50">
        <v>40742</v>
      </c>
    </row>
    <row r="2768" spans="1:6" x14ac:dyDescent="0.3">
      <c r="A2768" s="49">
        <v>760199</v>
      </c>
      <c r="B2768" s="50">
        <v>40745</v>
      </c>
      <c r="C2768" s="51">
        <v>2056.6761449999999</v>
      </c>
      <c r="D2768" s="49">
        <v>0.19</v>
      </c>
      <c r="E2768" s="49" t="s">
        <v>55</v>
      </c>
      <c r="F2768" s="50">
        <v>40745</v>
      </c>
    </row>
    <row r="2769" spans="1:6" x14ac:dyDescent="0.3">
      <c r="A2769" s="49">
        <v>760199</v>
      </c>
      <c r="B2769" s="50">
        <v>40746</v>
      </c>
      <c r="C2769" s="51">
        <v>2056.8620569999998</v>
      </c>
      <c r="D2769" s="49">
        <v>0.19</v>
      </c>
      <c r="E2769" s="49" t="s">
        <v>55</v>
      </c>
      <c r="F2769" s="50">
        <v>40745</v>
      </c>
    </row>
    <row r="2770" spans="1:6" x14ac:dyDescent="0.3">
      <c r="A2770" s="49">
        <v>760199</v>
      </c>
      <c r="B2770" s="50">
        <v>40749</v>
      </c>
      <c r="C2770" s="51">
        <v>2057.047986</v>
      </c>
      <c r="D2770" s="49">
        <v>0.19</v>
      </c>
      <c r="E2770" s="49" t="s">
        <v>55</v>
      </c>
      <c r="F2770" s="50">
        <v>40745</v>
      </c>
    </row>
    <row r="2771" spans="1:6" x14ac:dyDescent="0.3">
      <c r="A2771" s="49">
        <v>760199</v>
      </c>
      <c r="B2771" s="50">
        <v>40750</v>
      </c>
      <c r="C2771" s="51">
        <v>2057.2339310000002</v>
      </c>
      <c r="D2771" s="49">
        <v>0.19</v>
      </c>
      <c r="E2771" s="49" t="s">
        <v>55</v>
      </c>
      <c r="F2771" s="50">
        <v>40745</v>
      </c>
    </row>
    <row r="2772" spans="1:6" x14ac:dyDescent="0.3">
      <c r="A2772" s="49">
        <v>760199</v>
      </c>
      <c r="B2772" s="50">
        <v>40751</v>
      </c>
      <c r="C2772" s="51">
        <v>2057.4198940000001</v>
      </c>
      <c r="D2772" s="49">
        <v>0.19</v>
      </c>
      <c r="E2772" s="49" t="s">
        <v>55</v>
      </c>
      <c r="F2772" s="50">
        <v>40745</v>
      </c>
    </row>
    <row r="2773" spans="1:6" x14ac:dyDescent="0.3">
      <c r="A2773" s="49">
        <v>760199</v>
      </c>
      <c r="B2773" s="50">
        <v>40752</v>
      </c>
      <c r="C2773" s="51">
        <v>2057.605873</v>
      </c>
      <c r="D2773" s="49">
        <v>0.19</v>
      </c>
      <c r="E2773" s="49" t="s">
        <v>55</v>
      </c>
      <c r="F2773" s="50">
        <v>40745</v>
      </c>
    </row>
    <row r="2774" spans="1:6" x14ac:dyDescent="0.3">
      <c r="A2774" s="49">
        <v>760199</v>
      </c>
      <c r="B2774" s="50">
        <v>40753</v>
      </c>
      <c r="C2774" s="51">
        <v>2057.7918690000001</v>
      </c>
      <c r="D2774" s="49">
        <v>0.19</v>
      </c>
      <c r="E2774" s="49" t="s">
        <v>55</v>
      </c>
      <c r="F2774" s="50">
        <v>40745</v>
      </c>
    </row>
    <row r="2775" spans="1:6" x14ac:dyDescent="0.3">
      <c r="A2775" s="49">
        <v>760199</v>
      </c>
      <c r="B2775" s="50">
        <v>40756</v>
      </c>
      <c r="C2775" s="51">
        <v>2057.9778820000001</v>
      </c>
      <c r="D2775" s="49">
        <v>0.19</v>
      </c>
      <c r="E2775" s="49" t="s">
        <v>55</v>
      </c>
      <c r="F2775" s="50">
        <v>40745</v>
      </c>
    </row>
    <row r="2776" spans="1:6" x14ac:dyDescent="0.3">
      <c r="A2776" s="49">
        <v>760199</v>
      </c>
      <c r="B2776" s="50">
        <v>40757</v>
      </c>
      <c r="C2776" s="51">
        <v>2058.163912</v>
      </c>
      <c r="D2776" s="49">
        <v>0.19</v>
      </c>
      <c r="E2776" s="49" t="s">
        <v>55</v>
      </c>
      <c r="F2776" s="50">
        <v>40745</v>
      </c>
    </row>
    <row r="2777" spans="1:6" x14ac:dyDescent="0.3">
      <c r="A2777" s="49">
        <v>760199</v>
      </c>
      <c r="B2777" s="50">
        <v>40758</v>
      </c>
      <c r="C2777" s="51">
        <v>2058.3499590000001</v>
      </c>
      <c r="D2777" s="49">
        <v>0.19</v>
      </c>
      <c r="E2777" s="49" t="s">
        <v>55</v>
      </c>
      <c r="F2777" s="50">
        <v>40745</v>
      </c>
    </row>
    <row r="2778" spans="1:6" x14ac:dyDescent="0.3">
      <c r="A2778" s="49">
        <v>760199</v>
      </c>
      <c r="B2778" s="50">
        <v>40759</v>
      </c>
      <c r="C2778" s="51">
        <v>2058.5360219999998</v>
      </c>
      <c r="D2778" s="49">
        <v>0.19</v>
      </c>
      <c r="E2778" s="49" t="s">
        <v>55</v>
      </c>
      <c r="F2778" s="50">
        <v>40745</v>
      </c>
    </row>
    <row r="2779" spans="1:6" x14ac:dyDescent="0.3">
      <c r="A2779" s="49">
        <v>760199</v>
      </c>
      <c r="B2779" s="50">
        <v>40760</v>
      </c>
      <c r="C2779" s="51">
        <v>2058.281199</v>
      </c>
      <c r="D2779" s="49">
        <v>0.16</v>
      </c>
      <c r="E2779" s="49" t="s">
        <v>54</v>
      </c>
      <c r="F2779" s="50">
        <v>40760</v>
      </c>
    </row>
    <row r="2780" spans="1:6" x14ac:dyDescent="0.3">
      <c r="A2780" s="49">
        <v>760199</v>
      </c>
      <c r="B2780" s="50">
        <v>40763</v>
      </c>
      <c r="C2780" s="51">
        <v>2058.4378630000001</v>
      </c>
      <c r="D2780" s="49">
        <v>0.16</v>
      </c>
      <c r="E2780" s="49" t="s">
        <v>54</v>
      </c>
      <c r="F2780" s="50">
        <v>40760</v>
      </c>
    </row>
    <row r="2781" spans="1:6" x14ac:dyDescent="0.3">
      <c r="A2781" s="49">
        <v>760199</v>
      </c>
      <c r="B2781" s="50">
        <v>40764</v>
      </c>
      <c r="C2781" s="51">
        <v>2058.5945400000001</v>
      </c>
      <c r="D2781" s="49">
        <v>0.16</v>
      </c>
      <c r="E2781" s="49" t="s">
        <v>54</v>
      </c>
      <c r="F2781" s="50">
        <v>40760</v>
      </c>
    </row>
    <row r="2782" spans="1:6" x14ac:dyDescent="0.3">
      <c r="A2782" s="49">
        <v>760199</v>
      </c>
      <c r="B2782" s="50">
        <v>40765</v>
      </c>
      <c r="C2782" s="51">
        <v>2058.7512280000001</v>
      </c>
      <c r="D2782" s="49">
        <v>0.16</v>
      </c>
      <c r="E2782" s="49" t="s">
        <v>54</v>
      </c>
      <c r="F2782" s="50">
        <v>40760</v>
      </c>
    </row>
    <row r="2783" spans="1:6" x14ac:dyDescent="0.3">
      <c r="A2783" s="49">
        <v>760199</v>
      </c>
      <c r="B2783" s="50">
        <v>40766</v>
      </c>
      <c r="C2783" s="51">
        <v>2058.9079280000001</v>
      </c>
      <c r="D2783" s="49">
        <v>0.16</v>
      </c>
      <c r="E2783" s="49" t="s">
        <v>54</v>
      </c>
      <c r="F2783" s="50">
        <v>40760</v>
      </c>
    </row>
    <row r="2784" spans="1:6" x14ac:dyDescent="0.3">
      <c r="A2784" s="49">
        <v>760199</v>
      </c>
      <c r="B2784" s="50">
        <v>40767</v>
      </c>
      <c r="C2784" s="51">
        <v>2059.0646400000001</v>
      </c>
      <c r="D2784" s="49">
        <v>0.16</v>
      </c>
      <c r="E2784" s="49" t="s">
        <v>54</v>
      </c>
      <c r="F2784" s="50">
        <v>40760</v>
      </c>
    </row>
    <row r="2785" spans="1:6" x14ac:dyDescent="0.3">
      <c r="A2785" s="49">
        <v>760199</v>
      </c>
      <c r="B2785" s="50">
        <v>40770</v>
      </c>
      <c r="C2785" s="51">
        <v>2059.221364</v>
      </c>
      <c r="D2785" s="49">
        <v>0.16</v>
      </c>
      <c r="E2785" s="49" t="s">
        <v>54</v>
      </c>
      <c r="F2785" s="50">
        <v>40760</v>
      </c>
    </row>
    <row r="2786" spans="1:6" x14ac:dyDescent="0.3">
      <c r="A2786" s="49">
        <v>760199</v>
      </c>
      <c r="B2786" s="50">
        <v>40771</v>
      </c>
      <c r="C2786" s="51">
        <v>2059.4830969999998</v>
      </c>
      <c r="D2786" s="49">
        <v>0.28000000000000003</v>
      </c>
      <c r="E2786" s="49" t="s">
        <v>55</v>
      </c>
      <c r="F2786" s="50">
        <v>40771</v>
      </c>
    </row>
    <row r="2787" spans="1:6" x14ac:dyDescent="0.3">
      <c r="A2787" s="49">
        <v>760199</v>
      </c>
      <c r="B2787" s="50">
        <v>40772</v>
      </c>
      <c r="C2787" s="51">
        <v>2059.7448629999999</v>
      </c>
      <c r="D2787" s="49">
        <v>0.28000000000000003</v>
      </c>
      <c r="E2787" s="49" t="s">
        <v>55</v>
      </c>
      <c r="F2787" s="50">
        <v>40771</v>
      </c>
    </row>
    <row r="2788" spans="1:6" x14ac:dyDescent="0.3">
      <c r="A2788" s="49">
        <v>760199</v>
      </c>
      <c r="B2788" s="50">
        <v>40773</v>
      </c>
      <c r="C2788" s="51">
        <v>2060.0066630000001</v>
      </c>
      <c r="D2788" s="49">
        <v>0.28000000000000003</v>
      </c>
      <c r="E2788" s="49" t="s">
        <v>55</v>
      </c>
      <c r="F2788" s="50">
        <v>40771</v>
      </c>
    </row>
    <row r="2789" spans="1:6" x14ac:dyDescent="0.3">
      <c r="A2789" s="49">
        <v>760199</v>
      </c>
      <c r="B2789" s="50">
        <v>40774</v>
      </c>
      <c r="C2789" s="51">
        <v>2060.2684960000001</v>
      </c>
      <c r="D2789" s="49">
        <v>0.28000000000000003</v>
      </c>
      <c r="E2789" s="49" t="s">
        <v>55</v>
      </c>
      <c r="F2789" s="50">
        <v>40771</v>
      </c>
    </row>
    <row r="2790" spans="1:6" x14ac:dyDescent="0.3">
      <c r="A2790" s="49">
        <v>760199</v>
      </c>
      <c r="B2790" s="50">
        <v>40777</v>
      </c>
      <c r="C2790" s="51">
        <v>2060.8104939999998</v>
      </c>
      <c r="D2790" s="49">
        <v>0.34</v>
      </c>
      <c r="E2790" s="49" t="s">
        <v>55</v>
      </c>
      <c r="F2790" s="50">
        <v>40777</v>
      </c>
    </row>
    <row r="2791" spans="1:6" x14ac:dyDescent="0.3">
      <c r="A2791" s="49">
        <v>760199</v>
      </c>
      <c r="B2791" s="50">
        <v>40778</v>
      </c>
      <c r="C2791" s="51">
        <v>2061.128467</v>
      </c>
      <c r="D2791" s="49">
        <v>0.34</v>
      </c>
      <c r="E2791" s="49" t="s">
        <v>55</v>
      </c>
      <c r="F2791" s="50">
        <v>40777</v>
      </c>
    </row>
    <row r="2792" spans="1:6" x14ac:dyDescent="0.3">
      <c r="A2792" s="49">
        <v>760199</v>
      </c>
      <c r="B2792" s="50">
        <v>40779</v>
      </c>
      <c r="C2792" s="51">
        <v>2061.4464889999999</v>
      </c>
      <c r="D2792" s="49">
        <v>0.34</v>
      </c>
      <c r="E2792" s="49" t="s">
        <v>55</v>
      </c>
      <c r="F2792" s="50">
        <v>40777</v>
      </c>
    </row>
    <row r="2793" spans="1:6" x14ac:dyDescent="0.3">
      <c r="A2793" s="49">
        <v>760199</v>
      </c>
      <c r="B2793" s="50">
        <v>40780</v>
      </c>
      <c r="C2793" s="51">
        <v>2061.764561</v>
      </c>
      <c r="D2793" s="49">
        <v>0.34</v>
      </c>
      <c r="E2793" s="49" t="s">
        <v>55</v>
      </c>
      <c r="F2793" s="50">
        <v>40777</v>
      </c>
    </row>
    <row r="2794" spans="1:6" x14ac:dyDescent="0.3">
      <c r="A2794" s="49">
        <v>760199</v>
      </c>
      <c r="B2794" s="50">
        <v>40781</v>
      </c>
      <c r="C2794" s="51">
        <v>2062.0826809999999</v>
      </c>
      <c r="D2794" s="49">
        <v>0.34</v>
      </c>
      <c r="E2794" s="49" t="s">
        <v>55</v>
      </c>
      <c r="F2794" s="50">
        <v>40777</v>
      </c>
    </row>
    <row r="2795" spans="1:6" x14ac:dyDescent="0.3">
      <c r="A2795" s="49">
        <v>760199</v>
      </c>
      <c r="B2795" s="50">
        <v>40784</v>
      </c>
      <c r="C2795" s="51">
        <v>2062.4008509999999</v>
      </c>
      <c r="D2795" s="49">
        <v>0.34</v>
      </c>
      <c r="E2795" s="49" t="s">
        <v>55</v>
      </c>
      <c r="F2795" s="50">
        <v>40777</v>
      </c>
    </row>
    <row r="2796" spans="1:6" x14ac:dyDescent="0.3">
      <c r="A2796" s="49">
        <v>760199</v>
      </c>
      <c r="B2796" s="50">
        <v>40785</v>
      </c>
      <c r="C2796" s="51">
        <v>2062.7190690000002</v>
      </c>
      <c r="D2796" s="49">
        <v>0.34</v>
      </c>
      <c r="E2796" s="49" t="s">
        <v>55</v>
      </c>
      <c r="F2796" s="50">
        <v>40777</v>
      </c>
    </row>
    <row r="2797" spans="1:6" x14ac:dyDescent="0.3">
      <c r="A2797" s="49">
        <v>760199</v>
      </c>
      <c r="B2797" s="50">
        <v>40786</v>
      </c>
      <c r="C2797" s="51">
        <v>2063.0373370000002</v>
      </c>
      <c r="D2797" s="49">
        <v>0.34</v>
      </c>
      <c r="E2797" s="49" t="s">
        <v>55</v>
      </c>
      <c r="F2797" s="50">
        <v>40777</v>
      </c>
    </row>
    <row r="2798" spans="1:6" x14ac:dyDescent="0.3">
      <c r="A2798" s="49">
        <v>760199</v>
      </c>
      <c r="B2798" s="50">
        <v>40787</v>
      </c>
      <c r="C2798" s="51">
        <v>2063.355654</v>
      </c>
      <c r="D2798" s="49">
        <v>0.34</v>
      </c>
      <c r="E2798" s="49" t="s">
        <v>55</v>
      </c>
      <c r="F2798" s="50">
        <v>40777</v>
      </c>
    </row>
    <row r="2799" spans="1:6" x14ac:dyDescent="0.3">
      <c r="A2799" s="49">
        <v>760199</v>
      </c>
      <c r="B2799" s="50">
        <v>40788</v>
      </c>
      <c r="C2799" s="51">
        <v>2063.6740199999999</v>
      </c>
      <c r="D2799" s="49">
        <v>0.34</v>
      </c>
      <c r="E2799" s="49" t="s">
        <v>55</v>
      </c>
      <c r="F2799" s="50">
        <v>40777</v>
      </c>
    </row>
    <row r="2800" spans="1:6" x14ac:dyDescent="0.3">
      <c r="A2800" s="49">
        <v>760199</v>
      </c>
      <c r="B2800" s="50">
        <v>40791</v>
      </c>
      <c r="C2800" s="51">
        <v>2063.9924350000001</v>
      </c>
      <c r="D2800" s="49">
        <v>0.34</v>
      </c>
      <c r="E2800" s="49" t="s">
        <v>55</v>
      </c>
      <c r="F2800" s="50">
        <v>40777</v>
      </c>
    </row>
    <row r="2801" spans="1:6" x14ac:dyDescent="0.3">
      <c r="A2801" s="49">
        <v>760199</v>
      </c>
      <c r="B2801" s="50">
        <v>40792</v>
      </c>
      <c r="C2801" s="51">
        <v>2064.7588580000001</v>
      </c>
      <c r="D2801" s="49">
        <v>0.37</v>
      </c>
      <c r="E2801" s="49" t="s">
        <v>54</v>
      </c>
      <c r="F2801" s="50">
        <v>40792</v>
      </c>
    </row>
    <row r="2802" spans="1:6" x14ac:dyDescent="0.3">
      <c r="A2802" s="49">
        <v>760199</v>
      </c>
      <c r="B2802" s="50">
        <v>40794</v>
      </c>
      <c r="C2802" s="51">
        <v>2065.1054450000001</v>
      </c>
      <c r="D2802" s="49">
        <v>0.37</v>
      </c>
      <c r="E2802" s="49" t="s">
        <v>54</v>
      </c>
      <c r="F2802" s="50">
        <v>40792</v>
      </c>
    </row>
    <row r="2803" spans="1:6" x14ac:dyDescent="0.3">
      <c r="A2803" s="49">
        <v>760199</v>
      </c>
      <c r="B2803" s="50">
        <v>40795</v>
      </c>
      <c r="C2803" s="51">
        <v>2065.4520910000001</v>
      </c>
      <c r="D2803" s="49">
        <v>0.37</v>
      </c>
      <c r="E2803" s="49" t="s">
        <v>54</v>
      </c>
      <c r="F2803" s="50">
        <v>40792</v>
      </c>
    </row>
    <row r="2804" spans="1:6" x14ac:dyDescent="0.3">
      <c r="A2804" s="49">
        <v>760199</v>
      </c>
      <c r="B2804" s="50">
        <v>40798</v>
      </c>
      <c r="C2804" s="51">
        <v>2065.7987939999998</v>
      </c>
      <c r="D2804" s="49">
        <v>0.37</v>
      </c>
      <c r="E2804" s="49" t="s">
        <v>54</v>
      </c>
      <c r="F2804" s="50">
        <v>40792</v>
      </c>
    </row>
    <row r="2805" spans="1:6" x14ac:dyDescent="0.3">
      <c r="A2805" s="49">
        <v>760199</v>
      </c>
      <c r="B2805" s="50">
        <v>40799</v>
      </c>
      <c r="C2805" s="51">
        <v>2066.1455559999999</v>
      </c>
      <c r="D2805" s="49">
        <v>0.37</v>
      </c>
      <c r="E2805" s="49" t="s">
        <v>54</v>
      </c>
      <c r="F2805" s="50">
        <v>40792</v>
      </c>
    </row>
    <row r="2806" spans="1:6" x14ac:dyDescent="0.3">
      <c r="A2806" s="49">
        <v>760199</v>
      </c>
      <c r="B2806" s="50">
        <v>40800</v>
      </c>
      <c r="C2806" s="51">
        <v>2066.492377</v>
      </c>
      <c r="D2806" s="49">
        <v>0.37</v>
      </c>
      <c r="E2806" s="49" t="s">
        <v>54</v>
      </c>
      <c r="F2806" s="50">
        <v>40792</v>
      </c>
    </row>
    <row r="2807" spans="1:6" x14ac:dyDescent="0.3">
      <c r="A2807" s="49">
        <v>760199</v>
      </c>
      <c r="B2807" s="50">
        <v>40801</v>
      </c>
      <c r="C2807" s="51">
        <v>2066.8392560000002</v>
      </c>
      <c r="D2807" s="49">
        <v>0.37</v>
      </c>
      <c r="E2807" s="49" t="s">
        <v>54</v>
      </c>
      <c r="F2807" s="50">
        <v>40792</v>
      </c>
    </row>
    <row r="2808" spans="1:6" x14ac:dyDescent="0.3">
      <c r="A2808" s="49">
        <v>760199</v>
      </c>
      <c r="B2808" s="50">
        <v>40802</v>
      </c>
      <c r="C2808" s="51">
        <v>2067.3008020000002</v>
      </c>
      <c r="D2808" s="49">
        <v>0.47</v>
      </c>
      <c r="E2808" s="49" t="s">
        <v>55</v>
      </c>
      <c r="F2808" s="50">
        <v>40802</v>
      </c>
    </row>
    <row r="2809" spans="1:6" x14ac:dyDescent="0.3">
      <c r="A2809" s="49">
        <v>760199</v>
      </c>
      <c r="B2809" s="50">
        <v>40805</v>
      </c>
      <c r="C2809" s="51">
        <v>2067.7624510000001</v>
      </c>
      <c r="D2809" s="49">
        <v>0.47</v>
      </c>
      <c r="E2809" s="49" t="s">
        <v>55</v>
      </c>
      <c r="F2809" s="50">
        <v>40802</v>
      </c>
    </row>
    <row r="2810" spans="1:6" x14ac:dyDescent="0.3">
      <c r="A2810" s="49">
        <v>760199</v>
      </c>
      <c r="B2810" s="50">
        <v>40806</v>
      </c>
      <c r="C2810" s="51">
        <v>2068.2242030000002</v>
      </c>
      <c r="D2810" s="49">
        <v>0.47</v>
      </c>
      <c r="E2810" s="49" t="s">
        <v>55</v>
      </c>
      <c r="F2810" s="50">
        <v>40802</v>
      </c>
    </row>
    <row r="2811" spans="1:6" x14ac:dyDescent="0.3">
      <c r="A2811" s="49">
        <v>760199</v>
      </c>
      <c r="B2811" s="50">
        <v>40807</v>
      </c>
      <c r="C2811" s="51">
        <v>2068.9605160000001</v>
      </c>
      <c r="D2811" s="49">
        <v>0.54</v>
      </c>
      <c r="E2811" s="49" t="s">
        <v>55</v>
      </c>
      <c r="F2811" s="50">
        <v>40807</v>
      </c>
    </row>
    <row r="2812" spans="1:6" x14ac:dyDescent="0.3">
      <c r="A2812" s="49">
        <v>760199</v>
      </c>
      <c r="B2812" s="50">
        <v>40808</v>
      </c>
      <c r="C2812" s="51">
        <v>2069.4911710000001</v>
      </c>
      <c r="D2812" s="49">
        <v>0.54</v>
      </c>
      <c r="E2812" s="49" t="s">
        <v>55</v>
      </c>
      <c r="F2812" s="50">
        <v>40807</v>
      </c>
    </row>
    <row r="2813" spans="1:6" x14ac:dyDescent="0.3">
      <c r="A2813" s="49">
        <v>760199</v>
      </c>
      <c r="B2813" s="50">
        <v>40809</v>
      </c>
      <c r="C2813" s="51">
        <v>2070.0219619999998</v>
      </c>
      <c r="D2813" s="49">
        <v>0.54</v>
      </c>
      <c r="E2813" s="49" t="s">
        <v>55</v>
      </c>
      <c r="F2813" s="50">
        <v>40807</v>
      </c>
    </row>
    <row r="2814" spans="1:6" x14ac:dyDescent="0.3">
      <c r="A2814" s="49">
        <v>760199</v>
      </c>
      <c r="B2814" s="50">
        <v>40812</v>
      </c>
      <c r="C2814" s="51">
        <v>2070.5528899999999</v>
      </c>
      <c r="D2814" s="49">
        <v>0.54</v>
      </c>
      <c r="E2814" s="49" t="s">
        <v>55</v>
      </c>
      <c r="F2814" s="50">
        <v>40807</v>
      </c>
    </row>
    <row r="2815" spans="1:6" x14ac:dyDescent="0.3">
      <c r="A2815" s="49">
        <v>760199</v>
      </c>
      <c r="B2815" s="50">
        <v>40813</v>
      </c>
      <c r="C2815" s="51">
        <v>2071.0839529999998</v>
      </c>
      <c r="D2815" s="49">
        <v>0.54</v>
      </c>
      <c r="E2815" s="49" t="s">
        <v>55</v>
      </c>
      <c r="F2815" s="50">
        <v>40807</v>
      </c>
    </row>
    <row r="2816" spans="1:6" x14ac:dyDescent="0.3">
      <c r="A2816" s="49">
        <v>760199</v>
      </c>
      <c r="B2816" s="50">
        <v>40814</v>
      </c>
      <c r="C2816" s="51">
        <v>2071.6151530000002</v>
      </c>
      <c r="D2816" s="49">
        <v>0.54</v>
      </c>
      <c r="E2816" s="49" t="s">
        <v>55</v>
      </c>
      <c r="F2816" s="50">
        <v>40807</v>
      </c>
    </row>
    <row r="2817" spans="1:6" x14ac:dyDescent="0.3">
      <c r="A2817" s="49">
        <v>760199</v>
      </c>
      <c r="B2817" s="50">
        <v>40815</v>
      </c>
      <c r="C2817" s="51">
        <v>2072.1464890000002</v>
      </c>
      <c r="D2817" s="49">
        <v>0.54</v>
      </c>
      <c r="E2817" s="49" t="s">
        <v>55</v>
      </c>
      <c r="F2817" s="50">
        <v>40807</v>
      </c>
    </row>
    <row r="2818" spans="1:6" x14ac:dyDescent="0.3">
      <c r="A2818" s="49">
        <v>760199</v>
      </c>
      <c r="B2818" s="50">
        <v>40816</v>
      </c>
      <c r="C2818" s="51">
        <v>2072.6779609999999</v>
      </c>
      <c r="D2818" s="49">
        <v>0.54</v>
      </c>
      <c r="E2818" s="49" t="s">
        <v>55</v>
      </c>
      <c r="F2818" s="50">
        <v>40807</v>
      </c>
    </row>
    <row r="2819" spans="1:6" x14ac:dyDescent="0.3">
      <c r="A2819" s="49">
        <v>760199</v>
      </c>
      <c r="B2819" s="50">
        <v>40819</v>
      </c>
      <c r="C2819" s="51">
        <v>2073.20957</v>
      </c>
      <c r="D2819" s="49">
        <v>0.54</v>
      </c>
      <c r="E2819" s="49" t="s">
        <v>55</v>
      </c>
      <c r="F2819" s="50">
        <v>40807</v>
      </c>
    </row>
    <row r="2820" spans="1:6" x14ac:dyDescent="0.3">
      <c r="A2820" s="49">
        <v>760199</v>
      </c>
      <c r="B2820" s="50">
        <v>40820</v>
      </c>
      <c r="C2820" s="51">
        <v>2073.7413150000002</v>
      </c>
      <c r="D2820" s="49">
        <v>0.54</v>
      </c>
      <c r="E2820" s="49" t="s">
        <v>55</v>
      </c>
      <c r="F2820" s="50">
        <v>40807</v>
      </c>
    </row>
    <row r="2821" spans="1:6" x14ac:dyDescent="0.3">
      <c r="A2821" s="49">
        <v>760199</v>
      </c>
      <c r="B2821" s="50">
        <v>40821</v>
      </c>
      <c r="C2821" s="51">
        <v>2074.2731960000001</v>
      </c>
      <c r="D2821" s="49">
        <v>0.54</v>
      </c>
      <c r="E2821" s="49" t="s">
        <v>55</v>
      </c>
      <c r="F2821" s="50">
        <v>40807</v>
      </c>
    </row>
    <row r="2822" spans="1:6" x14ac:dyDescent="0.3">
      <c r="A2822" s="49">
        <v>760199</v>
      </c>
      <c r="B2822" s="50">
        <v>40822</v>
      </c>
      <c r="C2822" s="51">
        <v>2074.805214</v>
      </c>
      <c r="D2822" s="49">
        <v>0.54</v>
      </c>
      <c r="E2822" s="49" t="s">
        <v>55</v>
      </c>
      <c r="F2822" s="50">
        <v>40807</v>
      </c>
    </row>
    <row r="2823" spans="1:6" x14ac:dyDescent="0.3">
      <c r="A2823" s="49">
        <v>760199</v>
      </c>
      <c r="B2823" s="50">
        <v>40823</v>
      </c>
      <c r="C2823" s="51">
        <v>2075.1815329999999</v>
      </c>
      <c r="D2823" s="49">
        <v>0.53</v>
      </c>
      <c r="E2823" s="49" t="s">
        <v>54</v>
      </c>
      <c r="F2823" s="50">
        <v>40823</v>
      </c>
    </row>
    <row r="2824" spans="1:6" x14ac:dyDescent="0.3">
      <c r="A2824" s="49">
        <v>760199</v>
      </c>
      <c r="B2824" s="50">
        <v>40826</v>
      </c>
      <c r="C2824" s="51">
        <v>2075.7040419999998</v>
      </c>
      <c r="D2824" s="49">
        <v>0.53</v>
      </c>
      <c r="E2824" s="49" t="s">
        <v>54</v>
      </c>
      <c r="F2824" s="50">
        <v>40823</v>
      </c>
    </row>
    <row r="2825" spans="1:6" x14ac:dyDescent="0.3">
      <c r="A2825" s="49">
        <v>760199</v>
      </c>
      <c r="B2825" s="50">
        <v>40827</v>
      </c>
      <c r="C2825" s="51">
        <v>2076.2266829999999</v>
      </c>
      <c r="D2825" s="49">
        <v>0.53</v>
      </c>
      <c r="E2825" s="49" t="s">
        <v>54</v>
      </c>
      <c r="F2825" s="50">
        <v>40823</v>
      </c>
    </row>
    <row r="2826" spans="1:6" x14ac:dyDescent="0.3">
      <c r="A2826" s="49">
        <v>760199</v>
      </c>
      <c r="B2826" s="50">
        <v>40829</v>
      </c>
      <c r="C2826" s="51">
        <v>2076.7494550000001</v>
      </c>
      <c r="D2826" s="49">
        <v>0.53</v>
      </c>
      <c r="E2826" s="49" t="s">
        <v>54</v>
      </c>
      <c r="F2826" s="50">
        <v>40823</v>
      </c>
    </row>
    <row r="2827" spans="1:6" x14ac:dyDescent="0.3">
      <c r="A2827" s="49">
        <v>760199</v>
      </c>
      <c r="B2827" s="50">
        <v>40830</v>
      </c>
      <c r="C2827" s="51">
        <v>2077.2723580000002</v>
      </c>
      <c r="D2827" s="49">
        <v>0.53</v>
      </c>
      <c r="E2827" s="49" t="s">
        <v>54</v>
      </c>
      <c r="F2827" s="50">
        <v>40823</v>
      </c>
    </row>
    <row r="2828" spans="1:6" x14ac:dyDescent="0.3">
      <c r="A2828" s="49">
        <v>760199</v>
      </c>
      <c r="B2828" s="50">
        <v>40833</v>
      </c>
      <c r="C2828" s="51">
        <v>2077.7953940000002</v>
      </c>
      <c r="D2828" s="49">
        <v>0.53</v>
      </c>
      <c r="E2828" s="49" t="s">
        <v>54</v>
      </c>
      <c r="F2828" s="50">
        <v>40823</v>
      </c>
    </row>
    <row r="2829" spans="1:6" x14ac:dyDescent="0.3">
      <c r="A2829" s="49">
        <v>760199</v>
      </c>
      <c r="B2829" s="50">
        <v>40834</v>
      </c>
      <c r="C2829" s="51">
        <v>2078.2722450000001</v>
      </c>
      <c r="D2829" s="49">
        <v>0.46</v>
      </c>
      <c r="E2829" s="49" t="s">
        <v>55</v>
      </c>
      <c r="F2829" s="50">
        <v>40834</v>
      </c>
    </row>
    <row r="2830" spans="1:6" x14ac:dyDescent="0.3">
      <c r="A2830" s="49">
        <v>760199</v>
      </c>
      <c r="B2830" s="50">
        <v>40835</v>
      </c>
      <c r="C2830" s="51">
        <v>2078.7492069999998</v>
      </c>
      <c r="D2830" s="49">
        <v>0.46</v>
      </c>
      <c r="E2830" s="49" t="s">
        <v>55</v>
      </c>
      <c r="F2830" s="50">
        <v>40834</v>
      </c>
    </row>
    <row r="2831" spans="1:6" x14ac:dyDescent="0.3">
      <c r="A2831" s="49">
        <v>760199</v>
      </c>
      <c r="B2831" s="50">
        <v>40836</v>
      </c>
      <c r="C2831" s="51">
        <v>2079.2262770000002</v>
      </c>
      <c r="D2831" s="49">
        <v>0.46</v>
      </c>
      <c r="E2831" s="49" t="s">
        <v>55</v>
      </c>
      <c r="F2831" s="50">
        <v>40834</v>
      </c>
    </row>
    <row r="2832" spans="1:6" x14ac:dyDescent="0.3">
      <c r="A2832" s="49">
        <v>760199</v>
      </c>
      <c r="B2832" s="50">
        <v>40837</v>
      </c>
      <c r="C2832" s="51">
        <v>2079.6206440000001</v>
      </c>
      <c r="D2832" s="49">
        <v>0.44</v>
      </c>
      <c r="E2832" s="49" t="s">
        <v>55</v>
      </c>
      <c r="F2832" s="50">
        <v>40837</v>
      </c>
    </row>
    <row r="2833" spans="1:6" x14ac:dyDescent="0.3">
      <c r="A2833" s="49">
        <v>760199</v>
      </c>
      <c r="B2833" s="50">
        <v>40840</v>
      </c>
      <c r="C2833" s="51">
        <v>2080.0772069999998</v>
      </c>
      <c r="D2833" s="49">
        <v>0.44</v>
      </c>
      <c r="E2833" s="49" t="s">
        <v>55</v>
      </c>
      <c r="F2833" s="50">
        <v>40837</v>
      </c>
    </row>
    <row r="2834" spans="1:6" x14ac:dyDescent="0.3">
      <c r="A2834" s="49">
        <v>760199</v>
      </c>
      <c r="B2834" s="50">
        <v>40841</v>
      </c>
      <c r="C2834" s="51">
        <v>2080.5338700000002</v>
      </c>
      <c r="D2834" s="49">
        <v>0.44</v>
      </c>
      <c r="E2834" s="49" t="s">
        <v>55</v>
      </c>
      <c r="F2834" s="50">
        <v>40837</v>
      </c>
    </row>
    <row r="2835" spans="1:6" x14ac:dyDescent="0.3">
      <c r="A2835" s="49">
        <v>760199</v>
      </c>
      <c r="B2835" s="50">
        <v>40842</v>
      </c>
      <c r="C2835" s="51">
        <v>2080.9906339999998</v>
      </c>
      <c r="D2835" s="49">
        <v>0.44</v>
      </c>
      <c r="E2835" s="49" t="s">
        <v>55</v>
      </c>
      <c r="F2835" s="50">
        <v>40837</v>
      </c>
    </row>
    <row r="2836" spans="1:6" x14ac:dyDescent="0.3">
      <c r="A2836" s="49">
        <v>760199</v>
      </c>
      <c r="B2836" s="50">
        <v>40843</v>
      </c>
      <c r="C2836" s="51">
        <v>2081.447498</v>
      </c>
      <c r="D2836" s="49">
        <v>0.44</v>
      </c>
      <c r="E2836" s="49" t="s">
        <v>55</v>
      </c>
      <c r="F2836" s="50">
        <v>40837</v>
      </c>
    </row>
    <row r="2837" spans="1:6" x14ac:dyDescent="0.3">
      <c r="A2837" s="49">
        <v>760199</v>
      </c>
      <c r="B2837" s="50">
        <v>40844</v>
      </c>
      <c r="C2837" s="51">
        <v>2081.904462</v>
      </c>
      <c r="D2837" s="49">
        <v>0.44</v>
      </c>
      <c r="E2837" s="49" t="s">
        <v>55</v>
      </c>
      <c r="F2837" s="50">
        <v>40837</v>
      </c>
    </row>
    <row r="2838" spans="1:6" x14ac:dyDescent="0.3">
      <c r="A2838" s="49">
        <v>760199</v>
      </c>
      <c r="B2838" s="50">
        <v>40847</v>
      </c>
      <c r="C2838" s="51">
        <v>2082.3615260000001</v>
      </c>
      <c r="D2838" s="49">
        <v>0.44</v>
      </c>
      <c r="E2838" s="49" t="s">
        <v>55</v>
      </c>
      <c r="F2838" s="50">
        <v>40837</v>
      </c>
    </row>
    <row r="2839" spans="1:6" x14ac:dyDescent="0.3">
      <c r="A2839" s="49">
        <v>760199</v>
      </c>
      <c r="B2839" s="50">
        <v>40848</v>
      </c>
      <c r="C2839" s="51">
        <v>2082.8186909999999</v>
      </c>
      <c r="D2839" s="49">
        <v>0.44</v>
      </c>
      <c r="E2839" s="49" t="s">
        <v>55</v>
      </c>
      <c r="F2839" s="50">
        <v>40837</v>
      </c>
    </row>
    <row r="2840" spans="1:6" x14ac:dyDescent="0.3">
      <c r="A2840" s="49">
        <v>760199</v>
      </c>
      <c r="B2840" s="50">
        <v>40850</v>
      </c>
      <c r="C2840" s="51">
        <v>2083.275956</v>
      </c>
      <c r="D2840" s="49">
        <v>0.44</v>
      </c>
      <c r="E2840" s="49" t="s">
        <v>55</v>
      </c>
      <c r="F2840" s="50">
        <v>40837</v>
      </c>
    </row>
    <row r="2841" spans="1:6" x14ac:dyDescent="0.3">
      <c r="A2841" s="49">
        <v>760199</v>
      </c>
      <c r="B2841" s="50">
        <v>40851</v>
      </c>
      <c r="C2841" s="51">
        <v>2083.733322</v>
      </c>
      <c r="D2841" s="49">
        <v>0.44</v>
      </c>
      <c r="E2841" s="49" t="s">
        <v>55</v>
      </c>
      <c r="F2841" s="50">
        <v>40837</v>
      </c>
    </row>
    <row r="2842" spans="1:6" x14ac:dyDescent="0.3">
      <c r="A2842" s="49">
        <v>760199</v>
      </c>
      <c r="B2842" s="50">
        <v>40854</v>
      </c>
      <c r="C2842" s="51">
        <v>2084.1907879999999</v>
      </c>
      <c r="D2842" s="49">
        <v>0.44</v>
      </c>
      <c r="E2842" s="49" t="s">
        <v>55</v>
      </c>
      <c r="F2842" s="50">
        <v>40837</v>
      </c>
    </row>
    <row r="2843" spans="1:6" x14ac:dyDescent="0.3">
      <c r="A2843" s="49">
        <v>760199</v>
      </c>
      <c r="B2843" s="50">
        <v>40855</v>
      </c>
      <c r="C2843" s="51">
        <v>2084.6483539999999</v>
      </c>
      <c r="D2843" s="49">
        <v>0.44</v>
      </c>
      <c r="E2843" s="49" t="s">
        <v>55</v>
      </c>
      <c r="F2843" s="50">
        <v>40837</v>
      </c>
    </row>
    <row r="2844" spans="1:6" x14ac:dyDescent="0.3">
      <c r="A2844" s="49">
        <v>760199</v>
      </c>
      <c r="B2844" s="50">
        <v>40856</v>
      </c>
      <c r="C2844" s="51">
        <v>2085.1060210000001</v>
      </c>
      <c r="D2844" s="49">
        <v>0.44</v>
      </c>
      <c r="E2844" s="49" t="s">
        <v>55</v>
      </c>
      <c r="F2844" s="50">
        <v>40837</v>
      </c>
    </row>
    <row r="2845" spans="1:6" x14ac:dyDescent="0.3">
      <c r="A2845" s="49">
        <v>760199</v>
      </c>
      <c r="B2845" s="50">
        <v>40857</v>
      </c>
      <c r="C2845" s="51">
        <v>2085.5637879999999</v>
      </c>
      <c r="D2845" s="49">
        <v>0.44</v>
      </c>
      <c r="E2845" s="49" t="s">
        <v>55</v>
      </c>
      <c r="F2845" s="50">
        <v>40837</v>
      </c>
    </row>
    <row r="2846" spans="1:6" x14ac:dyDescent="0.3">
      <c r="A2846" s="49">
        <v>760199</v>
      </c>
      <c r="B2846" s="50">
        <v>40858</v>
      </c>
      <c r="C2846" s="51">
        <v>2085.8370450000002</v>
      </c>
      <c r="D2846" s="49">
        <v>0.43</v>
      </c>
      <c r="E2846" s="49" t="s">
        <v>54</v>
      </c>
      <c r="F2846" s="50">
        <v>40858</v>
      </c>
    </row>
    <row r="2847" spans="1:6" x14ac:dyDescent="0.3">
      <c r="A2847" s="49">
        <v>760199</v>
      </c>
      <c r="B2847" s="50">
        <v>40861</v>
      </c>
      <c r="C2847" s="51">
        <v>2086.2847149999998</v>
      </c>
      <c r="D2847" s="49">
        <v>0.43</v>
      </c>
      <c r="E2847" s="49" t="s">
        <v>54</v>
      </c>
      <c r="F2847" s="50">
        <v>40858</v>
      </c>
    </row>
    <row r="2848" spans="1:6" x14ac:dyDescent="0.3">
      <c r="A2848" s="49">
        <v>760199</v>
      </c>
      <c r="B2848" s="50">
        <v>40863</v>
      </c>
      <c r="C2848" s="51">
        <v>2086.732481</v>
      </c>
      <c r="D2848" s="49">
        <v>0.43</v>
      </c>
      <c r="E2848" s="49" t="s">
        <v>54</v>
      </c>
      <c r="F2848" s="50">
        <v>40858</v>
      </c>
    </row>
    <row r="2849" spans="1:6" x14ac:dyDescent="0.3">
      <c r="A2849" s="49">
        <v>760199</v>
      </c>
      <c r="B2849" s="50">
        <v>40864</v>
      </c>
      <c r="C2849" s="51">
        <v>2087.2281419999999</v>
      </c>
      <c r="D2849" s="49">
        <v>0.5</v>
      </c>
      <c r="E2849" s="49" t="s">
        <v>55</v>
      </c>
      <c r="F2849" s="50">
        <v>40864</v>
      </c>
    </row>
    <row r="2850" spans="1:6" x14ac:dyDescent="0.3">
      <c r="A2850" s="49">
        <v>760199</v>
      </c>
      <c r="B2850" s="50">
        <v>40865</v>
      </c>
      <c r="C2850" s="51">
        <v>2087.7239220000001</v>
      </c>
      <c r="D2850" s="49">
        <v>0.5</v>
      </c>
      <c r="E2850" s="49" t="s">
        <v>55</v>
      </c>
      <c r="F2850" s="50">
        <v>40864</v>
      </c>
    </row>
    <row r="2851" spans="1:6" x14ac:dyDescent="0.3">
      <c r="A2851" s="49">
        <v>760199</v>
      </c>
      <c r="B2851" s="50">
        <v>40868</v>
      </c>
      <c r="C2851" s="51">
        <v>2088.2198199999998</v>
      </c>
      <c r="D2851" s="49">
        <v>0.5</v>
      </c>
      <c r="E2851" s="49" t="s">
        <v>55</v>
      </c>
      <c r="F2851" s="50">
        <v>40864</v>
      </c>
    </row>
    <row r="2852" spans="1:6" x14ac:dyDescent="0.3">
      <c r="A2852" s="49">
        <v>760199</v>
      </c>
      <c r="B2852" s="50">
        <v>40869</v>
      </c>
      <c r="C2852" s="51">
        <v>2088.715835</v>
      </c>
      <c r="D2852" s="49">
        <v>0.5</v>
      </c>
      <c r="E2852" s="49" t="s">
        <v>55</v>
      </c>
      <c r="F2852" s="50">
        <v>40864</v>
      </c>
    </row>
    <row r="2853" spans="1:6" x14ac:dyDescent="0.3">
      <c r="A2853" s="49">
        <v>760199</v>
      </c>
      <c r="B2853" s="50">
        <v>40870</v>
      </c>
      <c r="C2853" s="51">
        <v>2089.2119680000001</v>
      </c>
      <c r="D2853" s="49">
        <v>0.5</v>
      </c>
      <c r="E2853" s="49" t="s">
        <v>55</v>
      </c>
      <c r="F2853" s="50">
        <v>40864</v>
      </c>
    </row>
    <row r="2854" spans="1:6" x14ac:dyDescent="0.3">
      <c r="A2854" s="49">
        <v>760199</v>
      </c>
      <c r="B2854" s="50">
        <v>40871</v>
      </c>
      <c r="C2854" s="51">
        <v>2089.6488079999999</v>
      </c>
      <c r="D2854" s="49">
        <v>0.49</v>
      </c>
      <c r="E2854" s="49" t="s">
        <v>55</v>
      </c>
      <c r="F2854" s="50">
        <v>40871</v>
      </c>
    </row>
    <row r="2855" spans="1:6" x14ac:dyDescent="0.3">
      <c r="A2855" s="49">
        <v>760199</v>
      </c>
      <c r="B2855" s="50">
        <v>40872</v>
      </c>
      <c r="C2855" s="51">
        <v>2090.1352579999998</v>
      </c>
      <c r="D2855" s="49">
        <v>0.49</v>
      </c>
      <c r="E2855" s="49" t="s">
        <v>55</v>
      </c>
      <c r="F2855" s="50">
        <v>40871</v>
      </c>
    </row>
    <row r="2856" spans="1:6" x14ac:dyDescent="0.3">
      <c r="A2856" s="49">
        <v>760199</v>
      </c>
      <c r="B2856" s="50">
        <v>40875</v>
      </c>
      <c r="C2856" s="51">
        <v>2090.6218220000001</v>
      </c>
      <c r="D2856" s="49">
        <v>0.49</v>
      </c>
      <c r="E2856" s="49" t="s">
        <v>55</v>
      </c>
      <c r="F2856" s="50">
        <v>40871</v>
      </c>
    </row>
    <row r="2857" spans="1:6" x14ac:dyDescent="0.3">
      <c r="A2857" s="49">
        <v>760199</v>
      </c>
      <c r="B2857" s="50">
        <v>40876</v>
      </c>
      <c r="C2857" s="51">
        <v>2091.1084989999999</v>
      </c>
      <c r="D2857" s="49">
        <v>0.49</v>
      </c>
      <c r="E2857" s="49" t="s">
        <v>55</v>
      </c>
      <c r="F2857" s="50">
        <v>40871</v>
      </c>
    </row>
    <row r="2858" spans="1:6" x14ac:dyDescent="0.3">
      <c r="A2858" s="49">
        <v>760199</v>
      </c>
      <c r="B2858" s="50">
        <v>40877</v>
      </c>
      <c r="C2858" s="51">
        <v>2091.5952900000002</v>
      </c>
      <c r="D2858" s="49">
        <v>0.49</v>
      </c>
      <c r="E2858" s="49" t="s">
        <v>55</v>
      </c>
      <c r="F2858" s="50">
        <v>40871</v>
      </c>
    </row>
    <row r="2859" spans="1:6" x14ac:dyDescent="0.3">
      <c r="A2859" s="49">
        <v>760199</v>
      </c>
      <c r="B2859" s="50">
        <v>40878</v>
      </c>
      <c r="C2859" s="51">
        <v>2092.0821940000001</v>
      </c>
      <c r="D2859" s="49">
        <v>0.49</v>
      </c>
      <c r="E2859" s="49" t="s">
        <v>55</v>
      </c>
      <c r="F2859" s="50">
        <v>40871</v>
      </c>
    </row>
    <row r="2860" spans="1:6" x14ac:dyDescent="0.3">
      <c r="A2860" s="49">
        <v>760199</v>
      </c>
      <c r="B2860" s="50">
        <v>40879</v>
      </c>
      <c r="C2860" s="51">
        <v>2092.569211</v>
      </c>
      <c r="D2860" s="49">
        <v>0.49</v>
      </c>
      <c r="E2860" s="49" t="s">
        <v>55</v>
      </c>
      <c r="F2860" s="50">
        <v>40871</v>
      </c>
    </row>
    <row r="2861" spans="1:6" x14ac:dyDescent="0.3">
      <c r="A2861" s="49">
        <v>760199</v>
      </c>
      <c r="B2861" s="50">
        <v>40882</v>
      </c>
      <c r="C2861" s="51">
        <v>2093.056341</v>
      </c>
      <c r="D2861" s="49">
        <v>0.49</v>
      </c>
      <c r="E2861" s="49" t="s">
        <v>55</v>
      </c>
      <c r="F2861" s="50">
        <v>40871</v>
      </c>
    </row>
    <row r="2862" spans="1:6" x14ac:dyDescent="0.3">
      <c r="A2862" s="49">
        <v>760199</v>
      </c>
      <c r="B2862" s="50">
        <v>40883</v>
      </c>
      <c r="C2862" s="51">
        <v>2093.5435849999999</v>
      </c>
      <c r="D2862" s="49">
        <v>0.49</v>
      </c>
      <c r="E2862" s="49" t="s">
        <v>55</v>
      </c>
      <c r="F2862" s="50">
        <v>40871</v>
      </c>
    </row>
    <row r="2863" spans="1:6" x14ac:dyDescent="0.3">
      <c r="A2863" s="49">
        <v>760199</v>
      </c>
      <c r="B2863" s="50">
        <v>40884</v>
      </c>
      <c r="C2863" s="51">
        <v>2094.0309419999999</v>
      </c>
      <c r="D2863" s="49">
        <v>0.49</v>
      </c>
      <c r="E2863" s="49" t="s">
        <v>55</v>
      </c>
      <c r="F2863" s="50">
        <v>40871</v>
      </c>
    </row>
    <row r="2864" spans="1:6" x14ac:dyDescent="0.3">
      <c r="A2864" s="49">
        <v>760199</v>
      </c>
      <c r="B2864" s="50">
        <v>40885</v>
      </c>
      <c r="C2864" s="51">
        <v>2094.9946880000002</v>
      </c>
      <c r="D2864" s="49">
        <v>0.52</v>
      </c>
      <c r="E2864" s="49" t="s">
        <v>54</v>
      </c>
      <c r="F2864" s="50">
        <v>40885</v>
      </c>
    </row>
    <row r="2865" spans="1:6" x14ac:dyDescent="0.3">
      <c r="A2865" s="49">
        <v>760199</v>
      </c>
      <c r="B2865" s="50">
        <v>40886</v>
      </c>
      <c r="C2865" s="51">
        <v>2095.5121610000001</v>
      </c>
      <c r="D2865" s="49">
        <v>0.52</v>
      </c>
      <c r="E2865" s="49" t="s">
        <v>54</v>
      </c>
      <c r="F2865" s="50">
        <v>40885</v>
      </c>
    </row>
    <row r="2866" spans="1:6" x14ac:dyDescent="0.3">
      <c r="A2866" s="49">
        <v>760199</v>
      </c>
      <c r="B2866" s="50">
        <v>40889</v>
      </c>
      <c r="C2866" s="51">
        <v>2096.0297620000001</v>
      </c>
      <c r="D2866" s="49">
        <v>0.52</v>
      </c>
      <c r="E2866" s="49" t="s">
        <v>54</v>
      </c>
      <c r="F2866" s="50">
        <v>40885</v>
      </c>
    </row>
    <row r="2867" spans="1:6" x14ac:dyDescent="0.3">
      <c r="A2867" s="49">
        <v>760199</v>
      </c>
      <c r="B2867" s="50">
        <v>40890</v>
      </c>
      <c r="C2867" s="51">
        <v>2096.5474899999999</v>
      </c>
      <c r="D2867" s="49">
        <v>0.52</v>
      </c>
      <c r="E2867" s="49" t="s">
        <v>54</v>
      </c>
      <c r="F2867" s="50">
        <v>40885</v>
      </c>
    </row>
    <row r="2868" spans="1:6" x14ac:dyDescent="0.3">
      <c r="A2868" s="49">
        <v>760199</v>
      </c>
      <c r="B2868" s="50">
        <v>40891</v>
      </c>
      <c r="C2868" s="51">
        <v>2097.0653470000002</v>
      </c>
      <c r="D2868" s="49">
        <v>0.52</v>
      </c>
      <c r="E2868" s="49" t="s">
        <v>54</v>
      </c>
      <c r="F2868" s="50">
        <v>40885</v>
      </c>
    </row>
    <row r="2869" spans="1:6" x14ac:dyDescent="0.3">
      <c r="A2869" s="49">
        <v>760199</v>
      </c>
      <c r="B2869" s="50">
        <v>40892</v>
      </c>
      <c r="C2869" s="51">
        <v>2097.5833320000002</v>
      </c>
      <c r="D2869" s="49">
        <v>0.52</v>
      </c>
      <c r="E2869" s="49" t="s">
        <v>54</v>
      </c>
      <c r="F2869" s="50">
        <v>40885</v>
      </c>
    </row>
    <row r="2870" spans="1:6" x14ac:dyDescent="0.3">
      <c r="A2870" s="49">
        <v>760199</v>
      </c>
      <c r="B2870" s="50">
        <v>40893</v>
      </c>
      <c r="C2870" s="51">
        <v>2098.0684099999999</v>
      </c>
      <c r="D2870" s="49">
        <v>0.51</v>
      </c>
      <c r="E2870" s="49" t="s">
        <v>55</v>
      </c>
      <c r="F2870" s="50">
        <v>40893</v>
      </c>
    </row>
    <row r="2871" spans="1:6" x14ac:dyDescent="0.3">
      <c r="A2871" s="49">
        <v>760199</v>
      </c>
      <c r="B2871" s="50">
        <v>40896</v>
      </c>
      <c r="C2871" s="51">
        <v>2098.5536000000002</v>
      </c>
      <c r="D2871" s="49">
        <v>0.51</v>
      </c>
      <c r="E2871" s="49" t="s">
        <v>55</v>
      </c>
      <c r="F2871" s="50">
        <v>40893</v>
      </c>
    </row>
    <row r="2872" spans="1:6" x14ac:dyDescent="0.3">
      <c r="A2872" s="49">
        <v>760199</v>
      </c>
      <c r="B2872" s="50">
        <v>40897</v>
      </c>
      <c r="C2872" s="51">
        <v>2099.0389030000001</v>
      </c>
      <c r="D2872" s="49">
        <v>0.51</v>
      </c>
      <c r="E2872" s="49" t="s">
        <v>55</v>
      </c>
      <c r="F2872" s="50">
        <v>40893</v>
      </c>
    </row>
    <row r="2873" spans="1:6" x14ac:dyDescent="0.3">
      <c r="A2873" s="49">
        <v>760199</v>
      </c>
      <c r="B2873" s="50">
        <v>40898</v>
      </c>
      <c r="C2873" s="51">
        <v>2099.5243180000002</v>
      </c>
      <c r="D2873" s="49">
        <v>0.51</v>
      </c>
      <c r="E2873" s="49" t="s">
        <v>55</v>
      </c>
      <c r="F2873" s="50">
        <v>40893</v>
      </c>
    </row>
    <row r="2874" spans="1:6" x14ac:dyDescent="0.3">
      <c r="A2874" s="49">
        <v>760199</v>
      </c>
      <c r="B2874" s="50">
        <v>40899</v>
      </c>
      <c r="C2874" s="51">
        <v>2100.104808</v>
      </c>
      <c r="D2874" s="49">
        <v>0.53</v>
      </c>
      <c r="E2874" s="49" t="s">
        <v>55</v>
      </c>
      <c r="F2874" s="50">
        <v>40899</v>
      </c>
    </row>
    <row r="2875" spans="1:6" x14ac:dyDescent="0.3">
      <c r="A2875" s="49">
        <v>760199</v>
      </c>
      <c r="B2875" s="50">
        <v>40900</v>
      </c>
      <c r="C2875" s="51">
        <v>2100.6094670000002</v>
      </c>
      <c r="D2875" s="49">
        <v>0.53</v>
      </c>
      <c r="E2875" s="49" t="s">
        <v>55</v>
      </c>
      <c r="F2875" s="50">
        <v>40899</v>
      </c>
    </row>
    <row r="2876" spans="1:6" x14ac:dyDescent="0.3">
      <c r="A2876" s="49">
        <v>760199</v>
      </c>
      <c r="B2876" s="50">
        <v>40903</v>
      </c>
      <c r="C2876" s="51">
        <v>2101.114247</v>
      </c>
      <c r="D2876" s="49">
        <v>0.53</v>
      </c>
      <c r="E2876" s="49" t="s">
        <v>55</v>
      </c>
      <c r="F2876" s="50">
        <v>40899</v>
      </c>
    </row>
    <row r="2877" spans="1:6" x14ac:dyDescent="0.3">
      <c r="A2877" s="49">
        <v>760199</v>
      </c>
      <c r="B2877" s="50">
        <v>40904</v>
      </c>
      <c r="C2877" s="51">
        <v>2101.6191490000001</v>
      </c>
      <c r="D2877" s="49">
        <v>0.53</v>
      </c>
      <c r="E2877" s="49" t="s">
        <v>55</v>
      </c>
      <c r="F2877" s="50">
        <v>40899</v>
      </c>
    </row>
    <row r="2878" spans="1:6" x14ac:dyDescent="0.3">
      <c r="A2878" s="49">
        <v>760199</v>
      </c>
      <c r="B2878" s="50">
        <v>40905</v>
      </c>
      <c r="C2878" s="51">
        <v>2102.1241719999998</v>
      </c>
      <c r="D2878" s="49">
        <v>0.53</v>
      </c>
      <c r="E2878" s="49" t="s">
        <v>55</v>
      </c>
      <c r="F2878" s="50">
        <v>40899</v>
      </c>
    </row>
    <row r="2879" spans="1:6" x14ac:dyDescent="0.3">
      <c r="A2879" s="49">
        <v>760199</v>
      </c>
      <c r="B2879" s="50">
        <v>40906</v>
      </c>
      <c r="C2879" s="51">
        <v>2102.629316</v>
      </c>
      <c r="D2879" s="49">
        <v>0.53</v>
      </c>
      <c r="E2879" s="49" t="s">
        <v>55</v>
      </c>
      <c r="F2879" s="50">
        <v>40899</v>
      </c>
    </row>
    <row r="2880" spans="1:6" x14ac:dyDescent="0.3">
      <c r="A2880" s="49">
        <v>760199</v>
      </c>
      <c r="B2880" s="50">
        <v>40907</v>
      </c>
      <c r="C2880" s="51">
        <v>2103.1345820000001</v>
      </c>
      <c r="D2880" s="49">
        <v>0.53</v>
      </c>
      <c r="E2880" s="49" t="s">
        <v>55</v>
      </c>
      <c r="F2880" s="50">
        <v>40899</v>
      </c>
    </row>
    <row r="2881" spans="1:6" x14ac:dyDescent="0.3">
      <c r="A2881" s="49">
        <v>760199</v>
      </c>
      <c r="B2881" s="50">
        <v>40910</v>
      </c>
      <c r="C2881" s="51">
        <v>2103.6399689999998</v>
      </c>
      <c r="D2881" s="49">
        <v>0.53</v>
      </c>
      <c r="E2881" s="49" t="s">
        <v>55</v>
      </c>
      <c r="F2881" s="50">
        <v>40899</v>
      </c>
    </row>
    <row r="2882" spans="1:6" x14ac:dyDescent="0.3">
      <c r="A2882" s="49">
        <v>760199</v>
      </c>
      <c r="B2882" s="50">
        <v>40911</v>
      </c>
      <c r="C2882" s="51">
        <v>2104.145477</v>
      </c>
      <c r="D2882" s="49">
        <v>0.53</v>
      </c>
      <c r="E2882" s="49" t="s">
        <v>55</v>
      </c>
      <c r="F2882" s="50">
        <v>40899</v>
      </c>
    </row>
    <row r="2883" spans="1:6" x14ac:dyDescent="0.3">
      <c r="A2883" s="49">
        <v>760199</v>
      </c>
      <c r="B2883" s="50">
        <v>40912</v>
      </c>
      <c r="C2883" s="51">
        <v>2104.6511070000001</v>
      </c>
      <c r="D2883" s="49">
        <v>0.53</v>
      </c>
      <c r="E2883" s="49" t="s">
        <v>55</v>
      </c>
      <c r="F2883" s="50">
        <v>40899</v>
      </c>
    </row>
    <row r="2884" spans="1:6" x14ac:dyDescent="0.3">
      <c r="A2884" s="49">
        <v>760199</v>
      </c>
      <c r="B2884" s="50">
        <v>40913</v>
      </c>
      <c r="C2884" s="51">
        <v>2105.1568590000002</v>
      </c>
      <c r="D2884" s="49">
        <v>0.53</v>
      </c>
      <c r="E2884" s="49" t="s">
        <v>55</v>
      </c>
      <c r="F2884" s="50">
        <v>40899</v>
      </c>
    </row>
    <row r="2885" spans="1:6" x14ac:dyDescent="0.3">
      <c r="A2885" s="49">
        <v>760199</v>
      </c>
      <c r="B2885" s="50">
        <v>40914</v>
      </c>
      <c r="C2885" s="51">
        <v>2105.2039180000002</v>
      </c>
      <c r="D2885" s="49">
        <v>0.5</v>
      </c>
      <c r="E2885" s="49" t="s">
        <v>54</v>
      </c>
      <c r="F2885" s="50">
        <v>40914</v>
      </c>
    </row>
    <row r="2886" spans="1:6" x14ac:dyDescent="0.3">
      <c r="A2886" s="49">
        <v>760199</v>
      </c>
      <c r="B2886" s="50">
        <v>40917</v>
      </c>
      <c r="C2886" s="51">
        <v>2105.6811229999998</v>
      </c>
      <c r="D2886" s="49">
        <v>0.5</v>
      </c>
      <c r="E2886" s="49" t="s">
        <v>54</v>
      </c>
      <c r="F2886" s="50">
        <v>40914</v>
      </c>
    </row>
    <row r="2887" spans="1:6" x14ac:dyDescent="0.3">
      <c r="A2887" s="49">
        <v>760199</v>
      </c>
      <c r="B2887" s="50">
        <v>40918</v>
      </c>
      <c r="C2887" s="51">
        <v>2106.1584360000002</v>
      </c>
      <c r="D2887" s="49">
        <v>0.5</v>
      </c>
      <c r="E2887" s="49" t="s">
        <v>54</v>
      </c>
      <c r="F2887" s="50">
        <v>40914</v>
      </c>
    </row>
    <row r="2888" spans="1:6" x14ac:dyDescent="0.3">
      <c r="A2888" s="49">
        <v>760199</v>
      </c>
      <c r="B2888" s="50">
        <v>40919</v>
      </c>
      <c r="C2888" s="51">
        <v>2106.6358580000001</v>
      </c>
      <c r="D2888" s="49">
        <v>0.5</v>
      </c>
      <c r="E2888" s="49" t="s">
        <v>54</v>
      </c>
      <c r="F2888" s="50">
        <v>40914</v>
      </c>
    </row>
    <row r="2889" spans="1:6" x14ac:dyDescent="0.3">
      <c r="A2889" s="49">
        <v>760199</v>
      </c>
      <c r="B2889" s="50">
        <v>40920</v>
      </c>
      <c r="C2889" s="51">
        <v>2107.1133869999999</v>
      </c>
      <c r="D2889" s="49">
        <v>0.5</v>
      </c>
      <c r="E2889" s="49" t="s">
        <v>54</v>
      </c>
      <c r="F2889" s="50">
        <v>40914</v>
      </c>
    </row>
    <row r="2890" spans="1:6" x14ac:dyDescent="0.3">
      <c r="A2890" s="49">
        <v>760199</v>
      </c>
      <c r="B2890" s="50">
        <v>40921</v>
      </c>
      <c r="C2890" s="51">
        <v>2107.5910250000002</v>
      </c>
      <c r="D2890" s="49">
        <v>0.5</v>
      </c>
      <c r="E2890" s="49" t="s">
        <v>54</v>
      </c>
      <c r="F2890" s="50">
        <v>40914</v>
      </c>
    </row>
    <row r="2891" spans="1:6" x14ac:dyDescent="0.3">
      <c r="A2891" s="49">
        <v>760199</v>
      </c>
      <c r="B2891" s="50">
        <v>40924</v>
      </c>
      <c r="C2891" s="51">
        <v>2108.0687710000002</v>
      </c>
      <c r="D2891" s="49">
        <v>0.5</v>
      </c>
      <c r="E2891" s="49" t="s">
        <v>54</v>
      </c>
      <c r="F2891" s="50">
        <v>40914</v>
      </c>
    </row>
    <row r="2892" spans="1:6" x14ac:dyDescent="0.3">
      <c r="A2892" s="49">
        <v>760199</v>
      </c>
      <c r="B2892" s="50">
        <v>40925</v>
      </c>
      <c r="C2892" s="51">
        <v>2108.6325299999999</v>
      </c>
      <c r="D2892" s="49">
        <v>0.59</v>
      </c>
      <c r="E2892" s="49" t="s">
        <v>55</v>
      </c>
      <c r="F2892" s="50">
        <v>40925</v>
      </c>
    </row>
    <row r="2893" spans="1:6" x14ac:dyDescent="0.3">
      <c r="A2893" s="49">
        <v>760199</v>
      </c>
      <c r="B2893" s="50">
        <v>40926</v>
      </c>
      <c r="C2893" s="51">
        <v>2109.196441</v>
      </c>
      <c r="D2893" s="49">
        <v>0.59</v>
      </c>
      <c r="E2893" s="49" t="s">
        <v>55</v>
      </c>
      <c r="F2893" s="50">
        <v>40925</v>
      </c>
    </row>
    <row r="2894" spans="1:6" x14ac:dyDescent="0.3">
      <c r="A2894" s="49">
        <v>760199</v>
      </c>
      <c r="B2894" s="50">
        <v>40927</v>
      </c>
      <c r="C2894" s="51">
        <v>2109.7605020000001</v>
      </c>
      <c r="D2894" s="49">
        <v>0.59</v>
      </c>
      <c r="E2894" s="49" t="s">
        <v>55</v>
      </c>
      <c r="F2894" s="50">
        <v>40925</v>
      </c>
    </row>
    <row r="2895" spans="1:6" x14ac:dyDescent="0.3">
      <c r="A2895" s="49">
        <v>760199</v>
      </c>
      <c r="B2895" s="50">
        <v>40928</v>
      </c>
      <c r="C2895" s="51">
        <v>2110.3247150000002</v>
      </c>
      <c r="D2895" s="49">
        <v>0.59</v>
      </c>
      <c r="E2895" s="49" t="s">
        <v>55</v>
      </c>
      <c r="F2895" s="50">
        <v>40925</v>
      </c>
    </row>
    <row r="2896" spans="1:6" x14ac:dyDescent="0.3">
      <c r="A2896" s="49">
        <v>760199</v>
      </c>
      <c r="B2896" s="50">
        <v>40931</v>
      </c>
      <c r="C2896" s="51">
        <v>2110.8890780000002</v>
      </c>
      <c r="D2896" s="49">
        <v>0.59</v>
      </c>
      <c r="E2896" s="49" t="s">
        <v>55</v>
      </c>
      <c r="F2896" s="50">
        <v>40925</v>
      </c>
    </row>
    <row r="2897" spans="1:6" x14ac:dyDescent="0.3">
      <c r="A2897" s="49">
        <v>760199</v>
      </c>
      <c r="B2897" s="50">
        <v>40932</v>
      </c>
      <c r="C2897" s="51">
        <v>2111.4535919999998</v>
      </c>
      <c r="D2897" s="49">
        <v>0.59</v>
      </c>
      <c r="E2897" s="49" t="s">
        <v>55</v>
      </c>
      <c r="F2897" s="50">
        <v>40925</v>
      </c>
    </row>
    <row r="2898" spans="1:6" x14ac:dyDescent="0.3">
      <c r="A2898" s="49">
        <v>760199</v>
      </c>
      <c r="B2898" s="50">
        <v>40933</v>
      </c>
      <c r="C2898" s="51">
        <v>2111.8846349999999</v>
      </c>
      <c r="D2898" s="49">
        <v>0.56999999999999995</v>
      </c>
      <c r="E2898" s="49" t="s">
        <v>55</v>
      </c>
      <c r="F2898" s="50">
        <v>40933</v>
      </c>
    </row>
    <row r="2899" spans="1:6" x14ac:dyDescent="0.3">
      <c r="A2899" s="49">
        <v>760199</v>
      </c>
      <c r="B2899" s="50">
        <v>40934</v>
      </c>
      <c r="C2899" s="51">
        <v>2112.4303220000002</v>
      </c>
      <c r="D2899" s="49">
        <v>0.56999999999999995</v>
      </c>
      <c r="E2899" s="49" t="s">
        <v>55</v>
      </c>
      <c r="F2899" s="50">
        <v>40933</v>
      </c>
    </row>
    <row r="2900" spans="1:6" x14ac:dyDescent="0.3">
      <c r="A2900" s="49">
        <v>760199</v>
      </c>
      <c r="B2900" s="50">
        <v>40935</v>
      </c>
      <c r="C2900" s="51">
        <v>2112.97615</v>
      </c>
      <c r="D2900" s="49">
        <v>0.56999999999999995</v>
      </c>
      <c r="E2900" s="49" t="s">
        <v>55</v>
      </c>
      <c r="F2900" s="50">
        <v>40933</v>
      </c>
    </row>
    <row r="2901" spans="1:6" x14ac:dyDescent="0.3">
      <c r="A2901" s="49">
        <v>760199</v>
      </c>
      <c r="B2901" s="50">
        <v>40938</v>
      </c>
      <c r="C2901" s="51">
        <v>2113.5221190000002</v>
      </c>
      <c r="D2901" s="49">
        <v>0.56999999999999995</v>
      </c>
      <c r="E2901" s="49" t="s">
        <v>55</v>
      </c>
      <c r="F2901" s="50">
        <v>40933</v>
      </c>
    </row>
    <row r="2902" spans="1:6" x14ac:dyDescent="0.3">
      <c r="A2902" s="49">
        <v>760199</v>
      </c>
      <c r="B2902" s="50">
        <v>40939</v>
      </c>
      <c r="C2902" s="51">
        <v>2114.068229</v>
      </c>
      <c r="D2902" s="49">
        <v>0.56999999999999995</v>
      </c>
      <c r="E2902" s="49" t="s">
        <v>55</v>
      </c>
      <c r="F2902" s="50">
        <v>40933</v>
      </c>
    </row>
    <row r="2903" spans="1:6" x14ac:dyDescent="0.3">
      <c r="A2903" s="49">
        <v>760199</v>
      </c>
      <c r="B2903" s="50">
        <v>40940</v>
      </c>
      <c r="C2903" s="51">
        <v>2114.6144810000001</v>
      </c>
      <c r="D2903" s="49">
        <v>0.56999999999999995</v>
      </c>
      <c r="E2903" s="49" t="s">
        <v>55</v>
      </c>
      <c r="F2903" s="50">
        <v>40933</v>
      </c>
    </row>
    <row r="2904" spans="1:6" x14ac:dyDescent="0.3">
      <c r="A2904" s="49">
        <v>760199</v>
      </c>
      <c r="B2904" s="50">
        <v>40941</v>
      </c>
      <c r="C2904" s="51">
        <v>2115.1608729999998</v>
      </c>
      <c r="D2904" s="49">
        <v>0.56999999999999995</v>
      </c>
      <c r="E2904" s="49" t="s">
        <v>55</v>
      </c>
      <c r="F2904" s="50">
        <v>40933</v>
      </c>
    </row>
    <row r="2905" spans="1:6" x14ac:dyDescent="0.3">
      <c r="A2905" s="49">
        <v>760199</v>
      </c>
      <c r="B2905" s="50">
        <v>40942</v>
      </c>
      <c r="C2905" s="51">
        <v>2115.7074069999999</v>
      </c>
      <c r="D2905" s="49">
        <v>0.56999999999999995</v>
      </c>
      <c r="E2905" s="49" t="s">
        <v>55</v>
      </c>
      <c r="F2905" s="50">
        <v>40933</v>
      </c>
    </row>
    <row r="2906" spans="1:6" x14ac:dyDescent="0.3">
      <c r="A2906" s="49">
        <v>760199</v>
      </c>
      <c r="B2906" s="50">
        <v>40945</v>
      </c>
      <c r="C2906" s="51">
        <v>2116.2540819999999</v>
      </c>
      <c r="D2906" s="49">
        <v>0.56999999999999995</v>
      </c>
      <c r="E2906" s="49" t="s">
        <v>55</v>
      </c>
      <c r="F2906" s="50">
        <v>40933</v>
      </c>
    </row>
    <row r="2907" spans="1:6" x14ac:dyDescent="0.3">
      <c r="A2907" s="49">
        <v>760199</v>
      </c>
      <c r="B2907" s="50">
        <v>40946</v>
      </c>
      <c r="C2907" s="51">
        <v>2116.800898</v>
      </c>
      <c r="D2907" s="49">
        <v>0.56999999999999995</v>
      </c>
      <c r="E2907" s="49" t="s">
        <v>55</v>
      </c>
      <c r="F2907" s="50">
        <v>40933</v>
      </c>
    </row>
    <row r="2908" spans="1:6" x14ac:dyDescent="0.3">
      <c r="A2908" s="49">
        <v>760199</v>
      </c>
      <c r="B2908" s="50">
        <v>40947</v>
      </c>
      <c r="C2908" s="51">
        <v>2117.347855</v>
      </c>
      <c r="D2908" s="49">
        <v>0.56999999999999995</v>
      </c>
      <c r="E2908" s="49" t="s">
        <v>55</v>
      </c>
      <c r="F2908" s="50">
        <v>40933</v>
      </c>
    </row>
    <row r="2909" spans="1:6" x14ac:dyDescent="0.3">
      <c r="A2909" s="49">
        <v>760199</v>
      </c>
      <c r="B2909" s="50">
        <v>40948</v>
      </c>
      <c r="C2909" s="51">
        <v>2117.8949539999999</v>
      </c>
      <c r="D2909" s="49">
        <v>0.56999999999999995</v>
      </c>
      <c r="E2909" s="49" t="s">
        <v>55</v>
      </c>
      <c r="F2909" s="50">
        <v>40933</v>
      </c>
    </row>
    <row r="2910" spans="1:6" x14ac:dyDescent="0.3">
      <c r="A2910" s="49">
        <v>760199</v>
      </c>
      <c r="B2910" s="50">
        <v>40949</v>
      </c>
      <c r="C2910" s="51">
        <v>2118.259798</v>
      </c>
      <c r="D2910" s="49">
        <v>0.56000000000000005</v>
      </c>
      <c r="E2910" s="49" t="s">
        <v>54</v>
      </c>
      <c r="F2910" s="50">
        <v>40949</v>
      </c>
    </row>
    <row r="2911" spans="1:6" x14ac:dyDescent="0.3">
      <c r="A2911" s="49">
        <v>760199</v>
      </c>
      <c r="B2911" s="50">
        <v>40952</v>
      </c>
      <c r="C2911" s="51">
        <v>2118.7975310000002</v>
      </c>
      <c r="D2911" s="49">
        <v>0.56000000000000005</v>
      </c>
      <c r="E2911" s="49" t="s">
        <v>54</v>
      </c>
      <c r="F2911" s="50">
        <v>40949</v>
      </c>
    </row>
    <row r="2912" spans="1:6" x14ac:dyDescent="0.3">
      <c r="A2912" s="49">
        <v>760199</v>
      </c>
      <c r="B2912" s="50">
        <v>40953</v>
      </c>
      <c r="C2912" s="51">
        <v>2119.3353999999999</v>
      </c>
      <c r="D2912" s="49">
        <v>0.56000000000000005</v>
      </c>
      <c r="E2912" s="49" t="s">
        <v>54</v>
      </c>
      <c r="F2912" s="50">
        <v>40949</v>
      </c>
    </row>
    <row r="2913" spans="1:6" x14ac:dyDescent="0.3">
      <c r="A2913" s="49">
        <v>760199</v>
      </c>
      <c r="B2913" s="50">
        <v>40954</v>
      </c>
      <c r="C2913" s="51">
        <v>2119.8734060000002</v>
      </c>
      <c r="D2913" s="49">
        <v>0.56000000000000005</v>
      </c>
      <c r="E2913" s="49" t="s">
        <v>54</v>
      </c>
      <c r="F2913" s="50">
        <v>40949</v>
      </c>
    </row>
    <row r="2914" spans="1:6" x14ac:dyDescent="0.3">
      <c r="A2914" s="49">
        <v>760199</v>
      </c>
      <c r="B2914" s="50">
        <v>40955</v>
      </c>
      <c r="C2914" s="51">
        <v>2120.4188450000001</v>
      </c>
      <c r="D2914" s="49">
        <v>0.49</v>
      </c>
      <c r="E2914" s="49" t="s">
        <v>55</v>
      </c>
      <c r="F2914" s="50">
        <v>40955</v>
      </c>
    </row>
    <row r="2915" spans="1:6" x14ac:dyDescent="0.3">
      <c r="A2915" s="49">
        <v>760199</v>
      </c>
      <c r="B2915" s="50">
        <v>40956</v>
      </c>
      <c r="C2915" s="51">
        <v>2120.9644239999998</v>
      </c>
      <c r="D2915" s="49">
        <v>0.49</v>
      </c>
      <c r="E2915" s="49" t="s">
        <v>55</v>
      </c>
      <c r="F2915" s="50">
        <v>40955</v>
      </c>
    </row>
    <row r="2916" spans="1:6" x14ac:dyDescent="0.3">
      <c r="A2916" s="49">
        <v>760199</v>
      </c>
      <c r="B2916" s="50">
        <v>40961</v>
      </c>
      <c r="C2916" s="51">
        <v>2121.3767849999999</v>
      </c>
      <c r="D2916" s="49">
        <v>0.45</v>
      </c>
      <c r="E2916" s="49" t="s">
        <v>55</v>
      </c>
      <c r="F2916" s="50">
        <v>40961</v>
      </c>
    </row>
    <row r="2917" spans="1:6" x14ac:dyDescent="0.3">
      <c r="A2917" s="49">
        <v>760199</v>
      </c>
      <c r="B2917" s="50">
        <v>40962</v>
      </c>
      <c r="C2917" s="51">
        <v>2121.8781490000001</v>
      </c>
      <c r="D2917" s="49">
        <v>0.45</v>
      </c>
      <c r="E2917" s="49" t="s">
        <v>55</v>
      </c>
      <c r="F2917" s="50">
        <v>40961</v>
      </c>
    </row>
    <row r="2918" spans="1:6" x14ac:dyDescent="0.3">
      <c r="A2918" s="49">
        <v>760199</v>
      </c>
      <c r="B2918" s="50">
        <v>40963</v>
      </c>
      <c r="C2918" s="51">
        <v>2122.3796309999998</v>
      </c>
      <c r="D2918" s="49">
        <v>0.45</v>
      </c>
      <c r="E2918" s="49" t="s">
        <v>55</v>
      </c>
      <c r="F2918" s="50">
        <v>40961</v>
      </c>
    </row>
    <row r="2919" spans="1:6" x14ac:dyDescent="0.3">
      <c r="A2919" s="49">
        <v>760199</v>
      </c>
      <c r="B2919" s="50">
        <v>40966</v>
      </c>
      <c r="C2919" s="51">
        <v>2122.8812309999998</v>
      </c>
      <c r="D2919" s="49">
        <v>0.45</v>
      </c>
      <c r="E2919" s="49" t="s">
        <v>55</v>
      </c>
      <c r="F2919" s="50">
        <v>40961</v>
      </c>
    </row>
    <row r="2920" spans="1:6" x14ac:dyDescent="0.3">
      <c r="A2920" s="49">
        <v>760199</v>
      </c>
      <c r="B2920" s="50">
        <v>40967</v>
      </c>
      <c r="C2920" s="51">
        <v>2123.3829500000002</v>
      </c>
      <c r="D2920" s="49">
        <v>0.45</v>
      </c>
      <c r="E2920" s="49" t="s">
        <v>55</v>
      </c>
      <c r="F2920" s="50">
        <v>40961</v>
      </c>
    </row>
    <row r="2921" spans="1:6" x14ac:dyDescent="0.3">
      <c r="A2921" s="49">
        <v>760199</v>
      </c>
      <c r="B2921" s="50">
        <v>40968</v>
      </c>
      <c r="C2921" s="51">
        <v>2123.8847879999998</v>
      </c>
      <c r="D2921" s="49">
        <v>0.45</v>
      </c>
      <c r="E2921" s="49" t="s">
        <v>55</v>
      </c>
      <c r="F2921" s="50">
        <v>40961</v>
      </c>
    </row>
    <row r="2922" spans="1:6" x14ac:dyDescent="0.3">
      <c r="A2922" s="49">
        <v>760199</v>
      </c>
      <c r="B2922" s="50">
        <v>40969</v>
      </c>
      <c r="C2922" s="51">
        <v>2124.3867439999999</v>
      </c>
      <c r="D2922" s="49">
        <v>0.45</v>
      </c>
      <c r="E2922" s="49" t="s">
        <v>55</v>
      </c>
      <c r="F2922" s="50">
        <v>40961</v>
      </c>
    </row>
    <row r="2923" spans="1:6" x14ac:dyDescent="0.3">
      <c r="A2923" s="49">
        <v>760199</v>
      </c>
      <c r="B2923" s="50">
        <v>40970</v>
      </c>
      <c r="C2923" s="51">
        <v>2124.8888189999998</v>
      </c>
      <c r="D2923" s="49">
        <v>0.45</v>
      </c>
      <c r="E2923" s="49" t="s">
        <v>55</v>
      </c>
      <c r="F2923" s="50">
        <v>40961</v>
      </c>
    </row>
    <row r="2924" spans="1:6" x14ac:dyDescent="0.3">
      <c r="A2924" s="49">
        <v>760199</v>
      </c>
      <c r="B2924" s="50">
        <v>40973</v>
      </c>
      <c r="C2924" s="51">
        <v>2125.3910129999999</v>
      </c>
      <c r="D2924" s="49">
        <v>0.45</v>
      </c>
      <c r="E2924" s="49" t="s">
        <v>55</v>
      </c>
      <c r="F2924" s="50">
        <v>40961</v>
      </c>
    </row>
    <row r="2925" spans="1:6" x14ac:dyDescent="0.3">
      <c r="A2925" s="49">
        <v>760199</v>
      </c>
      <c r="B2925" s="50">
        <v>40974</v>
      </c>
      <c r="C2925" s="51">
        <v>2125.893325</v>
      </c>
      <c r="D2925" s="49">
        <v>0.45</v>
      </c>
      <c r="E2925" s="49" t="s">
        <v>55</v>
      </c>
      <c r="F2925" s="50">
        <v>40961</v>
      </c>
    </row>
    <row r="2926" spans="1:6" x14ac:dyDescent="0.3">
      <c r="A2926" s="49">
        <v>760199</v>
      </c>
      <c r="B2926" s="50">
        <v>40975</v>
      </c>
      <c r="C2926" s="51">
        <v>2126.3957559999999</v>
      </c>
      <c r="D2926" s="49">
        <v>0.45</v>
      </c>
      <c r="E2926" s="49" t="s">
        <v>55</v>
      </c>
      <c r="F2926" s="50">
        <v>40961</v>
      </c>
    </row>
    <row r="2927" spans="1:6" x14ac:dyDescent="0.3">
      <c r="A2927" s="49">
        <v>760199</v>
      </c>
      <c r="B2927" s="50">
        <v>40976</v>
      </c>
      <c r="C2927" s="51">
        <v>2126.8983050000002</v>
      </c>
      <c r="D2927" s="49">
        <v>0.45</v>
      </c>
      <c r="E2927" s="49" t="s">
        <v>55</v>
      </c>
      <c r="F2927" s="50">
        <v>40961</v>
      </c>
    </row>
    <row r="2928" spans="1:6" x14ac:dyDescent="0.3">
      <c r="A2928" s="49">
        <v>760199</v>
      </c>
      <c r="B2928" s="50">
        <v>40977</v>
      </c>
      <c r="C2928" s="51">
        <v>2127.3997260000001</v>
      </c>
      <c r="D2928" s="49">
        <v>0.45</v>
      </c>
      <c r="E2928" s="49" t="s">
        <v>54</v>
      </c>
      <c r="F2928" s="50">
        <v>40977</v>
      </c>
    </row>
    <row r="2929" spans="1:6" x14ac:dyDescent="0.3">
      <c r="A2929" s="49">
        <v>760199</v>
      </c>
      <c r="B2929" s="50">
        <v>40980</v>
      </c>
      <c r="C2929" s="51">
        <v>2127.9024290000002</v>
      </c>
      <c r="D2929" s="49">
        <v>0.45</v>
      </c>
      <c r="E2929" s="49" t="s">
        <v>54</v>
      </c>
      <c r="F2929" s="50">
        <v>40977</v>
      </c>
    </row>
    <row r="2930" spans="1:6" x14ac:dyDescent="0.3">
      <c r="A2930" s="49">
        <v>760199</v>
      </c>
      <c r="B2930" s="50">
        <v>40981</v>
      </c>
      <c r="C2930" s="51">
        <v>2128.405252</v>
      </c>
      <c r="D2930" s="49">
        <v>0.45</v>
      </c>
      <c r="E2930" s="49" t="s">
        <v>54</v>
      </c>
      <c r="F2930" s="50">
        <v>40977</v>
      </c>
    </row>
    <row r="2931" spans="1:6" x14ac:dyDescent="0.3">
      <c r="A2931" s="49">
        <v>760199</v>
      </c>
      <c r="B2931" s="50">
        <v>40982</v>
      </c>
      <c r="C2931" s="51">
        <v>2128.9081930000002</v>
      </c>
      <c r="D2931" s="49">
        <v>0.45</v>
      </c>
      <c r="E2931" s="49" t="s">
        <v>54</v>
      </c>
      <c r="F2931" s="50">
        <v>40977</v>
      </c>
    </row>
    <row r="2932" spans="1:6" x14ac:dyDescent="0.3">
      <c r="A2932" s="49">
        <v>760199</v>
      </c>
      <c r="B2932" s="50">
        <v>40983</v>
      </c>
      <c r="C2932" s="51">
        <v>2129.4112540000001</v>
      </c>
      <c r="D2932" s="49">
        <v>0.45</v>
      </c>
      <c r="E2932" s="49" t="s">
        <v>54</v>
      </c>
      <c r="F2932" s="50">
        <v>40977</v>
      </c>
    </row>
    <row r="2933" spans="1:6" x14ac:dyDescent="0.3">
      <c r="A2933" s="49">
        <v>760199</v>
      </c>
      <c r="B2933" s="50">
        <v>40984</v>
      </c>
      <c r="C2933" s="51">
        <v>2129.8665810000002</v>
      </c>
      <c r="D2933" s="49">
        <v>0.45</v>
      </c>
      <c r="E2933" s="49" t="s">
        <v>55</v>
      </c>
      <c r="F2933" s="50">
        <v>40984</v>
      </c>
    </row>
    <row r="2934" spans="1:6" x14ac:dyDescent="0.3">
      <c r="A2934" s="49">
        <v>760199</v>
      </c>
      <c r="B2934" s="50">
        <v>40987</v>
      </c>
      <c r="C2934" s="51">
        <v>2130.3220059999999</v>
      </c>
      <c r="D2934" s="49">
        <v>0.45</v>
      </c>
      <c r="E2934" s="49" t="s">
        <v>55</v>
      </c>
      <c r="F2934" s="50">
        <v>40984</v>
      </c>
    </row>
    <row r="2935" spans="1:6" x14ac:dyDescent="0.3">
      <c r="A2935" s="49">
        <v>760199</v>
      </c>
      <c r="B2935" s="50">
        <v>40988</v>
      </c>
      <c r="C2935" s="51">
        <v>2130.7775280000001</v>
      </c>
      <c r="D2935" s="49">
        <v>0.45</v>
      </c>
      <c r="E2935" s="49" t="s">
        <v>55</v>
      </c>
      <c r="F2935" s="50">
        <v>40984</v>
      </c>
    </row>
    <row r="2936" spans="1:6" x14ac:dyDescent="0.3">
      <c r="A2936" s="49">
        <v>760199</v>
      </c>
      <c r="B2936" s="50">
        <v>40989</v>
      </c>
      <c r="C2936" s="51">
        <v>2131.2331479999998</v>
      </c>
      <c r="D2936" s="49">
        <v>0.45</v>
      </c>
      <c r="E2936" s="49" t="s">
        <v>55</v>
      </c>
      <c r="F2936" s="50">
        <v>40984</v>
      </c>
    </row>
    <row r="2937" spans="1:6" x14ac:dyDescent="0.3">
      <c r="A2937" s="49">
        <v>760199</v>
      </c>
      <c r="B2937" s="50">
        <v>40990</v>
      </c>
      <c r="C2937" s="51">
        <v>2131.6888650000001</v>
      </c>
      <c r="D2937" s="49">
        <v>0.45</v>
      </c>
      <c r="E2937" s="49" t="s">
        <v>55</v>
      </c>
      <c r="F2937" s="50">
        <v>40984</v>
      </c>
    </row>
    <row r="2938" spans="1:6" x14ac:dyDescent="0.3">
      <c r="A2938" s="49">
        <v>760199</v>
      </c>
      <c r="B2938" s="50">
        <v>40991</v>
      </c>
      <c r="C2938" s="51">
        <v>2131.6593769999999</v>
      </c>
      <c r="D2938" s="49">
        <v>0.37</v>
      </c>
      <c r="E2938" s="49" t="s">
        <v>55</v>
      </c>
      <c r="F2938" s="50">
        <v>40991</v>
      </c>
    </row>
    <row r="2939" spans="1:6" x14ac:dyDescent="0.3">
      <c r="A2939" s="49">
        <v>760199</v>
      </c>
      <c r="B2939" s="50">
        <v>40994</v>
      </c>
      <c r="C2939" s="51">
        <v>2132.0342949999999</v>
      </c>
      <c r="D2939" s="49">
        <v>0.37</v>
      </c>
      <c r="E2939" s="49" t="s">
        <v>55</v>
      </c>
      <c r="F2939" s="50">
        <v>40991</v>
      </c>
    </row>
    <row r="2940" spans="1:6" x14ac:dyDescent="0.3">
      <c r="A2940" s="49">
        <v>760199</v>
      </c>
      <c r="B2940" s="50">
        <v>40995</v>
      </c>
      <c r="C2940" s="51">
        <v>2132.409279</v>
      </c>
      <c r="D2940" s="49">
        <v>0.37</v>
      </c>
      <c r="E2940" s="49" t="s">
        <v>55</v>
      </c>
      <c r="F2940" s="50">
        <v>40991</v>
      </c>
    </row>
    <row r="2941" spans="1:6" x14ac:dyDescent="0.3">
      <c r="A2941" s="49">
        <v>760199</v>
      </c>
      <c r="B2941" s="50">
        <v>40996</v>
      </c>
      <c r="C2941" s="51">
        <v>2132.7843290000001</v>
      </c>
      <c r="D2941" s="49">
        <v>0.37</v>
      </c>
      <c r="E2941" s="49" t="s">
        <v>55</v>
      </c>
      <c r="F2941" s="50">
        <v>40991</v>
      </c>
    </row>
    <row r="2942" spans="1:6" x14ac:dyDescent="0.3">
      <c r="A2942" s="49">
        <v>760199</v>
      </c>
      <c r="B2942" s="50">
        <v>40997</v>
      </c>
      <c r="C2942" s="51">
        <v>2133.1594439999999</v>
      </c>
      <c r="D2942" s="49">
        <v>0.37</v>
      </c>
      <c r="E2942" s="49" t="s">
        <v>55</v>
      </c>
      <c r="F2942" s="50">
        <v>40991</v>
      </c>
    </row>
    <row r="2943" spans="1:6" x14ac:dyDescent="0.3">
      <c r="A2943" s="49">
        <v>760199</v>
      </c>
      <c r="B2943" s="50">
        <v>40998</v>
      </c>
      <c r="C2943" s="51">
        <v>2133.5346260000001</v>
      </c>
      <c r="D2943" s="49">
        <v>0.37</v>
      </c>
      <c r="E2943" s="49" t="s">
        <v>55</v>
      </c>
      <c r="F2943" s="50">
        <v>40991</v>
      </c>
    </row>
    <row r="2944" spans="1:6" x14ac:dyDescent="0.3">
      <c r="A2944" s="49">
        <v>760199</v>
      </c>
      <c r="B2944" s="50">
        <v>41001</v>
      </c>
      <c r="C2944" s="51">
        <v>2133.9098739999999</v>
      </c>
      <c r="D2944" s="49">
        <v>0.37</v>
      </c>
      <c r="E2944" s="49" t="s">
        <v>55</v>
      </c>
      <c r="F2944" s="50">
        <v>40991</v>
      </c>
    </row>
    <row r="2945" spans="1:6" x14ac:dyDescent="0.3">
      <c r="A2945" s="49">
        <v>760199</v>
      </c>
      <c r="B2945" s="50">
        <v>41002</v>
      </c>
      <c r="C2945" s="51">
        <v>2134.2851879999998</v>
      </c>
      <c r="D2945" s="49">
        <v>0.37</v>
      </c>
      <c r="E2945" s="49" t="s">
        <v>55</v>
      </c>
      <c r="F2945" s="50">
        <v>40991</v>
      </c>
    </row>
    <row r="2946" spans="1:6" x14ac:dyDescent="0.3">
      <c r="A2946" s="49">
        <v>760199</v>
      </c>
      <c r="B2946" s="50">
        <v>41003</v>
      </c>
      <c r="C2946" s="51">
        <v>2134.6605679999998</v>
      </c>
      <c r="D2946" s="49">
        <v>0.37</v>
      </c>
      <c r="E2946" s="49" t="s">
        <v>55</v>
      </c>
      <c r="F2946" s="50">
        <v>40991</v>
      </c>
    </row>
    <row r="2947" spans="1:6" x14ac:dyDescent="0.3">
      <c r="A2947" s="49">
        <v>760199</v>
      </c>
      <c r="B2947" s="50">
        <v>41004</v>
      </c>
      <c r="C2947" s="51">
        <v>2132.6043249999998</v>
      </c>
      <c r="D2947" s="49">
        <v>0.21</v>
      </c>
      <c r="E2947" s="49" t="s">
        <v>54</v>
      </c>
      <c r="F2947" s="50">
        <v>41004</v>
      </c>
    </row>
    <row r="2948" spans="1:6" x14ac:dyDescent="0.3">
      <c r="A2948" s="49">
        <v>760199</v>
      </c>
      <c r="B2948" s="50">
        <v>41008</v>
      </c>
      <c r="C2948" s="51">
        <v>2132.8173670000001</v>
      </c>
      <c r="D2948" s="49">
        <v>0.21</v>
      </c>
      <c r="E2948" s="49" t="s">
        <v>54</v>
      </c>
      <c r="F2948" s="50">
        <v>41004</v>
      </c>
    </row>
    <row r="2949" spans="1:6" x14ac:dyDescent="0.3">
      <c r="A2949" s="49">
        <v>760199</v>
      </c>
      <c r="B2949" s="50">
        <v>41009</v>
      </c>
      <c r="C2949" s="51">
        <v>2133.0304299999998</v>
      </c>
      <c r="D2949" s="49">
        <v>0.21</v>
      </c>
      <c r="E2949" s="49" t="s">
        <v>54</v>
      </c>
      <c r="F2949" s="50">
        <v>41004</v>
      </c>
    </row>
    <row r="2950" spans="1:6" x14ac:dyDescent="0.3">
      <c r="A2950" s="49">
        <v>760199</v>
      </c>
      <c r="B2950" s="50">
        <v>41010</v>
      </c>
      <c r="C2950" s="51">
        <v>2133.2435139999998</v>
      </c>
      <c r="D2950" s="49">
        <v>0.21</v>
      </c>
      <c r="E2950" s="49" t="s">
        <v>54</v>
      </c>
      <c r="F2950" s="50">
        <v>41004</v>
      </c>
    </row>
    <row r="2951" spans="1:6" x14ac:dyDescent="0.3">
      <c r="A2951" s="49">
        <v>760199</v>
      </c>
      <c r="B2951" s="50">
        <v>41011</v>
      </c>
      <c r="C2951" s="51">
        <v>2133.456619</v>
      </c>
      <c r="D2951" s="49">
        <v>0.21</v>
      </c>
      <c r="E2951" s="49" t="s">
        <v>54</v>
      </c>
      <c r="F2951" s="50">
        <v>41004</v>
      </c>
    </row>
    <row r="2952" spans="1:6" x14ac:dyDescent="0.3">
      <c r="A2952" s="49">
        <v>760199</v>
      </c>
      <c r="B2952" s="50">
        <v>41012</v>
      </c>
      <c r="C2952" s="51">
        <v>2133.669746</v>
      </c>
      <c r="D2952" s="49">
        <v>0.21</v>
      </c>
      <c r="E2952" s="49" t="s">
        <v>54</v>
      </c>
      <c r="F2952" s="50">
        <v>41004</v>
      </c>
    </row>
    <row r="2953" spans="1:6" x14ac:dyDescent="0.3">
      <c r="A2953" s="49">
        <v>760199</v>
      </c>
      <c r="B2953" s="50">
        <v>41015</v>
      </c>
      <c r="C2953" s="51">
        <v>2133.8828950000002</v>
      </c>
      <c r="D2953" s="49">
        <v>0.21</v>
      </c>
      <c r="E2953" s="49" t="s">
        <v>54</v>
      </c>
      <c r="F2953" s="50">
        <v>41004</v>
      </c>
    </row>
    <row r="2954" spans="1:6" x14ac:dyDescent="0.3">
      <c r="A2954" s="49">
        <v>760199</v>
      </c>
      <c r="B2954" s="50">
        <v>41016</v>
      </c>
      <c r="C2954" s="51">
        <v>2134.4681850000002</v>
      </c>
      <c r="D2954" s="49">
        <v>0.55000000000000004</v>
      </c>
      <c r="E2954" s="49" t="s">
        <v>55</v>
      </c>
      <c r="F2954" s="50">
        <v>41016</v>
      </c>
    </row>
    <row r="2955" spans="1:6" x14ac:dyDescent="0.3">
      <c r="A2955" s="49">
        <v>760199</v>
      </c>
      <c r="B2955" s="50">
        <v>41017</v>
      </c>
      <c r="C2955" s="51">
        <v>2135.0536350000002</v>
      </c>
      <c r="D2955" s="49">
        <v>0.55000000000000004</v>
      </c>
      <c r="E2955" s="49" t="s">
        <v>55</v>
      </c>
      <c r="F2955" s="50">
        <v>41016</v>
      </c>
    </row>
    <row r="2956" spans="1:6" x14ac:dyDescent="0.3">
      <c r="A2956" s="49">
        <v>760199</v>
      </c>
      <c r="B2956" s="50">
        <v>41018</v>
      </c>
      <c r="C2956" s="51">
        <v>2135.6392470000001</v>
      </c>
      <c r="D2956" s="49">
        <v>0.55000000000000004</v>
      </c>
      <c r="E2956" s="49" t="s">
        <v>55</v>
      </c>
      <c r="F2956" s="50">
        <v>41016</v>
      </c>
    </row>
    <row r="2957" spans="1:6" x14ac:dyDescent="0.3">
      <c r="A2957" s="49">
        <v>760199</v>
      </c>
      <c r="B2957" s="50">
        <v>41019</v>
      </c>
      <c r="C2957" s="51">
        <v>2136.225019</v>
      </c>
      <c r="D2957" s="49">
        <v>0.55000000000000004</v>
      </c>
      <c r="E2957" s="49" t="s">
        <v>55</v>
      </c>
      <c r="F2957" s="50">
        <v>41016</v>
      </c>
    </row>
    <row r="2958" spans="1:6" x14ac:dyDescent="0.3">
      <c r="A2958" s="49">
        <v>760199</v>
      </c>
      <c r="B2958" s="50">
        <v>41022</v>
      </c>
      <c r="C2958" s="51">
        <v>2136.8109509999999</v>
      </c>
      <c r="D2958" s="49">
        <v>0.55000000000000004</v>
      </c>
      <c r="E2958" s="49" t="s">
        <v>55</v>
      </c>
      <c r="F2958" s="50">
        <v>41016</v>
      </c>
    </row>
    <row r="2959" spans="1:6" x14ac:dyDescent="0.3">
      <c r="A2959" s="49">
        <v>760199</v>
      </c>
      <c r="B2959" s="50">
        <v>41023</v>
      </c>
      <c r="C2959" s="51">
        <v>2137.3970450000002</v>
      </c>
      <c r="D2959" s="49">
        <v>0.55000000000000004</v>
      </c>
      <c r="E2959" s="49" t="s">
        <v>55</v>
      </c>
      <c r="F2959" s="50">
        <v>41016</v>
      </c>
    </row>
    <row r="2960" spans="1:6" x14ac:dyDescent="0.3">
      <c r="A2960" s="49">
        <v>760199</v>
      </c>
      <c r="B2960" s="50">
        <v>41024</v>
      </c>
      <c r="C2960" s="51">
        <v>2138.3553390000002</v>
      </c>
      <c r="D2960" s="49">
        <v>0.6</v>
      </c>
      <c r="E2960" s="49" t="s">
        <v>55</v>
      </c>
      <c r="F2960" s="50">
        <v>41024</v>
      </c>
    </row>
    <row r="2961" spans="1:6" x14ac:dyDescent="0.3">
      <c r="A2961" s="49">
        <v>760199</v>
      </c>
      <c r="B2961" s="50">
        <v>41025</v>
      </c>
      <c r="C2961" s="51">
        <v>2138.9950239999998</v>
      </c>
      <c r="D2961" s="49">
        <v>0.6</v>
      </c>
      <c r="E2961" s="49" t="s">
        <v>55</v>
      </c>
      <c r="F2961" s="50">
        <v>41024</v>
      </c>
    </row>
    <row r="2962" spans="1:6" x14ac:dyDescent="0.3">
      <c r="A2962" s="49">
        <v>760199</v>
      </c>
      <c r="B2962" s="50">
        <v>41026</v>
      </c>
      <c r="C2962" s="51">
        <v>2139.6349009999999</v>
      </c>
      <c r="D2962" s="49">
        <v>0.6</v>
      </c>
      <c r="E2962" s="49" t="s">
        <v>55</v>
      </c>
      <c r="F2962" s="50">
        <v>41024</v>
      </c>
    </row>
    <row r="2963" spans="1:6" x14ac:dyDescent="0.3">
      <c r="A2963" s="49">
        <v>760199</v>
      </c>
      <c r="B2963" s="50">
        <v>41029</v>
      </c>
      <c r="C2963" s="51">
        <v>2140.2749690000001</v>
      </c>
      <c r="D2963" s="49">
        <v>0.6</v>
      </c>
      <c r="E2963" s="49" t="s">
        <v>55</v>
      </c>
      <c r="F2963" s="50">
        <v>41024</v>
      </c>
    </row>
    <row r="2964" spans="1:6" x14ac:dyDescent="0.3">
      <c r="A2964" s="49">
        <v>760199</v>
      </c>
      <c r="B2964" s="50">
        <v>41031</v>
      </c>
      <c r="C2964" s="51">
        <v>2140.9152290000002</v>
      </c>
      <c r="D2964" s="49">
        <v>0.6</v>
      </c>
      <c r="E2964" s="49" t="s">
        <v>55</v>
      </c>
      <c r="F2964" s="50">
        <v>41024</v>
      </c>
    </row>
    <row r="2965" spans="1:6" x14ac:dyDescent="0.3">
      <c r="A2965" s="49">
        <v>760199</v>
      </c>
      <c r="B2965" s="50">
        <v>41032</v>
      </c>
      <c r="C2965" s="51">
        <v>2141.5556799999999</v>
      </c>
      <c r="D2965" s="49">
        <v>0.6</v>
      </c>
      <c r="E2965" s="49" t="s">
        <v>55</v>
      </c>
      <c r="F2965" s="50">
        <v>41024</v>
      </c>
    </row>
    <row r="2966" spans="1:6" x14ac:dyDescent="0.3">
      <c r="A2966" s="49">
        <v>760199</v>
      </c>
      <c r="B2966" s="50">
        <v>41033</v>
      </c>
      <c r="C2966" s="51">
        <v>2142.1963230000001</v>
      </c>
      <c r="D2966" s="49">
        <v>0.6</v>
      </c>
      <c r="E2966" s="49" t="s">
        <v>55</v>
      </c>
      <c r="F2966" s="50">
        <v>41024</v>
      </c>
    </row>
    <row r="2967" spans="1:6" x14ac:dyDescent="0.3">
      <c r="A2967" s="49">
        <v>760199</v>
      </c>
      <c r="B2967" s="50">
        <v>41036</v>
      </c>
      <c r="C2967" s="51">
        <v>2142.8371569999999</v>
      </c>
      <c r="D2967" s="49">
        <v>0.6</v>
      </c>
      <c r="E2967" s="49" t="s">
        <v>55</v>
      </c>
      <c r="F2967" s="50">
        <v>41024</v>
      </c>
    </row>
    <row r="2968" spans="1:6" x14ac:dyDescent="0.3">
      <c r="A2968" s="49">
        <v>760199</v>
      </c>
      <c r="B2968" s="50">
        <v>41037</v>
      </c>
      <c r="C2968" s="51">
        <v>2143.4781840000001</v>
      </c>
      <c r="D2968" s="49">
        <v>0.6</v>
      </c>
      <c r="E2968" s="49" t="s">
        <v>55</v>
      </c>
      <c r="F2968" s="50">
        <v>41024</v>
      </c>
    </row>
    <row r="2969" spans="1:6" x14ac:dyDescent="0.3">
      <c r="A2969" s="49">
        <v>760199</v>
      </c>
      <c r="B2969" s="50">
        <v>41038</v>
      </c>
      <c r="C2969" s="51">
        <v>2144.8010920000002</v>
      </c>
      <c r="D2969" s="49">
        <v>0.64</v>
      </c>
      <c r="E2969" s="49" t="s">
        <v>54</v>
      </c>
      <c r="F2969" s="50">
        <v>41038</v>
      </c>
    </row>
    <row r="2970" spans="1:6" x14ac:dyDescent="0.3">
      <c r="A2970" s="49">
        <v>760199</v>
      </c>
      <c r="B2970" s="50">
        <v>41039</v>
      </c>
      <c r="C2970" s="51">
        <v>2145.4853309999999</v>
      </c>
      <c r="D2970" s="49">
        <v>0.64</v>
      </c>
      <c r="E2970" s="49" t="s">
        <v>54</v>
      </c>
      <c r="F2970" s="50">
        <v>41038</v>
      </c>
    </row>
    <row r="2971" spans="1:6" x14ac:dyDescent="0.3">
      <c r="A2971" s="49">
        <v>760199</v>
      </c>
      <c r="B2971" s="50">
        <v>41040</v>
      </c>
      <c r="C2971" s="51">
        <v>2146.1697880000002</v>
      </c>
      <c r="D2971" s="49">
        <v>0.64</v>
      </c>
      <c r="E2971" s="49" t="s">
        <v>54</v>
      </c>
      <c r="F2971" s="50">
        <v>41038</v>
      </c>
    </row>
    <row r="2972" spans="1:6" x14ac:dyDescent="0.3">
      <c r="A2972" s="49">
        <v>760199</v>
      </c>
      <c r="B2972" s="50">
        <v>41043</v>
      </c>
      <c r="C2972" s="51">
        <v>2146.854464</v>
      </c>
      <c r="D2972" s="49">
        <v>0.64</v>
      </c>
      <c r="E2972" s="49" t="s">
        <v>54</v>
      </c>
      <c r="F2972" s="50">
        <v>41038</v>
      </c>
    </row>
    <row r="2973" spans="1:6" x14ac:dyDescent="0.3">
      <c r="A2973" s="49">
        <v>760199</v>
      </c>
      <c r="B2973" s="50">
        <v>41044</v>
      </c>
      <c r="C2973" s="51">
        <v>2147.5393589999999</v>
      </c>
      <c r="D2973" s="49">
        <v>0.64</v>
      </c>
      <c r="E2973" s="49" t="s">
        <v>54</v>
      </c>
      <c r="F2973" s="50">
        <v>41038</v>
      </c>
    </row>
    <row r="2974" spans="1:6" x14ac:dyDescent="0.3">
      <c r="A2974" s="49">
        <v>760199</v>
      </c>
      <c r="B2974" s="50">
        <v>41045</v>
      </c>
      <c r="C2974" s="51">
        <v>2147.9874070000001</v>
      </c>
      <c r="D2974" s="49">
        <v>0.46</v>
      </c>
      <c r="E2974" s="49" t="s">
        <v>55</v>
      </c>
      <c r="F2974" s="50">
        <v>41045</v>
      </c>
    </row>
    <row r="2975" spans="1:6" x14ac:dyDescent="0.3">
      <c r="A2975" s="49">
        <v>760199</v>
      </c>
      <c r="B2975" s="50">
        <v>41046</v>
      </c>
      <c r="C2975" s="51">
        <v>2148.4355479999999</v>
      </c>
      <c r="D2975" s="49">
        <v>0.46</v>
      </c>
      <c r="E2975" s="49" t="s">
        <v>55</v>
      </c>
      <c r="F2975" s="50">
        <v>41045</v>
      </c>
    </row>
    <row r="2976" spans="1:6" x14ac:dyDescent="0.3">
      <c r="A2976" s="49">
        <v>760199</v>
      </c>
      <c r="B2976" s="50">
        <v>41047</v>
      </c>
      <c r="C2976" s="51">
        <v>2148.8837830000002</v>
      </c>
      <c r="D2976" s="49">
        <v>0.46</v>
      </c>
      <c r="E2976" s="49" t="s">
        <v>55</v>
      </c>
      <c r="F2976" s="50">
        <v>41045</v>
      </c>
    </row>
    <row r="2977" spans="1:6" x14ac:dyDescent="0.3">
      <c r="A2977" s="49">
        <v>760199</v>
      </c>
      <c r="B2977" s="50">
        <v>41050</v>
      </c>
      <c r="C2977" s="51">
        <v>2149.3321120000001</v>
      </c>
      <c r="D2977" s="49">
        <v>0.46</v>
      </c>
      <c r="E2977" s="49" t="s">
        <v>55</v>
      </c>
      <c r="F2977" s="50">
        <v>41045</v>
      </c>
    </row>
    <row r="2978" spans="1:6" x14ac:dyDescent="0.3">
      <c r="A2978" s="49">
        <v>760199</v>
      </c>
      <c r="B2978" s="50">
        <v>41051</v>
      </c>
      <c r="C2978" s="51">
        <v>2149.780534</v>
      </c>
      <c r="D2978" s="49">
        <v>0.46</v>
      </c>
      <c r="E2978" s="49" t="s">
        <v>55</v>
      </c>
      <c r="F2978" s="50">
        <v>41045</v>
      </c>
    </row>
    <row r="2979" spans="1:6" x14ac:dyDescent="0.3">
      <c r="A2979" s="49">
        <v>760199</v>
      </c>
      <c r="B2979" s="50">
        <v>41052</v>
      </c>
      <c r="C2979" s="51">
        <v>2149.9955190000001</v>
      </c>
      <c r="D2979" s="49">
        <v>0.42</v>
      </c>
      <c r="E2979" s="49" t="s">
        <v>55</v>
      </c>
      <c r="F2979" s="50">
        <v>41052</v>
      </c>
    </row>
    <row r="2980" spans="1:6" x14ac:dyDescent="0.3">
      <c r="A2980" s="49">
        <v>760199</v>
      </c>
      <c r="B2980" s="50">
        <v>41053</v>
      </c>
      <c r="C2980" s="51">
        <v>2150.4051519999998</v>
      </c>
      <c r="D2980" s="49">
        <v>0.42</v>
      </c>
      <c r="E2980" s="49" t="s">
        <v>55</v>
      </c>
      <c r="F2980" s="50">
        <v>41052</v>
      </c>
    </row>
    <row r="2981" spans="1:6" x14ac:dyDescent="0.3">
      <c r="A2981" s="49">
        <v>760199</v>
      </c>
      <c r="B2981" s="50">
        <v>41054</v>
      </c>
      <c r="C2981" s="51">
        <v>2150.8148639999999</v>
      </c>
      <c r="D2981" s="49">
        <v>0.42</v>
      </c>
      <c r="E2981" s="49" t="s">
        <v>55</v>
      </c>
      <c r="F2981" s="50">
        <v>41052</v>
      </c>
    </row>
    <row r="2982" spans="1:6" x14ac:dyDescent="0.3">
      <c r="A2982" s="49">
        <v>760199</v>
      </c>
      <c r="B2982" s="50">
        <v>41057</v>
      </c>
      <c r="C2982" s="51">
        <v>2151.2246530000002</v>
      </c>
      <c r="D2982" s="49">
        <v>0.42</v>
      </c>
      <c r="E2982" s="49" t="s">
        <v>55</v>
      </c>
      <c r="F2982" s="50">
        <v>41052</v>
      </c>
    </row>
    <row r="2983" spans="1:6" x14ac:dyDescent="0.3">
      <c r="A2983" s="49">
        <v>760199</v>
      </c>
      <c r="B2983" s="50">
        <v>41058</v>
      </c>
      <c r="C2983" s="51">
        <v>2151.6345200000001</v>
      </c>
      <c r="D2983" s="49">
        <v>0.42</v>
      </c>
      <c r="E2983" s="49" t="s">
        <v>55</v>
      </c>
      <c r="F2983" s="50">
        <v>41052</v>
      </c>
    </row>
    <row r="2984" spans="1:6" x14ac:dyDescent="0.3">
      <c r="A2984" s="49">
        <v>760199</v>
      </c>
      <c r="B2984" s="50">
        <v>41059</v>
      </c>
      <c r="C2984" s="51">
        <v>2152.0444659999998</v>
      </c>
      <c r="D2984" s="49">
        <v>0.42</v>
      </c>
      <c r="E2984" s="49" t="s">
        <v>55</v>
      </c>
      <c r="F2984" s="50">
        <v>41052</v>
      </c>
    </row>
    <row r="2985" spans="1:6" x14ac:dyDescent="0.3">
      <c r="A2985" s="49">
        <v>760199</v>
      </c>
      <c r="B2985" s="50">
        <v>41060</v>
      </c>
      <c r="C2985" s="51">
        <v>2152.4544890000002</v>
      </c>
      <c r="D2985" s="49">
        <v>0.42</v>
      </c>
      <c r="E2985" s="49" t="s">
        <v>55</v>
      </c>
      <c r="F2985" s="50">
        <v>41052</v>
      </c>
    </row>
    <row r="2986" spans="1:6" x14ac:dyDescent="0.3">
      <c r="A2986" s="49">
        <v>760199</v>
      </c>
      <c r="B2986" s="50">
        <v>41061</v>
      </c>
      <c r="C2986" s="51">
        <v>2152.864591</v>
      </c>
      <c r="D2986" s="49">
        <v>0.42</v>
      </c>
      <c r="E2986" s="49" t="s">
        <v>55</v>
      </c>
      <c r="F2986" s="50">
        <v>41052</v>
      </c>
    </row>
    <row r="2987" spans="1:6" x14ac:dyDescent="0.3">
      <c r="A2987" s="49">
        <v>760199</v>
      </c>
      <c r="B2987" s="50">
        <v>41064</v>
      </c>
      <c r="C2987" s="51">
        <v>2153.2747709999999</v>
      </c>
      <c r="D2987" s="49">
        <v>0.42</v>
      </c>
      <c r="E2987" s="49" t="s">
        <v>55</v>
      </c>
      <c r="F2987" s="50">
        <v>41052</v>
      </c>
    </row>
    <row r="2988" spans="1:6" x14ac:dyDescent="0.3">
      <c r="A2988" s="49">
        <v>760199</v>
      </c>
      <c r="B2988" s="50">
        <v>41065</v>
      </c>
      <c r="C2988" s="51">
        <v>2153.6850290000002</v>
      </c>
      <c r="D2988" s="49">
        <v>0.42</v>
      </c>
      <c r="E2988" s="49" t="s">
        <v>55</v>
      </c>
      <c r="F2988" s="50">
        <v>41052</v>
      </c>
    </row>
    <row r="2989" spans="1:6" x14ac:dyDescent="0.3">
      <c r="A2989" s="49">
        <v>760199</v>
      </c>
      <c r="B2989" s="50">
        <v>41066</v>
      </c>
      <c r="C2989" s="51">
        <v>2153.1579660000002</v>
      </c>
      <c r="D2989" s="49">
        <v>0.36</v>
      </c>
      <c r="E2989" s="49" t="s">
        <v>54</v>
      </c>
      <c r="F2989" s="50">
        <v>41066</v>
      </c>
    </row>
    <row r="2990" spans="1:6" x14ac:dyDescent="0.3">
      <c r="A2990" s="49">
        <v>760199</v>
      </c>
      <c r="B2990" s="50">
        <v>41068</v>
      </c>
      <c r="C2990" s="51">
        <v>2153.5096159999998</v>
      </c>
      <c r="D2990" s="49">
        <v>0.36</v>
      </c>
      <c r="E2990" s="49" t="s">
        <v>54</v>
      </c>
      <c r="F2990" s="50">
        <v>41066</v>
      </c>
    </row>
    <row r="2991" spans="1:6" x14ac:dyDescent="0.3">
      <c r="A2991" s="49">
        <v>760199</v>
      </c>
      <c r="B2991" s="50">
        <v>41071</v>
      </c>
      <c r="C2991" s="51">
        <v>2153.8613249999999</v>
      </c>
      <c r="D2991" s="49">
        <v>0.36</v>
      </c>
      <c r="E2991" s="49" t="s">
        <v>54</v>
      </c>
      <c r="F2991" s="50">
        <v>41066</v>
      </c>
    </row>
    <row r="2992" spans="1:6" x14ac:dyDescent="0.3">
      <c r="A2992" s="49">
        <v>760199</v>
      </c>
      <c r="B2992" s="50">
        <v>41072</v>
      </c>
      <c r="C2992" s="51">
        <v>2154.2130900000002</v>
      </c>
      <c r="D2992" s="49">
        <v>0.36</v>
      </c>
      <c r="E2992" s="49" t="s">
        <v>54</v>
      </c>
      <c r="F2992" s="50">
        <v>41066</v>
      </c>
    </row>
    <row r="2993" spans="1:6" x14ac:dyDescent="0.3">
      <c r="A2993" s="49">
        <v>760199</v>
      </c>
      <c r="B2993" s="50">
        <v>41073</v>
      </c>
      <c r="C2993" s="51">
        <v>2154.5649130000002</v>
      </c>
      <c r="D2993" s="49">
        <v>0.36</v>
      </c>
      <c r="E2993" s="49" t="s">
        <v>54</v>
      </c>
      <c r="F2993" s="50">
        <v>41066</v>
      </c>
    </row>
    <row r="2994" spans="1:6" x14ac:dyDescent="0.3">
      <c r="A2994" s="49">
        <v>760199</v>
      </c>
      <c r="B2994" s="50">
        <v>41074</v>
      </c>
      <c r="C2994" s="51">
        <v>2154.9167929999999</v>
      </c>
      <c r="D2994" s="49">
        <v>0.36</v>
      </c>
      <c r="E2994" s="49" t="s">
        <v>54</v>
      </c>
      <c r="F2994" s="50">
        <v>41066</v>
      </c>
    </row>
    <row r="2995" spans="1:6" x14ac:dyDescent="0.3">
      <c r="A2995" s="49">
        <v>760199</v>
      </c>
      <c r="B2995" s="50">
        <v>41075</v>
      </c>
      <c r="C2995" s="51">
        <v>2155.2687310000001</v>
      </c>
      <c r="D2995" s="49">
        <v>0.36</v>
      </c>
      <c r="E2995" s="49" t="s">
        <v>54</v>
      </c>
      <c r="F2995" s="50">
        <v>41066</v>
      </c>
    </row>
    <row r="2996" spans="1:6" x14ac:dyDescent="0.3">
      <c r="A2996" s="49">
        <v>760199</v>
      </c>
      <c r="B2996" s="50">
        <v>41078</v>
      </c>
      <c r="C2996" s="51">
        <v>2155.4737989999999</v>
      </c>
      <c r="D2996" s="49">
        <v>0.2</v>
      </c>
      <c r="E2996" s="49" t="s">
        <v>55</v>
      </c>
      <c r="F2996" s="50">
        <v>41078</v>
      </c>
    </row>
    <row r="2997" spans="1:6" x14ac:dyDescent="0.3">
      <c r="A2997" s="49">
        <v>760199</v>
      </c>
      <c r="B2997" s="50">
        <v>41079</v>
      </c>
      <c r="C2997" s="51">
        <v>2155.678887</v>
      </c>
      <c r="D2997" s="49">
        <v>0.2</v>
      </c>
      <c r="E2997" s="49" t="s">
        <v>55</v>
      </c>
      <c r="F2997" s="50">
        <v>41078</v>
      </c>
    </row>
    <row r="2998" spans="1:6" x14ac:dyDescent="0.3">
      <c r="A2998" s="49">
        <v>760199</v>
      </c>
      <c r="B2998" s="50">
        <v>41080</v>
      </c>
      <c r="C2998" s="51">
        <v>2155.8839939999998</v>
      </c>
      <c r="D2998" s="49">
        <v>0.2</v>
      </c>
      <c r="E2998" s="49" t="s">
        <v>55</v>
      </c>
      <c r="F2998" s="50">
        <v>41078</v>
      </c>
    </row>
    <row r="2999" spans="1:6" x14ac:dyDescent="0.3">
      <c r="A2999" s="49">
        <v>760199</v>
      </c>
      <c r="B2999" s="50">
        <v>41081</v>
      </c>
      <c r="C2999" s="51">
        <v>2156.089121</v>
      </c>
      <c r="D2999" s="49">
        <v>0.2</v>
      </c>
      <c r="E2999" s="49" t="s">
        <v>55</v>
      </c>
      <c r="F2999" s="50">
        <v>41078</v>
      </c>
    </row>
    <row r="3000" spans="1:6" x14ac:dyDescent="0.3">
      <c r="A3000" s="49">
        <v>760199</v>
      </c>
      <c r="B3000" s="50">
        <v>41082</v>
      </c>
      <c r="C3000" s="51">
        <v>2155.8842399999999</v>
      </c>
      <c r="D3000" s="49">
        <v>0.12</v>
      </c>
      <c r="E3000" s="49" t="s">
        <v>55</v>
      </c>
      <c r="F3000" s="50">
        <v>41082</v>
      </c>
    </row>
    <row r="3001" spans="1:6" x14ac:dyDescent="0.3">
      <c r="A3001" s="49">
        <v>760199</v>
      </c>
      <c r="B3001" s="50">
        <v>41085</v>
      </c>
      <c r="C3001" s="51">
        <v>2156.0073630000002</v>
      </c>
      <c r="D3001" s="49">
        <v>0.12</v>
      </c>
      <c r="E3001" s="49" t="s">
        <v>55</v>
      </c>
      <c r="F3001" s="50">
        <v>41082</v>
      </c>
    </row>
    <row r="3002" spans="1:6" x14ac:dyDescent="0.3">
      <c r="A3002" s="49">
        <v>760199</v>
      </c>
      <c r="B3002" s="50">
        <v>41086</v>
      </c>
      <c r="C3002" s="51">
        <v>2156.1304930000001</v>
      </c>
      <c r="D3002" s="49">
        <v>0.12</v>
      </c>
      <c r="E3002" s="49" t="s">
        <v>55</v>
      </c>
      <c r="F3002" s="50">
        <v>41082</v>
      </c>
    </row>
    <row r="3003" spans="1:6" x14ac:dyDescent="0.3">
      <c r="A3003" s="49">
        <v>760199</v>
      </c>
      <c r="B3003" s="50">
        <v>41087</v>
      </c>
      <c r="C3003" s="51">
        <v>2156.2536300000002</v>
      </c>
      <c r="D3003" s="49">
        <v>0.12</v>
      </c>
      <c r="E3003" s="49" t="s">
        <v>55</v>
      </c>
      <c r="F3003" s="50">
        <v>41082</v>
      </c>
    </row>
    <row r="3004" spans="1:6" x14ac:dyDescent="0.3">
      <c r="A3004" s="49">
        <v>760199</v>
      </c>
      <c r="B3004" s="50">
        <v>41088</v>
      </c>
      <c r="C3004" s="51">
        <v>2156.3767750000002</v>
      </c>
      <c r="D3004" s="49">
        <v>0.12</v>
      </c>
      <c r="E3004" s="49" t="s">
        <v>55</v>
      </c>
      <c r="F3004" s="50">
        <v>41082</v>
      </c>
    </row>
    <row r="3005" spans="1:6" x14ac:dyDescent="0.3">
      <c r="A3005" s="49">
        <v>760199</v>
      </c>
      <c r="B3005" s="50">
        <v>41089</v>
      </c>
      <c r="C3005" s="51">
        <v>2156.499926</v>
      </c>
      <c r="D3005" s="49">
        <v>0.12</v>
      </c>
      <c r="E3005" s="49" t="s">
        <v>55</v>
      </c>
      <c r="F3005" s="50">
        <v>41082</v>
      </c>
    </row>
    <row r="3006" spans="1:6" x14ac:dyDescent="0.3">
      <c r="A3006" s="49">
        <v>760199</v>
      </c>
      <c r="B3006" s="50">
        <v>41092</v>
      </c>
      <c r="C3006" s="51">
        <v>2156.6230839999998</v>
      </c>
      <c r="D3006" s="49">
        <v>0.12</v>
      </c>
      <c r="E3006" s="49" t="s">
        <v>55</v>
      </c>
      <c r="F3006" s="50">
        <v>41082</v>
      </c>
    </row>
    <row r="3007" spans="1:6" x14ac:dyDescent="0.3">
      <c r="A3007" s="49">
        <v>760199</v>
      </c>
      <c r="B3007" s="50">
        <v>41093</v>
      </c>
      <c r="C3007" s="51">
        <v>2156.7462489999998</v>
      </c>
      <c r="D3007" s="49">
        <v>0.12</v>
      </c>
      <c r="E3007" s="49" t="s">
        <v>55</v>
      </c>
      <c r="F3007" s="50">
        <v>41082</v>
      </c>
    </row>
    <row r="3008" spans="1:6" x14ac:dyDescent="0.3">
      <c r="A3008" s="49">
        <v>760199</v>
      </c>
      <c r="B3008" s="50">
        <v>41094</v>
      </c>
      <c r="C3008" s="51">
        <v>2156.8694220000002</v>
      </c>
      <c r="D3008" s="49">
        <v>0.12</v>
      </c>
      <c r="E3008" s="49" t="s">
        <v>55</v>
      </c>
      <c r="F3008" s="50">
        <v>41082</v>
      </c>
    </row>
    <row r="3009" spans="1:6" x14ac:dyDescent="0.3">
      <c r="A3009" s="49">
        <v>760199</v>
      </c>
      <c r="B3009" s="50">
        <v>41095</v>
      </c>
      <c r="C3009" s="51">
        <v>2156.9926009999999</v>
      </c>
      <c r="D3009" s="49">
        <v>0.12</v>
      </c>
      <c r="E3009" s="49" t="s">
        <v>55</v>
      </c>
      <c r="F3009" s="50">
        <v>41082</v>
      </c>
    </row>
    <row r="3010" spans="1:6" x14ac:dyDescent="0.3">
      <c r="A3010" s="49">
        <v>760199</v>
      </c>
      <c r="B3010" s="50">
        <v>41096</v>
      </c>
      <c r="C3010" s="51">
        <v>2156.4984239999999</v>
      </c>
      <c r="D3010" s="49">
        <v>0.08</v>
      </c>
      <c r="E3010" s="49" t="s">
        <v>54</v>
      </c>
      <c r="F3010" s="50">
        <v>41096</v>
      </c>
    </row>
    <row r="3011" spans="1:6" x14ac:dyDescent="0.3">
      <c r="A3011" s="49">
        <v>760199</v>
      </c>
      <c r="B3011" s="50">
        <v>41099</v>
      </c>
      <c r="C3011" s="51">
        <v>2156.5804290000001</v>
      </c>
      <c r="D3011" s="49">
        <v>0.08</v>
      </c>
      <c r="E3011" s="49" t="s">
        <v>54</v>
      </c>
      <c r="F3011" s="50">
        <v>41096</v>
      </c>
    </row>
    <row r="3012" spans="1:6" x14ac:dyDescent="0.3">
      <c r="A3012" s="49">
        <v>760199</v>
      </c>
      <c r="B3012" s="50">
        <v>41100</v>
      </c>
      <c r="C3012" s="51">
        <v>2156.6624360000001</v>
      </c>
      <c r="D3012" s="49">
        <v>0.08</v>
      </c>
      <c r="E3012" s="49" t="s">
        <v>54</v>
      </c>
      <c r="F3012" s="50">
        <v>41096</v>
      </c>
    </row>
    <row r="3013" spans="1:6" x14ac:dyDescent="0.3">
      <c r="A3013" s="49">
        <v>760199</v>
      </c>
      <c r="B3013" s="50">
        <v>41101</v>
      </c>
      <c r="C3013" s="51">
        <v>2156.744447</v>
      </c>
      <c r="D3013" s="49">
        <v>0.08</v>
      </c>
      <c r="E3013" s="49" t="s">
        <v>54</v>
      </c>
      <c r="F3013" s="50">
        <v>41096</v>
      </c>
    </row>
    <row r="3014" spans="1:6" x14ac:dyDescent="0.3">
      <c r="A3014" s="49">
        <v>760199</v>
      </c>
      <c r="B3014" s="50">
        <v>41102</v>
      </c>
      <c r="C3014" s="51">
        <v>2156.8264610000001</v>
      </c>
      <c r="D3014" s="49">
        <v>0.08</v>
      </c>
      <c r="E3014" s="49" t="s">
        <v>54</v>
      </c>
      <c r="F3014" s="50">
        <v>41096</v>
      </c>
    </row>
    <row r="3015" spans="1:6" x14ac:dyDescent="0.3">
      <c r="A3015" s="49">
        <v>760199</v>
      </c>
      <c r="B3015" s="50">
        <v>41103</v>
      </c>
      <c r="C3015" s="51">
        <v>2156.9084779999998</v>
      </c>
      <c r="D3015" s="49">
        <v>0.08</v>
      </c>
      <c r="E3015" s="49" t="s">
        <v>54</v>
      </c>
      <c r="F3015" s="50">
        <v>41096</v>
      </c>
    </row>
    <row r="3016" spans="1:6" x14ac:dyDescent="0.3">
      <c r="A3016" s="49">
        <v>760199</v>
      </c>
      <c r="B3016" s="50">
        <v>41106</v>
      </c>
      <c r="C3016" s="51">
        <v>2156.990499</v>
      </c>
      <c r="D3016" s="49">
        <v>0.08</v>
      </c>
      <c r="E3016" s="49" t="s">
        <v>54</v>
      </c>
      <c r="F3016" s="50">
        <v>41096</v>
      </c>
    </row>
    <row r="3017" spans="1:6" x14ac:dyDescent="0.3">
      <c r="A3017" s="49">
        <v>760199</v>
      </c>
      <c r="B3017" s="50">
        <v>41107</v>
      </c>
      <c r="C3017" s="51">
        <v>2157.2157550000002</v>
      </c>
      <c r="D3017" s="49">
        <v>0.23</v>
      </c>
      <c r="E3017" s="49" t="s">
        <v>55</v>
      </c>
      <c r="F3017" s="50">
        <v>41107</v>
      </c>
    </row>
    <row r="3018" spans="1:6" x14ac:dyDescent="0.3">
      <c r="A3018" s="49">
        <v>760199</v>
      </c>
      <c r="B3018" s="50">
        <v>41108</v>
      </c>
      <c r="C3018" s="51">
        <v>2157.4410349999998</v>
      </c>
      <c r="D3018" s="49">
        <v>0.23</v>
      </c>
      <c r="E3018" s="49" t="s">
        <v>55</v>
      </c>
      <c r="F3018" s="50">
        <v>41107</v>
      </c>
    </row>
    <row r="3019" spans="1:6" x14ac:dyDescent="0.3">
      <c r="A3019" s="49">
        <v>760199</v>
      </c>
      <c r="B3019" s="50">
        <v>41109</v>
      </c>
      <c r="C3019" s="51">
        <v>2157.666338</v>
      </c>
      <c r="D3019" s="49">
        <v>0.23</v>
      </c>
      <c r="E3019" s="49" t="s">
        <v>55</v>
      </c>
      <c r="F3019" s="50">
        <v>41107</v>
      </c>
    </row>
    <row r="3020" spans="1:6" x14ac:dyDescent="0.3">
      <c r="A3020" s="49">
        <v>760199</v>
      </c>
      <c r="B3020" s="50">
        <v>41110</v>
      </c>
      <c r="C3020" s="51">
        <v>2157.8916650000001</v>
      </c>
      <c r="D3020" s="49">
        <v>0.23</v>
      </c>
      <c r="E3020" s="49" t="s">
        <v>55</v>
      </c>
      <c r="F3020" s="50">
        <v>41107</v>
      </c>
    </row>
    <row r="3021" spans="1:6" x14ac:dyDescent="0.3">
      <c r="A3021" s="49">
        <v>760199</v>
      </c>
      <c r="B3021" s="50">
        <v>41113</v>
      </c>
      <c r="C3021" s="51">
        <v>2158.850625</v>
      </c>
      <c r="D3021" s="49">
        <v>0.38</v>
      </c>
      <c r="E3021" s="49" t="s">
        <v>55</v>
      </c>
      <c r="F3021" s="50">
        <v>41113</v>
      </c>
    </row>
    <row r="3022" spans="1:6" x14ac:dyDescent="0.3">
      <c r="A3022" s="49">
        <v>760199</v>
      </c>
      <c r="B3022" s="50">
        <v>41114</v>
      </c>
      <c r="C3022" s="51">
        <v>2159.222843</v>
      </c>
      <c r="D3022" s="49">
        <v>0.38</v>
      </c>
      <c r="E3022" s="49" t="s">
        <v>55</v>
      </c>
      <c r="F3022" s="50">
        <v>41113</v>
      </c>
    </row>
    <row r="3023" spans="1:6" x14ac:dyDescent="0.3">
      <c r="A3023" s="49">
        <v>760199</v>
      </c>
      <c r="B3023" s="50">
        <v>41115</v>
      </c>
      <c r="C3023" s="51">
        <v>2159.5951249999998</v>
      </c>
      <c r="D3023" s="49">
        <v>0.38</v>
      </c>
      <c r="E3023" s="49" t="s">
        <v>55</v>
      </c>
      <c r="F3023" s="50">
        <v>41113</v>
      </c>
    </row>
    <row r="3024" spans="1:6" x14ac:dyDescent="0.3">
      <c r="A3024" s="49">
        <v>760199</v>
      </c>
      <c r="B3024" s="50">
        <v>41116</v>
      </c>
      <c r="C3024" s="51">
        <v>2159.9674709999999</v>
      </c>
      <c r="D3024" s="49">
        <v>0.38</v>
      </c>
      <c r="E3024" s="49" t="s">
        <v>55</v>
      </c>
      <c r="F3024" s="50">
        <v>41113</v>
      </c>
    </row>
    <row r="3025" spans="1:6" x14ac:dyDescent="0.3">
      <c r="A3025" s="49">
        <v>760199</v>
      </c>
      <c r="B3025" s="50">
        <v>41117</v>
      </c>
      <c r="C3025" s="51">
        <v>2160.3398809999999</v>
      </c>
      <c r="D3025" s="49">
        <v>0.38</v>
      </c>
      <c r="E3025" s="49" t="s">
        <v>55</v>
      </c>
      <c r="F3025" s="50">
        <v>41113</v>
      </c>
    </row>
    <row r="3026" spans="1:6" x14ac:dyDescent="0.3">
      <c r="A3026" s="49">
        <v>760199</v>
      </c>
      <c r="B3026" s="50">
        <v>41120</v>
      </c>
      <c r="C3026" s="51">
        <v>2160.712356</v>
      </c>
      <c r="D3026" s="49">
        <v>0.38</v>
      </c>
      <c r="E3026" s="49" t="s">
        <v>55</v>
      </c>
      <c r="F3026" s="50">
        <v>41113</v>
      </c>
    </row>
    <row r="3027" spans="1:6" x14ac:dyDescent="0.3">
      <c r="A3027" s="49">
        <v>760199</v>
      </c>
      <c r="B3027" s="50">
        <v>41121</v>
      </c>
      <c r="C3027" s="51">
        <v>2161.0848940000001</v>
      </c>
      <c r="D3027" s="49">
        <v>0.38</v>
      </c>
      <c r="E3027" s="49" t="s">
        <v>55</v>
      </c>
      <c r="F3027" s="50">
        <v>41113</v>
      </c>
    </row>
    <row r="3028" spans="1:6" x14ac:dyDescent="0.3">
      <c r="A3028" s="49">
        <v>760199</v>
      </c>
      <c r="B3028" s="50">
        <v>41122</v>
      </c>
      <c r="C3028" s="51">
        <v>2161.4574969999999</v>
      </c>
      <c r="D3028" s="49">
        <v>0.38</v>
      </c>
      <c r="E3028" s="49" t="s">
        <v>55</v>
      </c>
      <c r="F3028" s="50">
        <v>41113</v>
      </c>
    </row>
    <row r="3029" spans="1:6" x14ac:dyDescent="0.3">
      <c r="A3029" s="49">
        <v>760199</v>
      </c>
      <c r="B3029" s="50">
        <v>41123</v>
      </c>
      <c r="C3029" s="51">
        <v>2161.8301649999999</v>
      </c>
      <c r="D3029" s="49">
        <v>0.38</v>
      </c>
      <c r="E3029" s="49" t="s">
        <v>55</v>
      </c>
      <c r="F3029" s="50">
        <v>41113</v>
      </c>
    </row>
    <row r="3030" spans="1:6" x14ac:dyDescent="0.3">
      <c r="A3030" s="49">
        <v>760199</v>
      </c>
      <c r="B3030" s="50">
        <v>41124</v>
      </c>
      <c r="C3030" s="51">
        <v>2162.2028959999998</v>
      </c>
      <c r="D3030" s="49">
        <v>0.38</v>
      </c>
      <c r="E3030" s="49" t="s">
        <v>55</v>
      </c>
      <c r="F3030" s="50">
        <v>41113</v>
      </c>
    </row>
    <row r="3031" spans="1:6" x14ac:dyDescent="0.3">
      <c r="A3031" s="49">
        <v>760199</v>
      </c>
      <c r="B3031" s="50">
        <v>41127</v>
      </c>
      <c r="C3031" s="51">
        <v>2162.5756919999999</v>
      </c>
      <c r="D3031" s="49">
        <v>0.38</v>
      </c>
      <c r="E3031" s="49" t="s">
        <v>55</v>
      </c>
      <c r="F3031" s="50">
        <v>41113</v>
      </c>
    </row>
    <row r="3032" spans="1:6" x14ac:dyDescent="0.3">
      <c r="A3032" s="49">
        <v>760199</v>
      </c>
      <c r="B3032" s="50">
        <v>41128</v>
      </c>
      <c r="C3032" s="51">
        <v>2162.9485519999998</v>
      </c>
      <c r="D3032" s="49">
        <v>0.38</v>
      </c>
      <c r="E3032" s="49" t="s">
        <v>55</v>
      </c>
      <c r="F3032" s="50">
        <v>41113</v>
      </c>
    </row>
    <row r="3033" spans="1:6" x14ac:dyDescent="0.3">
      <c r="A3033" s="49">
        <v>760199</v>
      </c>
      <c r="B3033" s="50">
        <v>41129</v>
      </c>
      <c r="C3033" s="51">
        <v>2164.156152</v>
      </c>
      <c r="D3033" s="49">
        <v>0.43</v>
      </c>
      <c r="E3033" s="49" t="s">
        <v>54</v>
      </c>
      <c r="F3033" s="50">
        <v>41129</v>
      </c>
    </row>
    <row r="3034" spans="1:6" x14ac:dyDescent="0.3">
      <c r="A3034" s="49">
        <v>760199</v>
      </c>
      <c r="B3034" s="50">
        <v>41130</v>
      </c>
      <c r="C3034" s="51">
        <v>2164.5784010000002</v>
      </c>
      <c r="D3034" s="49">
        <v>0.43</v>
      </c>
      <c r="E3034" s="49" t="s">
        <v>54</v>
      </c>
      <c r="F3034" s="50">
        <v>41129</v>
      </c>
    </row>
    <row r="3035" spans="1:6" x14ac:dyDescent="0.3">
      <c r="A3035" s="49">
        <v>760199</v>
      </c>
      <c r="B3035" s="50">
        <v>41131</v>
      </c>
      <c r="C3035" s="51">
        <v>2165.0007329999999</v>
      </c>
      <c r="D3035" s="49">
        <v>0.43</v>
      </c>
      <c r="E3035" s="49" t="s">
        <v>54</v>
      </c>
      <c r="F3035" s="50">
        <v>41129</v>
      </c>
    </row>
    <row r="3036" spans="1:6" x14ac:dyDescent="0.3">
      <c r="A3036" s="49">
        <v>760199</v>
      </c>
      <c r="B3036" s="50">
        <v>41134</v>
      </c>
      <c r="C3036" s="51">
        <v>2165.423147</v>
      </c>
      <c r="D3036" s="49">
        <v>0.43</v>
      </c>
      <c r="E3036" s="49" t="s">
        <v>54</v>
      </c>
      <c r="F3036" s="50">
        <v>41129</v>
      </c>
    </row>
    <row r="3037" spans="1:6" x14ac:dyDescent="0.3">
      <c r="A3037" s="49">
        <v>760199</v>
      </c>
      <c r="B3037" s="50">
        <v>41135</v>
      </c>
      <c r="C3037" s="51">
        <v>2165.845644</v>
      </c>
      <c r="D3037" s="49">
        <v>0.43</v>
      </c>
      <c r="E3037" s="49" t="s">
        <v>54</v>
      </c>
      <c r="F3037" s="50">
        <v>41129</v>
      </c>
    </row>
    <row r="3038" spans="1:6" x14ac:dyDescent="0.3">
      <c r="A3038" s="49">
        <v>760199</v>
      </c>
      <c r="B3038" s="50">
        <v>41136</v>
      </c>
      <c r="C3038" s="51">
        <v>2166.2682239999999</v>
      </c>
      <c r="D3038" s="49">
        <v>0.43</v>
      </c>
      <c r="E3038" s="49" t="s">
        <v>54</v>
      </c>
      <c r="F3038" s="50">
        <v>41129</v>
      </c>
    </row>
    <row r="3039" spans="1:6" x14ac:dyDescent="0.3">
      <c r="A3039" s="49">
        <v>760199</v>
      </c>
      <c r="B3039" s="50">
        <v>41137</v>
      </c>
      <c r="C3039" s="51">
        <v>2166.6319090000002</v>
      </c>
      <c r="D3039" s="49">
        <v>0.37</v>
      </c>
      <c r="E3039" s="49" t="s">
        <v>55</v>
      </c>
      <c r="F3039" s="50">
        <v>41137</v>
      </c>
    </row>
    <row r="3040" spans="1:6" x14ac:dyDescent="0.3">
      <c r="A3040" s="49">
        <v>760199</v>
      </c>
      <c r="B3040" s="50">
        <v>41138</v>
      </c>
      <c r="C3040" s="51">
        <v>2166.9956550000002</v>
      </c>
      <c r="D3040" s="49">
        <v>0.37</v>
      </c>
      <c r="E3040" s="49" t="s">
        <v>55</v>
      </c>
      <c r="F3040" s="50">
        <v>41137</v>
      </c>
    </row>
    <row r="3041" spans="1:6" x14ac:dyDescent="0.3">
      <c r="A3041" s="49">
        <v>760199</v>
      </c>
      <c r="B3041" s="50">
        <v>41141</v>
      </c>
      <c r="C3041" s="51">
        <v>2167.3594619999999</v>
      </c>
      <c r="D3041" s="49">
        <v>0.37</v>
      </c>
      <c r="E3041" s="49" t="s">
        <v>55</v>
      </c>
      <c r="F3041" s="50">
        <v>41137</v>
      </c>
    </row>
    <row r="3042" spans="1:6" x14ac:dyDescent="0.3">
      <c r="A3042" s="49">
        <v>760199</v>
      </c>
      <c r="B3042" s="50">
        <v>41142</v>
      </c>
      <c r="C3042" s="51">
        <v>2167.7233299999998</v>
      </c>
      <c r="D3042" s="49">
        <v>0.37</v>
      </c>
      <c r="E3042" s="49" t="s">
        <v>55</v>
      </c>
      <c r="F3042" s="50">
        <v>41137</v>
      </c>
    </row>
    <row r="3043" spans="1:6" x14ac:dyDescent="0.3">
      <c r="A3043" s="49">
        <v>760199</v>
      </c>
      <c r="B3043" s="50">
        <v>41143</v>
      </c>
      <c r="C3043" s="51">
        <v>2168.0872599999998</v>
      </c>
      <c r="D3043" s="49">
        <v>0.37</v>
      </c>
      <c r="E3043" s="49" t="s">
        <v>55</v>
      </c>
      <c r="F3043" s="50">
        <v>41137</v>
      </c>
    </row>
    <row r="3044" spans="1:6" x14ac:dyDescent="0.3">
      <c r="A3044" s="49">
        <v>760199</v>
      </c>
      <c r="B3044" s="50">
        <v>41144</v>
      </c>
      <c r="C3044" s="51">
        <v>2168.51017</v>
      </c>
      <c r="D3044" s="49">
        <v>0.38</v>
      </c>
      <c r="E3044" s="49" t="s">
        <v>55</v>
      </c>
      <c r="F3044" s="50">
        <v>41144</v>
      </c>
    </row>
    <row r="3045" spans="1:6" x14ac:dyDescent="0.3">
      <c r="A3045" s="49">
        <v>760199</v>
      </c>
      <c r="B3045" s="50">
        <v>41145</v>
      </c>
      <c r="C3045" s="51">
        <v>2168.8840530000002</v>
      </c>
      <c r="D3045" s="49">
        <v>0.38</v>
      </c>
      <c r="E3045" s="49" t="s">
        <v>55</v>
      </c>
      <c r="F3045" s="50">
        <v>41144</v>
      </c>
    </row>
    <row r="3046" spans="1:6" x14ac:dyDescent="0.3">
      <c r="A3046" s="49">
        <v>760199</v>
      </c>
      <c r="B3046" s="50">
        <v>41148</v>
      </c>
      <c r="C3046" s="51">
        <v>2169.2580010000001</v>
      </c>
      <c r="D3046" s="49">
        <v>0.38</v>
      </c>
      <c r="E3046" s="49" t="s">
        <v>55</v>
      </c>
      <c r="F3046" s="50">
        <v>41144</v>
      </c>
    </row>
    <row r="3047" spans="1:6" x14ac:dyDescent="0.3">
      <c r="A3047" s="49">
        <v>760199</v>
      </c>
      <c r="B3047" s="50">
        <v>41149</v>
      </c>
      <c r="C3047" s="51">
        <v>2169.6320129999999</v>
      </c>
      <c r="D3047" s="49">
        <v>0.38</v>
      </c>
      <c r="E3047" s="49" t="s">
        <v>55</v>
      </c>
      <c r="F3047" s="50">
        <v>41144</v>
      </c>
    </row>
    <row r="3048" spans="1:6" x14ac:dyDescent="0.3">
      <c r="A3048" s="49">
        <v>760199</v>
      </c>
      <c r="B3048" s="50">
        <v>41150</v>
      </c>
      <c r="C3048" s="51">
        <v>2170.006089</v>
      </c>
      <c r="D3048" s="49">
        <v>0.38</v>
      </c>
      <c r="E3048" s="49" t="s">
        <v>55</v>
      </c>
      <c r="F3048" s="50">
        <v>41144</v>
      </c>
    </row>
    <row r="3049" spans="1:6" x14ac:dyDescent="0.3">
      <c r="A3049" s="49">
        <v>760199</v>
      </c>
      <c r="B3049" s="50">
        <v>41151</v>
      </c>
      <c r="C3049" s="51">
        <v>2170.3802300000002</v>
      </c>
      <c r="D3049" s="49">
        <v>0.38</v>
      </c>
      <c r="E3049" s="49" t="s">
        <v>55</v>
      </c>
      <c r="F3049" s="50">
        <v>41144</v>
      </c>
    </row>
    <row r="3050" spans="1:6" x14ac:dyDescent="0.3">
      <c r="A3050" s="49">
        <v>760199</v>
      </c>
      <c r="B3050" s="50">
        <v>41152</v>
      </c>
      <c r="C3050" s="51">
        <v>2170.7544360000002</v>
      </c>
      <c r="D3050" s="49">
        <v>0.38</v>
      </c>
      <c r="E3050" s="49" t="s">
        <v>55</v>
      </c>
      <c r="F3050" s="50">
        <v>41144</v>
      </c>
    </row>
    <row r="3051" spans="1:6" x14ac:dyDescent="0.3">
      <c r="A3051" s="49">
        <v>760199</v>
      </c>
      <c r="B3051" s="50">
        <v>41155</v>
      </c>
      <c r="C3051" s="51">
        <v>2171.128706</v>
      </c>
      <c r="D3051" s="49">
        <v>0.38</v>
      </c>
      <c r="E3051" s="49" t="s">
        <v>55</v>
      </c>
      <c r="F3051" s="50">
        <v>41144</v>
      </c>
    </row>
    <row r="3052" spans="1:6" x14ac:dyDescent="0.3">
      <c r="A3052" s="49">
        <v>760199</v>
      </c>
      <c r="B3052" s="50">
        <v>41156</v>
      </c>
      <c r="C3052" s="51">
        <v>2171.5030409999999</v>
      </c>
      <c r="D3052" s="49">
        <v>0.38</v>
      </c>
      <c r="E3052" s="49" t="s">
        <v>55</v>
      </c>
      <c r="F3052" s="50">
        <v>41144</v>
      </c>
    </row>
    <row r="3053" spans="1:6" x14ac:dyDescent="0.3">
      <c r="A3053" s="49">
        <v>760199</v>
      </c>
      <c r="B3053" s="50">
        <v>41157</v>
      </c>
      <c r="C3053" s="51">
        <v>2172.3197449999998</v>
      </c>
      <c r="D3053" s="49">
        <v>0.41</v>
      </c>
      <c r="E3053" s="49" t="s">
        <v>54</v>
      </c>
      <c r="F3053" s="50">
        <v>41157</v>
      </c>
    </row>
    <row r="3054" spans="1:6" x14ac:dyDescent="0.3">
      <c r="A3054" s="49">
        <v>760199</v>
      </c>
      <c r="B3054" s="50">
        <v>41158</v>
      </c>
      <c r="C3054" s="51">
        <v>2172.7237799999998</v>
      </c>
      <c r="D3054" s="49">
        <v>0.41</v>
      </c>
      <c r="E3054" s="49" t="s">
        <v>54</v>
      </c>
      <c r="F3054" s="50">
        <v>41157</v>
      </c>
    </row>
    <row r="3055" spans="1:6" x14ac:dyDescent="0.3">
      <c r="A3055" s="49">
        <v>760199</v>
      </c>
      <c r="B3055" s="50">
        <v>41162</v>
      </c>
      <c r="C3055" s="51">
        <v>2173.1278900000002</v>
      </c>
      <c r="D3055" s="49">
        <v>0.41</v>
      </c>
      <c r="E3055" s="49" t="s">
        <v>54</v>
      </c>
      <c r="F3055" s="50">
        <v>41157</v>
      </c>
    </row>
    <row r="3056" spans="1:6" x14ac:dyDescent="0.3">
      <c r="A3056" s="49">
        <v>760199</v>
      </c>
      <c r="B3056" s="50">
        <v>41163</v>
      </c>
      <c r="C3056" s="51">
        <v>2173.532076</v>
      </c>
      <c r="D3056" s="49">
        <v>0.41</v>
      </c>
      <c r="E3056" s="49" t="s">
        <v>54</v>
      </c>
      <c r="F3056" s="50">
        <v>41157</v>
      </c>
    </row>
    <row r="3057" spans="1:6" x14ac:dyDescent="0.3">
      <c r="A3057" s="49">
        <v>760199</v>
      </c>
      <c r="B3057" s="50">
        <v>41164</v>
      </c>
      <c r="C3057" s="51">
        <v>2173.9363370000001</v>
      </c>
      <c r="D3057" s="49">
        <v>0.41</v>
      </c>
      <c r="E3057" s="49" t="s">
        <v>54</v>
      </c>
      <c r="F3057" s="50">
        <v>41157</v>
      </c>
    </row>
    <row r="3058" spans="1:6" x14ac:dyDescent="0.3">
      <c r="A3058" s="49">
        <v>760199</v>
      </c>
      <c r="B3058" s="50">
        <v>41165</v>
      </c>
      <c r="C3058" s="51">
        <v>2174.3406730000002</v>
      </c>
      <c r="D3058" s="49">
        <v>0.41</v>
      </c>
      <c r="E3058" s="49" t="s">
        <v>54</v>
      </c>
      <c r="F3058" s="50">
        <v>41157</v>
      </c>
    </row>
    <row r="3059" spans="1:6" x14ac:dyDescent="0.3">
      <c r="A3059" s="49">
        <v>760199</v>
      </c>
      <c r="B3059" s="50">
        <v>41166</v>
      </c>
      <c r="C3059" s="51">
        <v>2174.7450840000001</v>
      </c>
      <c r="D3059" s="49">
        <v>0.41</v>
      </c>
      <c r="E3059" s="49" t="s">
        <v>54</v>
      </c>
      <c r="F3059" s="50">
        <v>41157</v>
      </c>
    </row>
    <row r="3060" spans="1:6" x14ac:dyDescent="0.3">
      <c r="A3060" s="49">
        <v>760199</v>
      </c>
      <c r="B3060" s="50">
        <v>41169</v>
      </c>
      <c r="C3060" s="51">
        <v>2175.14957</v>
      </c>
      <c r="D3060" s="49">
        <v>0.41</v>
      </c>
      <c r="E3060" s="49" t="s">
        <v>54</v>
      </c>
      <c r="F3060" s="50">
        <v>41157</v>
      </c>
    </row>
    <row r="3061" spans="1:6" x14ac:dyDescent="0.3">
      <c r="A3061" s="49">
        <v>760199</v>
      </c>
      <c r="B3061" s="50">
        <v>41170</v>
      </c>
      <c r="C3061" s="51">
        <v>2175.6978349999999</v>
      </c>
      <c r="D3061" s="49">
        <v>0.48</v>
      </c>
      <c r="E3061" s="49" t="s">
        <v>55</v>
      </c>
      <c r="F3061" s="50">
        <v>41170</v>
      </c>
    </row>
    <row r="3062" spans="1:6" x14ac:dyDescent="0.3">
      <c r="A3062" s="49">
        <v>760199</v>
      </c>
      <c r="B3062" s="50">
        <v>41171</v>
      </c>
      <c r="C3062" s="51">
        <v>2176.2462399999999</v>
      </c>
      <c r="D3062" s="49">
        <v>0.48</v>
      </c>
      <c r="E3062" s="49" t="s">
        <v>55</v>
      </c>
      <c r="F3062" s="50">
        <v>41170</v>
      </c>
    </row>
    <row r="3063" spans="1:6" x14ac:dyDescent="0.3">
      <c r="A3063" s="49">
        <v>760199</v>
      </c>
      <c r="B3063" s="50">
        <v>41172</v>
      </c>
      <c r="C3063" s="51">
        <v>2176.7947819999999</v>
      </c>
      <c r="D3063" s="49">
        <v>0.48</v>
      </c>
      <c r="E3063" s="49" t="s">
        <v>55</v>
      </c>
      <c r="F3063" s="50">
        <v>41170</v>
      </c>
    </row>
    <row r="3064" spans="1:6" x14ac:dyDescent="0.3">
      <c r="A3064" s="49">
        <v>760199</v>
      </c>
      <c r="B3064" s="50">
        <v>41173</v>
      </c>
      <c r="C3064" s="51">
        <v>2177.6171169999998</v>
      </c>
      <c r="D3064" s="49">
        <v>0.54</v>
      </c>
      <c r="E3064" s="49" t="s">
        <v>55</v>
      </c>
      <c r="F3064" s="50">
        <v>41173</v>
      </c>
    </row>
    <row r="3065" spans="1:6" x14ac:dyDescent="0.3">
      <c r="A3065" s="49">
        <v>760199</v>
      </c>
      <c r="B3065" s="50">
        <v>41176</v>
      </c>
      <c r="C3065" s="51">
        <v>2178.2344410000001</v>
      </c>
      <c r="D3065" s="49">
        <v>0.54</v>
      </c>
      <c r="E3065" s="49" t="s">
        <v>55</v>
      </c>
      <c r="F3065" s="50">
        <v>41173</v>
      </c>
    </row>
    <row r="3066" spans="1:6" x14ac:dyDescent="0.3">
      <c r="A3066" s="49">
        <v>760199</v>
      </c>
      <c r="B3066" s="50">
        <v>41177</v>
      </c>
      <c r="C3066" s="51">
        <v>2178.85194</v>
      </c>
      <c r="D3066" s="49">
        <v>0.54</v>
      </c>
      <c r="E3066" s="49" t="s">
        <v>55</v>
      </c>
      <c r="F3066" s="50">
        <v>41173</v>
      </c>
    </row>
    <row r="3067" spans="1:6" x14ac:dyDescent="0.3">
      <c r="A3067" s="49">
        <v>760199</v>
      </c>
      <c r="B3067" s="50">
        <v>41178</v>
      </c>
      <c r="C3067" s="51">
        <v>2179.469615</v>
      </c>
      <c r="D3067" s="49">
        <v>0.54</v>
      </c>
      <c r="E3067" s="49" t="s">
        <v>55</v>
      </c>
      <c r="F3067" s="50">
        <v>41173</v>
      </c>
    </row>
    <row r="3068" spans="1:6" x14ac:dyDescent="0.3">
      <c r="A3068" s="49">
        <v>760199</v>
      </c>
      <c r="B3068" s="50">
        <v>41179</v>
      </c>
      <c r="C3068" s="51">
        <v>2180.0874640000002</v>
      </c>
      <c r="D3068" s="49">
        <v>0.54</v>
      </c>
      <c r="E3068" s="49" t="s">
        <v>55</v>
      </c>
      <c r="F3068" s="50">
        <v>41173</v>
      </c>
    </row>
    <row r="3069" spans="1:6" x14ac:dyDescent="0.3">
      <c r="A3069" s="49">
        <v>760199</v>
      </c>
      <c r="B3069" s="50">
        <v>41180</v>
      </c>
      <c r="C3069" s="51">
        <v>2180.7054880000001</v>
      </c>
      <c r="D3069" s="49">
        <v>0.54</v>
      </c>
      <c r="E3069" s="49" t="s">
        <v>55</v>
      </c>
      <c r="F3069" s="50">
        <v>41173</v>
      </c>
    </row>
    <row r="3070" spans="1:6" x14ac:dyDescent="0.3">
      <c r="A3070" s="49">
        <v>760199</v>
      </c>
      <c r="B3070" s="50">
        <v>41183</v>
      </c>
      <c r="C3070" s="51">
        <v>2181.3236879999999</v>
      </c>
      <c r="D3070" s="49">
        <v>0.54</v>
      </c>
      <c r="E3070" s="49" t="s">
        <v>55</v>
      </c>
      <c r="F3070" s="50">
        <v>41173</v>
      </c>
    </row>
    <row r="3071" spans="1:6" x14ac:dyDescent="0.3">
      <c r="A3071" s="49">
        <v>760199</v>
      </c>
      <c r="B3071" s="50">
        <v>41184</v>
      </c>
      <c r="C3071" s="51">
        <v>2181.942063</v>
      </c>
      <c r="D3071" s="49">
        <v>0.54</v>
      </c>
      <c r="E3071" s="49" t="s">
        <v>55</v>
      </c>
      <c r="F3071" s="50">
        <v>41173</v>
      </c>
    </row>
    <row r="3072" spans="1:6" x14ac:dyDescent="0.3">
      <c r="A3072" s="49">
        <v>760199</v>
      </c>
      <c r="B3072" s="50">
        <v>41185</v>
      </c>
      <c r="C3072" s="51">
        <v>2182.5606130000001</v>
      </c>
      <c r="D3072" s="49">
        <v>0.54</v>
      </c>
      <c r="E3072" s="49" t="s">
        <v>55</v>
      </c>
      <c r="F3072" s="50">
        <v>41173</v>
      </c>
    </row>
    <row r="3073" spans="1:6" x14ac:dyDescent="0.3">
      <c r="A3073" s="49">
        <v>760199</v>
      </c>
      <c r="B3073" s="50">
        <v>41186</v>
      </c>
      <c r="C3073" s="51">
        <v>2183.1793389999998</v>
      </c>
      <c r="D3073" s="49">
        <v>0.54</v>
      </c>
      <c r="E3073" s="49" t="s">
        <v>55</v>
      </c>
      <c r="F3073" s="50">
        <v>41173</v>
      </c>
    </row>
    <row r="3074" spans="1:6" x14ac:dyDescent="0.3">
      <c r="A3074" s="49">
        <v>760199</v>
      </c>
      <c r="B3074" s="50">
        <v>41187</v>
      </c>
      <c r="C3074" s="51">
        <v>2184.278988</v>
      </c>
      <c r="D3074" s="49">
        <v>0.56999999999999995</v>
      </c>
      <c r="E3074" s="49" t="s">
        <v>54</v>
      </c>
      <c r="F3074" s="50">
        <v>41187</v>
      </c>
    </row>
    <row r="3075" spans="1:6" x14ac:dyDescent="0.3">
      <c r="A3075" s="49">
        <v>760199</v>
      </c>
      <c r="B3075" s="50">
        <v>41190</v>
      </c>
      <c r="C3075" s="51">
        <v>2184.9325530000001</v>
      </c>
      <c r="D3075" s="49">
        <v>0.56999999999999995</v>
      </c>
      <c r="E3075" s="49" t="s">
        <v>54</v>
      </c>
      <c r="F3075" s="50">
        <v>41187</v>
      </c>
    </row>
    <row r="3076" spans="1:6" x14ac:dyDescent="0.3">
      <c r="A3076" s="49">
        <v>760199</v>
      </c>
      <c r="B3076" s="50">
        <v>41191</v>
      </c>
      <c r="C3076" s="51">
        <v>2185.5863140000001</v>
      </c>
      <c r="D3076" s="49">
        <v>0.56999999999999995</v>
      </c>
      <c r="E3076" s="49" t="s">
        <v>54</v>
      </c>
      <c r="F3076" s="50">
        <v>41187</v>
      </c>
    </row>
    <row r="3077" spans="1:6" x14ac:dyDescent="0.3">
      <c r="A3077" s="49">
        <v>760199</v>
      </c>
      <c r="B3077" s="50">
        <v>41192</v>
      </c>
      <c r="C3077" s="51">
        <v>2186.2402710000001</v>
      </c>
      <c r="D3077" s="49">
        <v>0.56999999999999995</v>
      </c>
      <c r="E3077" s="49" t="s">
        <v>54</v>
      </c>
      <c r="F3077" s="50">
        <v>41187</v>
      </c>
    </row>
    <row r="3078" spans="1:6" x14ac:dyDescent="0.3">
      <c r="A3078" s="49">
        <v>760199</v>
      </c>
      <c r="B3078" s="50">
        <v>41193</v>
      </c>
      <c r="C3078" s="51">
        <v>2186.8944240000001</v>
      </c>
      <c r="D3078" s="49">
        <v>0.56999999999999995</v>
      </c>
      <c r="E3078" s="49" t="s">
        <v>54</v>
      </c>
      <c r="F3078" s="50">
        <v>41187</v>
      </c>
    </row>
    <row r="3079" spans="1:6" x14ac:dyDescent="0.3">
      <c r="A3079" s="49">
        <v>760199</v>
      </c>
      <c r="B3079" s="50">
        <v>41197</v>
      </c>
      <c r="C3079" s="51">
        <v>2187.548773</v>
      </c>
      <c r="D3079" s="49">
        <v>0.56999999999999995</v>
      </c>
      <c r="E3079" s="49" t="s">
        <v>54</v>
      </c>
      <c r="F3079" s="50">
        <v>41187</v>
      </c>
    </row>
    <row r="3080" spans="1:6" x14ac:dyDescent="0.3">
      <c r="A3080" s="49">
        <v>760199</v>
      </c>
      <c r="B3080" s="50">
        <v>41198</v>
      </c>
      <c r="C3080" s="51">
        <v>2188.0645509999999</v>
      </c>
      <c r="D3080" s="49">
        <v>0.52</v>
      </c>
      <c r="E3080" s="49" t="s">
        <v>55</v>
      </c>
      <c r="F3080" s="50">
        <v>41198</v>
      </c>
    </row>
    <row r="3081" spans="1:6" x14ac:dyDescent="0.3">
      <c r="A3081" s="49">
        <v>760199</v>
      </c>
      <c r="B3081" s="50">
        <v>41199</v>
      </c>
      <c r="C3081" s="51">
        <v>2188.5804499999999</v>
      </c>
      <c r="D3081" s="49">
        <v>0.52</v>
      </c>
      <c r="E3081" s="49" t="s">
        <v>55</v>
      </c>
      <c r="F3081" s="50">
        <v>41198</v>
      </c>
    </row>
    <row r="3082" spans="1:6" x14ac:dyDescent="0.3">
      <c r="A3082" s="49">
        <v>760199</v>
      </c>
      <c r="B3082" s="50">
        <v>41200</v>
      </c>
      <c r="C3082" s="51">
        <v>2189.0964720000002</v>
      </c>
      <c r="D3082" s="49">
        <v>0.52</v>
      </c>
      <c r="E3082" s="49" t="s">
        <v>55</v>
      </c>
      <c r="F3082" s="50">
        <v>41198</v>
      </c>
    </row>
    <row r="3083" spans="1:6" x14ac:dyDescent="0.3">
      <c r="A3083" s="49">
        <v>760199</v>
      </c>
      <c r="B3083" s="50">
        <v>41201</v>
      </c>
      <c r="C3083" s="51">
        <v>2189.612615</v>
      </c>
      <c r="D3083" s="49">
        <v>0.52</v>
      </c>
      <c r="E3083" s="49" t="s">
        <v>55</v>
      </c>
      <c r="F3083" s="50">
        <v>41198</v>
      </c>
    </row>
    <row r="3084" spans="1:6" x14ac:dyDescent="0.3">
      <c r="A3084" s="49">
        <v>760199</v>
      </c>
      <c r="B3084" s="50">
        <v>41204</v>
      </c>
      <c r="C3084" s="51">
        <v>2190.4259200000001</v>
      </c>
      <c r="D3084" s="49">
        <v>0.57999999999999996</v>
      </c>
      <c r="E3084" s="49" t="s">
        <v>55</v>
      </c>
      <c r="F3084" s="50">
        <v>41204</v>
      </c>
    </row>
    <row r="3085" spans="1:6" x14ac:dyDescent="0.3">
      <c r="A3085" s="49">
        <v>760199</v>
      </c>
      <c r="B3085" s="50">
        <v>41205</v>
      </c>
      <c r="C3085" s="51">
        <v>2191.0018030000001</v>
      </c>
      <c r="D3085" s="49">
        <v>0.57999999999999996</v>
      </c>
      <c r="E3085" s="49" t="s">
        <v>55</v>
      </c>
      <c r="F3085" s="50">
        <v>41204</v>
      </c>
    </row>
    <row r="3086" spans="1:6" x14ac:dyDescent="0.3">
      <c r="A3086" s="49">
        <v>760199</v>
      </c>
      <c r="B3086" s="50">
        <v>41206</v>
      </c>
      <c r="C3086" s="51">
        <v>2191.5778380000002</v>
      </c>
      <c r="D3086" s="49">
        <v>0.57999999999999996</v>
      </c>
      <c r="E3086" s="49" t="s">
        <v>55</v>
      </c>
      <c r="F3086" s="50">
        <v>41204</v>
      </c>
    </row>
    <row r="3087" spans="1:6" x14ac:dyDescent="0.3">
      <c r="A3087" s="49">
        <v>760199</v>
      </c>
      <c r="B3087" s="50">
        <v>41207</v>
      </c>
      <c r="C3087" s="51">
        <v>2192.1540239999999</v>
      </c>
      <c r="D3087" s="49">
        <v>0.57999999999999996</v>
      </c>
      <c r="E3087" s="49" t="s">
        <v>55</v>
      </c>
      <c r="F3087" s="50">
        <v>41204</v>
      </c>
    </row>
    <row r="3088" spans="1:6" x14ac:dyDescent="0.3">
      <c r="A3088" s="49">
        <v>760199</v>
      </c>
      <c r="B3088" s="50">
        <v>41208</v>
      </c>
      <c r="C3088" s="51">
        <v>2192.7303619999998</v>
      </c>
      <c r="D3088" s="49">
        <v>0.57999999999999996</v>
      </c>
      <c r="E3088" s="49" t="s">
        <v>55</v>
      </c>
      <c r="F3088" s="50">
        <v>41204</v>
      </c>
    </row>
    <row r="3089" spans="1:6" x14ac:dyDescent="0.3">
      <c r="A3089" s="49">
        <v>760199</v>
      </c>
      <c r="B3089" s="50">
        <v>41211</v>
      </c>
      <c r="C3089" s="51">
        <v>2193.3068509999998</v>
      </c>
      <c r="D3089" s="49">
        <v>0.57999999999999996</v>
      </c>
      <c r="E3089" s="49" t="s">
        <v>55</v>
      </c>
      <c r="F3089" s="50">
        <v>41204</v>
      </c>
    </row>
    <row r="3090" spans="1:6" x14ac:dyDescent="0.3">
      <c r="A3090" s="49">
        <v>760199</v>
      </c>
      <c r="B3090" s="50">
        <v>41212</v>
      </c>
      <c r="C3090" s="51">
        <v>2193.8834919999999</v>
      </c>
      <c r="D3090" s="49">
        <v>0.57999999999999996</v>
      </c>
      <c r="E3090" s="49" t="s">
        <v>55</v>
      </c>
      <c r="F3090" s="50">
        <v>41204</v>
      </c>
    </row>
    <row r="3091" spans="1:6" x14ac:dyDescent="0.3">
      <c r="A3091" s="49">
        <v>760199</v>
      </c>
      <c r="B3091" s="50">
        <v>41213</v>
      </c>
      <c r="C3091" s="51">
        <v>2194.4602839999998</v>
      </c>
      <c r="D3091" s="49">
        <v>0.57999999999999996</v>
      </c>
      <c r="E3091" s="49" t="s">
        <v>55</v>
      </c>
      <c r="F3091" s="50">
        <v>41204</v>
      </c>
    </row>
    <row r="3092" spans="1:6" x14ac:dyDescent="0.3">
      <c r="A3092" s="49">
        <v>760199</v>
      </c>
      <c r="B3092" s="50">
        <v>41214</v>
      </c>
      <c r="C3092" s="51">
        <v>2195.0372280000001</v>
      </c>
      <c r="D3092" s="49">
        <v>0.57999999999999996</v>
      </c>
      <c r="E3092" s="49" t="s">
        <v>55</v>
      </c>
      <c r="F3092" s="50">
        <v>41204</v>
      </c>
    </row>
    <row r="3093" spans="1:6" x14ac:dyDescent="0.3">
      <c r="A3093" s="49">
        <v>760199</v>
      </c>
      <c r="B3093" s="50">
        <v>41218</v>
      </c>
      <c r="C3093" s="51">
        <v>2195.6143240000001</v>
      </c>
      <c r="D3093" s="49">
        <v>0.57999999999999996</v>
      </c>
      <c r="E3093" s="49" t="s">
        <v>55</v>
      </c>
      <c r="F3093" s="50">
        <v>41204</v>
      </c>
    </row>
    <row r="3094" spans="1:6" x14ac:dyDescent="0.3">
      <c r="A3094" s="49">
        <v>760199</v>
      </c>
      <c r="B3094" s="50">
        <v>41219</v>
      </c>
      <c r="C3094" s="51">
        <v>2196.1915720000002</v>
      </c>
      <c r="D3094" s="49">
        <v>0.57999999999999996</v>
      </c>
      <c r="E3094" s="49" t="s">
        <v>55</v>
      </c>
      <c r="F3094" s="50">
        <v>41204</v>
      </c>
    </row>
    <row r="3095" spans="1:6" x14ac:dyDescent="0.3">
      <c r="A3095" s="49">
        <v>760199</v>
      </c>
      <c r="B3095" s="50">
        <v>41220</v>
      </c>
      <c r="C3095" s="51">
        <v>2196.9281930000002</v>
      </c>
      <c r="D3095" s="49">
        <v>0.59</v>
      </c>
      <c r="E3095" s="49" t="s">
        <v>54</v>
      </c>
      <c r="F3095" s="50">
        <v>41220</v>
      </c>
    </row>
    <row r="3096" spans="1:6" x14ac:dyDescent="0.3">
      <c r="A3096" s="49">
        <v>760199</v>
      </c>
      <c r="B3096" s="50">
        <v>41221</v>
      </c>
      <c r="C3096" s="51">
        <v>2197.5157399999998</v>
      </c>
      <c r="D3096" s="49">
        <v>0.59</v>
      </c>
      <c r="E3096" s="49" t="s">
        <v>54</v>
      </c>
      <c r="F3096" s="50">
        <v>41220</v>
      </c>
    </row>
    <row r="3097" spans="1:6" x14ac:dyDescent="0.3">
      <c r="A3097" s="49">
        <v>760199</v>
      </c>
      <c r="B3097" s="50">
        <v>41222</v>
      </c>
      <c r="C3097" s="51">
        <v>2198.1034439999999</v>
      </c>
      <c r="D3097" s="49">
        <v>0.59</v>
      </c>
      <c r="E3097" s="49" t="s">
        <v>54</v>
      </c>
      <c r="F3097" s="50">
        <v>41220</v>
      </c>
    </row>
    <row r="3098" spans="1:6" x14ac:dyDescent="0.3">
      <c r="A3098" s="49">
        <v>760199</v>
      </c>
      <c r="B3098" s="50">
        <v>41225</v>
      </c>
      <c r="C3098" s="51">
        <v>2198.6913060000002</v>
      </c>
      <c r="D3098" s="49">
        <v>0.59</v>
      </c>
      <c r="E3098" s="49" t="s">
        <v>54</v>
      </c>
      <c r="F3098" s="50">
        <v>41220</v>
      </c>
    </row>
    <row r="3099" spans="1:6" x14ac:dyDescent="0.3">
      <c r="A3099" s="49">
        <v>760199</v>
      </c>
      <c r="B3099" s="50">
        <v>41226</v>
      </c>
      <c r="C3099" s="51">
        <v>2199.279325</v>
      </c>
      <c r="D3099" s="49">
        <v>0.59</v>
      </c>
      <c r="E3099" s="49" t="s">
        <v>54</v>
      </c>
      <c r="F3099" s="50">
        <v>41220</v>
      </c>
    </row>
    <row r="3100" spans="1:6" x14ac:dyDescent="0.3">
      <c r="A3100" s="49">
        <v>760199</v>
      </c>
      <c r="B3100" s="50">
        <v>41227</v>
      </c>
      <c r="C3100" s="51">
        <v>2199.8675010000002</v>
      </c>
      <c r="D3100" s="49">
        <v>0.59</v>
      </c>
      <c r="E3100" s="49" t="s">
        <v>54</v>
      </c>
      <c r="F3100" s="50">
        <v>41220</v>
      </c>
    </row>
    <row r="3101" spans="1:6" x14ac:dyDescent="0.3">
      <c r="A3101" s="49">
        <v>760199</v>
      </c>
      <c r="B3101" s="50">
        <v>41229</v>
      </c>
      <c r="C3101" s="51">
        <v>2200.4558339999999</v>
      </c>
      <c r="D3101" s="49">
        <v>0.59</v>
      </c>
      <c r="E3101" s="49" t="s">
        <v>54</v>
      </c>
      <c r="F3101" s="50">
        <v>41220</v>
      </c>
    </row>
    <row r="3102" spans="1:6" x14ac:dyDescent="0.3">
      <c r="A3102" s="49">
        <v>760199</v>
      </c>
      <c r="B3102" s="50">
        <v>41232</v>
      </c>
      <c r="C3102" s="51">
        <v>2200.9576489999999</v>
      </c>
      <c r="D3102" s="49">
        <v>0.48</v>
      </c>
      <c r="E3102" s="49" t="s">
        <v>55</v>
      </c>
      <c r="F3102" s="50">
        <v>41232</v>
      </c>
    </row>
    <row r="3103" spans="1:6" x14ac:dyDescent="0.3">
      <c r="A3103" s="49">
        <v>760199</v>
      </c>
      <c r="B3103" s="50">
        <v>41233</v>
      </c>
      <c r="C3103" s="51">
        <v>2201.4595789999998</v>
      </c>
      <c r="D3103" s="49">
        <v>0.48</v>
      </c>
      <c r="E3103" s="49" t="s">
        <v>55</v>
      </c>
      <c r="F3103" s="50">
        <v>41232</v>
      </c>
    </row>
    <row r="3104" spans="1:6" x14ac:dyDescent="0.3">
      <c r="A3104" s="49">
        <v>760199</v>
      </c>
      <c r="B3104" s="50">
        <v>41234</v>
      </c>
      <c r="C3104" s="51">
        <v>2201.9616230000001</v>
      </c>
      <c r="D3104" s="49">
        <v>0.48</v>
      </c>
      <c r="E3104" s="49" t="s">
        <v>55</v>
      </c>
      <c r="F3104" s="50">
        <v>41232</v>
      </c>
    </row>
    <row r="3105" spans="1:6" x14ac:dyDescent="0.3">
      <c r="A3105" s="49">
        <v>760199</v>
      </c>
      <c r="B3105" s="50">
        <v>41235</v>
      </c>
      <c r="C3105" s="51">
        <v>2202.4637809999999</v>
      </c>
      <c r="D3105" s="49">
        <v>0.48</v>
      </c>
      <c r="E3105" s="49" t="s">
        <v>55</v>
      </c>
      <c r="F3105" s="50">
        <v>41232</v>
      </c>
    </row>
    <row r="3106" spans="1:6" x14ac:dyDescent="0.3">
      <c r="A3106" s="49">
        <v>760199</v>
      </c>
      <c r="B3106" s="50">
        <v>41236</v>
      </c>
      <c r="C3106" s="51">
        <v>2203.0182540000001</v>
      </c>
      <c r="D3106" s="49">
        <v>0.49</v>
      </c>
      <c r="E3106" s="49" t="s">
        <v>55</v>
      </c>
      <c r="F3106" s="50">
        <v>41236</v>
      </c>
    </row>
    <row r="3107" spans="1:6" x14ac:dyDescent="0.3">
      <c r="A3107" s="49">
        <v>760199</v>
      </c>
      <c r="B3107" s="50">
        <v>41239</v>
      </c>
      <c r="C3107" s="51">
        <v>2203.5310960000002</v>
      </c>
      <c r="D3107" s="49">
        <v>0.49</v>
      </c>
      <c r="E3107" s="49" t="s">
        <v>55</v>
      </c>
      <c r="F3107" s="50">
        <v>41236</v>
      </c>
    </row>
    <row r="3108" spans="1:6" x14ac:dyDescent="0.3">
      <c r="A3108" s="49">
        <v>760199</v>
      </c>
      <c r="B3108" s="50">
        <v>41240</v>
      </c>
      <c r="C3108" s="51">
        <v>2204.0440570000001</v>
      </c>
      <c r="D3108" s="49">
        <v>0.49</v>
      </c>
      <c r="E3108" s="49" t="s">
        <v>55</v>
      </c>
      <c r="F3108" s="50">
        <v>41236</v>
      </c>
    </row>
    <row r="3109" spans="1:6" x14ac:dyDescent="0.3">
      <c r="A3109" s="49">
        <v>760199</v>
      </c>
      <c r="B3109" s="50">
        <v>41241</v>
      </c>
      <c r="C3109" s="51">
        <v>2204.5571380000001</v>
      </c>
      <c r="D3109" s="49">
        <v>0.49</v>
      </c>
      <c r="E3109" s="49" t="s">
        <v>55</v>
      </c>
      <c r="F3109" s="50">
        <v>41236</v>
      </c>
    </row>
    <row r="3110" spans="1:6" x14ac:dyDescent="0.3">
      <c r="A3110" s="49">
        <v>760199</v>
      </c>
      <c r="B3110" s="50">
        <v>41242</v>
      </c>
      <c r="C3110" s="51">
        <v>2205.070338</v>
      </c>
      <c r="D3110" s="49">
        <v>0.49</v>
      </c>
      <c r="E3110" s="49" t="s">
        <v>55</v>
      </c>
      <c r="F3110" s="50">
        <v>41236</v>
      </c>
    </row>
    <row r="3111" spans="1:6" x14ac:dyDescent="0.3">
      <c r="A3111" s="49">
        <v>760199</v>
      </c>
      <c r="B3111" s="50">
        <v>41243</v>
      </c>
      <c r="C3111" s="51">
        <v>2205.583658</v>
      </c>
      <c r="D3111" s="49">
        <v>0.49</v>
      </c>
      <c r="E3111" s="49" t="s">
        <v>55</v>
      </c>
      <c r="F3111" s="50">
        <v>41236</v>
      </c>
    </row>
    <row r="3112" spans="1:6" x14ac:dyDescent="0.3">
      <c r="A3112" s="49">
        <v>760199</v>
      </c>
      <c r="B3112" s="50">
        <v>41246</v>
      </c>
      <c r="C3112" s="51">
        <v>2206.0970969999998</v>
      </c>
      <c r="D3112" s="49">
        <v>0.49</v>
      </c>
      <c r="E3112" s="49" t="s">
        <v>55</v>
      </c>
      <c r="F3112" s="50">
        <v>41236</v>
      </c>
    </row>
    <row r="3113" spans="1:6" x14ac:dyDescent="0.3">
      <c r="A3113" s="49">
        <v>760199</v>
      </c>
      <c r="B3113" s="50">
        <v>41247</v>
      </c>
      <c r="C3113" s="51">
        <v>2206.6106559999998</v>
      </c>
      <c r="D3113" s="49">
        <v>0.49</v>
      </c>
      <c r="E3113" s="49" t="s">
        <v>55</v>
      </c>
      <c r="F3113" s="50">
        <v>41236</v>
      </c>
    </row>
    <row r="3114" spans="1:6" x14ac:dyDescent="0.3">
      <c r="A3114" s="49">
        <v>760199</v>
      </c>
      <c r="B3114" s="50">
        <v>41248</v>
      </c>
      <c r="C3114" s="51">
        <v>2207.1243340000001</v>
      </c>
      <c r="D3114" s="49">
        <v>0.49</v>
      </c>
      <c r="E3114" s="49" t="s">
        <v>55</v>
      </c>
      <c r="F3114" s="50">
        <v>41236</v>
      </c>
    </row>
    <row r="3115" spans="1:6" x14ac:dyDescent="0.3">
      <c r="A3115" s="49">
        <v>760199</v>
      </c>
      <c r="B3115" s="50">
        <v>41249</v>
      </c>
      <c r="C3115" s="51">
        <v>2207.638132</v>
      </c>
      <c r="D3115" s="49">
        <v>0.49</v>
      </c>
      <c r="E3115" s="49" t="s">
        <v>55</v>
      </c>
      <c r="F3115" s="50">
        <v>41236</v>
      </c>
    </row>
    <row r="3116" spans="1:6" x14ac:dyDescent="0.3">
      <c r="A3116" s="49">
        <v>760199</v>
      </c>
      <c r="B3116" s="50">
        <v>41250</v>
      </c>
      <c r="C3116" s="51">
        <v>2209.8794440000001</v>
      </c>
      <c r="D3116" s="49">
        <v>0.6</v>
      </c>
      <c r="E3116" s="49" t="s">
        <v>54</v>
      </c>
      <c r="F3116" s="50">
        <v>41250</v>
      </c>
    </row>
    <row r="3117" spans="1:6" x14ac:dyDescent="0.3">
      <c r="A3117" s="49">
        <v>760199</v>
      </c>
      <c r="B3117" s="50">
        <v>41253</v>
      </c>
      <c r="C3117" s="51">
        <v>2210.5091179999999</v>
      </c>
      <c r="D3117" s="49">
        <v>0.6</v>
      </c>
      <c r="E3117" s="49" t="s">
        <v>54</v>
      </c>
      <c r="F3117" s="50">
        <v>41250</v>
      </c>
    </row>
    <row r="3118" spans="1:6" x14ac:dyDescent="0.3">
      <c r="A3118" s="49">
        <v>760199</v>
      </c>
      <c r="B3118" s="50">
        <v>41254</v>
      </c>
      <c r="C3118" s="51">
        <v>2211.1389709999999</v>
      </c>
      <c r="D3118" s="49">
        <v>0.6</v>
      </c>
      <c r="E3118" s="49" t="s">
        <v>54</v>
      </c>
      <c r="F3118" s="50">
        <v>41250</v>
      </c>
    </row>
    <row r="3119" spans="1:6" x14ac:dyDescent="0.3">
      <c r="A3119" s="49">
        <v>760199</v>
      </c>
      <c r="B3119" s="50">
        <v>41255</v>
      </c>
      <c r="C3119" s="51">
        <v>2211.7690040000002</v>
      </c>
      <c r="D3119" s="49">
        <v>0.6</v>
      </c>
      <c r="E3119" s="49" t="s">
        <v>54</v>
      </c>
      <c r="F3119" s="50">
        <v>41250</v>
      </c>
    </row>
    <row r="3120" spans="1:6" x14ac:dyDescent="0.3">
      <c r="A3120" s="49">
        <v>760199</v>
      </c>
      <c r="B3120" s="50">
        <v>41256</v>
      </c>
      <c r="C3120" s="51">
        <v>2212.3992159999998</v>
      </c>
      <c r="D3120" s="49">
        <v>0.6</v>
      </c>
      <c r="E3120" s="49" t="s">
        <v>54</v>
      </c>
      <c r="F3120" s="50">
        <v>41250</v>
      </c>
    </row>
    <row r="3121" spans="1:6" x14ac:dyDescent="0.3">
      <c r="A3121" s="49">
        <v>760199</v>
      </c>
      <c r="B3121" s="50">
        <v>41257</v>
      </c>
      <c r="C3121" s="51">
        <v>2213.0296069999999</v>
      </c>
      <c r="D3121" s="49">
        <v>0.6</v>
      </c>
      <c r="E3121" s="49" t="s">
        <v>54</v>
      </c>
      <c r="F3121" s="50">
        <v>41250</v>
      </c>
    </row>
    <row r="3122" spans="1:6" x14ac:dyDescent="0.3">
      <c r="A3122" s="49">
        <v>760199</v>
      </c>
      <c r="B3122" s="50">
        <v>41260</v>
      </c>
      <c r="C3122" s="51">
        <v>2213.6601799999999</v>
      </c>
      <c r="D3122" s="49">
        <v>0.6</v>
      </c>
      <c r="E3122" s="49" t="s">
        <v>54</v>
      </c>
      <c r="F3122" s="50">
        <v>41250</v>
      </c>
    </row>
    <row r="3123" spans="1:6" x14ac:dyDescent="0.3">
      <c r="A3123" s="49">
        <v>760199</v>
      </c>
      <c r="B3123" s="50">
        <v>41261</v>
      </c>
      <c r="C3123" s="51">
        <v>2214.3804190000001</v>
      </c>
      <c r="D3123" s="49">
        <v>0.62</v>
      </c>
      <c r="E3123" s="49" t="s">
        <v>55</v>
      </c>
      <c r="F3123" s="50">
        <v>41261</v>
      </c>
    </row>
    <row r="3124" spans="1:6" x14ac:dyDescent="0.3">
      <c r="A3124" s="49">
        <v>760199</v>
      </c>
      <c r="B3124" s="50">
        <v>41262</v>
      </c>
      <c r="C3124" s="51">
        <v>2215.1008929999998</v>
      </c>
      <c r="D3124" s="49">
        <v>0.62</v>
      </c>
      <c r="E3124" s="49" t="s">
        <v>55</v>
      </c>
      <c r="F3124" s="50">
        <v>41261</v>
      </c>
    </row>
    <row r="3125" spans="1:6" x14ac:dyDescent="0.3">
      <c r="A3125" s="49">
        <v>760199</v>
      </c>
      <c r="B3125" s="50">
        <v>41263</v>
      </c>
      <c r="C3125" s="51">
        <v>2216.238644</v>
      </c>
      <c r="D3125" s="49">
        <v>0.74</v>
      </c>
      <c r="E3125" s="49" t="s">
        <v>55</v>
      </c>
      <c r="F3125" s="50">
        <v>41263</v>
      </c>
    </row>
    <row r="3126" spans="1:6" x14ac:dyDescent="0.3">
      <c r="A3126" s="49">
        <v>760199</v>
      </c>
      <c r="B3126" s="50">
        <v>41264</v>
      </c>
      <c r="C3126" s="51">
        <v>2217.0988000000002</v>
      </c>
      <c r="D3126" s="49">
        <v>0.74</v>
      </c>
      <c r="E3126" s="49" t="s">
        <v>55</v>
      </c>
      <c r="F3126" s="50">
        <v>41263</v>
      </c>
    </row>
    <row r="3127" spans="1:6" x14ac:dyDescent="0.3">
      <c r="A3127" s="49">
        <v>760199</v>
      </c>
      <c r="B3127" s="50">
        <v>41267</v>
      </c>
      <c r="C3127" s="51">
        <v>2217.9592889999999</v>
      </c>
      <c r="D3127" s="49">
        <v>0.74</v>
      </c>
      <c r="E3127" s="49" t="s">
        <v>55</v>
      </c>
      <c r="F3127" s="50">
        <v>41263</v>
      </c>
    </row>
    <row r="3128" spans="1:6" x14ac:dyDescent="0.3">
      <c r="A3128" s="49">
        <v>760199</v>
      </c>
      <c r="B3128" s="50">
        <v>41269</v>
      </c>
      <c r="C3128" s="51">
        <v>2218.8201119999999</v>
      </c>
      <c r="D3128" s="49">
        <v>0.74</v>
      </c>
      <c r="E3128" s="49" t="s">
        <v>55</v>
      </c>
      <c r="F3128" s="50">
        <v>41263</v>
      </c>
    </row>
    <row r="3129" spans="1:6" x14ac:dyDescent="0.3">
      <c r="A3129" s="49">
        <v>760199</v>
      </c>
      <c r="B3129" s="50">
        <v>41270</v>
      </c>
      <c r="C3129" s="51">
        <v>2219.68127</v>
      </c>
      <c r="D3129" s="49">
        <v>0.74</v>
      </c>
      <c r="E3129" s="49" t="s">
        <v>55</v>
      </c>
      <c r="F3129" s="50">
        <v>41263</v>
      </c>
    </row>
    <row r="3130" spans="1:6" x14ac:dyDescent="0.3">
      <c r="A3130" s="49">
        <v>760199</v>
      </c>
      <c r="B3130" s="50">
        <v>41271</v>
      </c>
      <c r="C3130" s="51">
        <v>2220.5427610000002</v>
      </c>
      <c r="D3130" s="49">
        <v>0.74</v>
      </c>
      <c r="E3130" s="49" t="s">
        <v>55</v>
      </c>
      <c r="F3130" s="50">
        <v>41263</v>
      </c>
    </row>
    <row r="3131" spans="1:6" x14ac:dyDescent="0.3">
      <c r="A3131" s="49">
        <v>760199</v>
      </c>
      <c r="B3131" s="50">
        <v>41274</v>
      </c>
      <c r="C3131" s="51">
        <v>2221.404587</v>
      </c>
      <c r="D3131" s="49">
        <v>0.74</v>
      </c>
      <c r="E3131" s="49" t="s">
        <v>55</v>
      </c>
      <c r="F3131" s="50">
        <v>41263</v>
      </c>
    </row>
    <row r="3132" spans="1:6" x14ac:dyDescent="0.3">
      <c r="A3132" s="49">
        <v>760199</v>
      </c>
      <c r="B3132" s="50">
        <v>41276</v>
      </c>
      <c r="C3132" s="51">
        <v>2222.266748</v>
      </c>
      <c r="D3132" s="49">
        <v>0.74</v>
      </c>
      <c r="E3132" s="49" t="s">
        <v>55</v>
      </c>
      <c r="F3132" s="50">
        <v>41263</v>
      </c>
    </row>
    <row r="3133" spans="1:6" x14ac:dyDescent="0.3">
      <c r="A3133" s="49">
        <v>760199</v>
      </c>
      <c r="B3133" s="50">
        <v>41277</v>
      </c>
      <c r="C3133" s="51">
        <v>2223.1292429999999</v>
      </c>
      <c r="D3133" s="49">
        <v>0.74</v>
      </c>
      <c r="E3133" s="49" t="s">
        <v>55</v>
      </c>
      <c r="F3133" s="50">
        <v>41263</v>
      </c>
    </row>
    <row r="3134" spans="1:6" x14ac:dyDescent="0.3">
      <c r="A3134" s="49">
        <v>760199</v>
      </c>
      <c r="B3134" s="50">
        <v>41278</v>
      </c>
      <c r="C3134" s="51">
        <v>2223.992072</v>
      </c>
      <c r="D3134" s="49">
        <v>0.74</v>
      </c>
      <c r="E3134" s="49" t="s">
        <v>55</v>
      </c>
      <c r="F3134" s="50">
        <v>41263</v>
      </c>
    </row>
    <row r="3135" spans="1:6" x14ac:dyDescent="0.3">
      <c r="A3135" s="49">
        <v>760199</v>
      </c>
      <c r="B3135" s="50">
        <v>41281</v>
      </c>
      <c r="C3135" s="51">
        <v>2224.8552370000002</v>
      </c>
      <c r="D3135" s="49">
        <v>0.74</v>
      </c>
      <c r="E3135" s="49" t="s">
        <v>55</v>
      </c>
      <c r="F3135" s="50">
        <v>41263</v>
      </c>
    </row>
    <row r="3136" spans="1:6" x14ac:dyDescent="0.3">
      <c r="A3136" s="49">
        <v>760199</v>
      </c>
      <c r="B3136" s="50">
        <v>41282</v>
      </c>
      <c r="C3136" s="51">
        <v>2225.7187370000001</v>
      </c>
      <c r="D3136" s="49">
        <v>0.74</v>
      </c>
      <c r="E3136" s="49" t="s">
        <v>55</v>
      </c>
      <c r="F3136" s="50">
        <v>41263</v>
      </c>
    </row>
    <row r="3137" spans="1:6" x14ac:dyDescent="0.3">
      <c r="A3137" s="49">
        <v>760199</v>
      </c>
      <c r="B3137" s="50">
        <v>41283</v>
      </c>
      <c r="C3137" s="51">
        <v>2226.5825719999998</v>
      </c>
      <c r="D3137" s="49">
        <v>0.74</v>
      </c>
      <c r="E3137" s="49" t="s">
        <v>55</v>
      </c>
      <c r="F3137" s="50">
        <v>41263</v>
      </c>
    </row>
    <row r="3138" spans="1:6" x14ac:dyDescent="0.3">
      <c r="A3138" s="49">
        <v>760199</v>
      </c>
      <c r="B3138" s="50">
        <v>41284</v>
      </c>
      <c r="C3138" s="51">
        <v>2228.3795960000002</v>
      </c>
      <c r="D3138" s="49">
        <v>0.79</v>
      </c>
      <c r="E3138" s="49" t="s">
        <v>54</v>
      </c>
      <c r="F3138" s="50">
        <v>41284</v>
      </c>
    </row>
    <row r="3139" spans="1:6" x14ac:dyDescent="0.3">
      <c r="A3139" s="49">
        <v>760199</v>
      </c>
      <c r="B3139" s="50">
        <v>41285</v>
      </c>
      <c r="C3139" s="51">
        <v>2229.3028020000002</v>
      </c>
      <c r="D3139" s="49">
        <v>0.79</v>
      </c>
      <c r="E3139" s="49" t="s">
        <v>54</v>
      </c>
      <c r="F3139" s="50">
        <v>41284</v>
      </c>
    </row>
    <row r="3140" spans="1:6" x14ac:dyDescent="0.3">
      <c r="A3140" s="49">
        <v>760199</v>
      </c>
      <c r="B3140" s="50">
        <v>41288</v>
      </c>
      <c r="C3140" s="51">
        <v>2230.2263910000001</v>
      </c>
      <c r="D3140" s="49">
        <v>0.79</v>
      </c>
      <c r="E3140" s="49" t="s">
        <v>54</v>
      </c>
      <c r="F3140" s="50">
        <v>41284</v>
      </c>
    </row>
    <row r="3141" spans="1:6" x14ac:dyDescent="0.3">
      <c r="A3141" s="49">
        <v>760199</v>
      </c>
      <c r="B3141" s="50">
        <v>41289</v>
      </c>
      <c r="C3141" s="51">
        <v>2231.1503630000002</v>
      </c>
      <c r="D3141" s="49">
        <v>0.79</v>
      </c>
      <c r="E3141" s="49" t="s">
        <v>54</v>
      </c>
      <c r="F3141" s="50">
        <v>41284</v>
      </c>
    </row>
    <row r="3142" spans="1:6" x14ac:dyDescent="0.3">
      <c r="A3142" s="49">
        <v>760199</v>
      </c>
      <c r="B3142" s="50">
        <v>41290</v>
      </c>
      <c r="C3142" s="51">
        <v>2231.9865589999999</v>
      </c>
      <c r="D3142" s="49">
        <v>0.79</v>
      </c>
      <c r="E3142" s="49" t="s">
        <v>55</v>
      </c>
      <c r="F3142" s="50">
        <v>41290</v>
      </c>
    </row>
    <row r="3143" spans="1:6" x14ac:dyDescent="0.3">
      <c r="A3143" s="49">
        <v>760199</v>
      </c>
      <c r="B3143" s="50">
        <v>41291</v>
      </c>
      <c r="C3143" s="51">
        <v>2232.8230680000001</v>
      </c>
      <c r="D3143" s="49">
        <v>0.79</v>
      </c>
      <c r="E3143" s="49" t="s">
        <v>55</v>
      </c>
      <c r="F3143" s="50">
        <v>41290</v>
      </c>
    </row>
    <row r="3144" spans="1:6" x14ac:dyDescent="0.3">
      <c r="A3144" s="49">
        <v>760199</v>
      </c>
      <c r="B3144" s="50">
        <v>41292</v>
      </c>
      <c r="C3144" s="51">
        <v>2233.6598909999998</v>
      </c>
      <c r="D3144" s="49">
        <v>0.79</v>
      </c>
      <c r="E3144" s="49" t="s">
        <v>55</v>
      </c>
      <c r="F3144" s="50">
        <v>41290</v>
      </c>
    </row>
    <row r="3145" spans="1:6" x14ac:dyDescent="0.3">
      <c r="A3145" s="49">
        <v>760199</v>
      </c>
      <c r="B3145" s="50">
        <v>41295</v>
      </c>
      <c r="C3145" s="51">
        <v>2234.4970279999998</v>
      </c>
      <c r="D3145" s="49">
        <v>0.79</v>
      </c>
      <c r="E3145" s="49" t="s">
        <v>55</v>
      </c>
      <c r="F3145" s="50">
        <v>41290</v>
      </c>
    </row>
    <row r="3146" spans="1:6" x14ac:dyDescent="0.3">
      <c r="A3146" s="49">
        <v>760199</v>
      </c>
      <c r="B3146" s="50">
        <v>41296</v>
      </c>
      <c r="C3146" s="51">
        <v>2235.3344780000002</v>
      </c>
      <c r="D3146" s="49">
        <v>0.79</v>
      </c>
      <c r="E3146" s="49" t="s">
        <v>55</v>
      </c>
      <c r="F3146" s="50">
        <v>41290</v>
      </c>
    </row>
    <row r="3147" spans="1:6" x14ac:dyDescent="0.3">
      <c r="A3147" s="49">
        <v>760199</v>
      </c>
      <c r="B3147" s="50">
        <v>41297</v>
      </c>
      <c r="C3147" s="51">
        <v>2236.172243</v>
      </c>
      <c r="D3147" s="49">
        <v>0.79</v>
      </c>
      <c r="E3147" s="49" t="s">
        <v>55</v>
      </c>
      <c r="F3147" s="50">
        <v>41290</v>
      </c>
    </row>
    <row r="3148" spans="1:6" x14ac:dyDescent="0.3">
      <c r="A3148" s="49">
        <v>760199</v>
      </c>
      <c r="B3148" s="50">
        <v>41298</v>
      </c>
      <c r="C3148" s="51">
        <v>2237.8238329999999</v>
      </c>
      <c r="D3148" s="49">
        <v>0.9</v>
      </c>
      <c r="E3148" s="49" t="s">
        <v>55</v>
      </c>
      <c r="F3148" s="50">
        <v>41298</v>
      </c>
    </row>
    <row r="3149" spans="1:6" x14ac:dyDescent="0.3">
      <c r="A3149" s="49">
        <v>760199</v>
      </c>
      <c r="B3149" s="50">
        <v>41299</v>
      </c>
      <c r="C3149" s="51">
        <v>2238.7788139999998</v>
      </c>
      <c r="D3149" s="49">
        <v>0.9</v>
      </c>
      <c r="E3149" s="49" t="s">
        <v>55</v>
      </c>
      <c r="F3149" s="50">
        <v>41298</v>
      </c>
    </row>
    <row r="3150" spans="1:6" x14ac:dyDescent="0.3">
      <c r="A3150" s="49">
        <v>760199</v>
      </c>
      <c r="B3150" s="50">
        <v>41302</v>
      </c>
      <c r="C3150" s="51">
        <v>2239.734203</v>
      </c>
      <c r="D3150" s="49">
        <v>0.9</v>
      </c>
      <c r="E3150" s="49" t="s">
        <v>55</v>
      </c>
      <c r="F3150" s="50">
        <v>41298</v>
      </c>
    </row>
    <row r="3151" spans="1:6" x14ac:dyDescent="0.3">
      <c r="A3151" s="49">
        <v>760199</v>
      </c>
      <c r="B3151" s="50">
        <v>41303</v>
      </c>
      <c r="C3151" s="51">
        <v>2240.6899990000002</v>
      </c>
      <c r="D3151" s="49">
        <v>0.9</v>
      </c>
      <c r="E3151" s="49" t="s">
        <v>55</v>
      </c>
      <c r="F3151" s="50">
        <v>41298</v>
      </c>
    </row>
    <row r="3152" spans="1:6" x14ac:dyDescent="0.3">
      <c r="A3152" s="49">
        <v>760199</v>
      </c>
      <c r="B3152" s="50">
        <v>41304</v>
      </c>
      <c r="C3152" s="51">
        <v>2241.6462029999998</v>
      </c>
      <c r="D3152" s="49">
        <v>0.9</v>
      </c>
      <c r="E3152" s="49" t="s">
        <v>55</v>
      </c>
      <c r="F3152" s="50">
        <v>41298</v>
      </c>
    </row>
    <row r="3153" spans="1:6" x14ac:dyDescent="0.3">
      <c r="A3153" s="49">
        <v>760199</v>
      </c>
      <c r="B3153" s="50">
        <v>41305</v>
      </c>
      <c r="C3153" s="51">
        <v>2242.6028150000002</v>
      </c>
      <c r="D3153" s="49">
        <v>0.9</v>
      </c>
      <c r="E3153" s="49" t="s">
        <v>55</v>
      </c>
      <c r="F3153" s="50">
        <v>41298</v>
      </c>
    </row>
    <row r="3154" spans="1:6" x14ac:dyDescent="0.3">
      <c r="A3154" s="49">
        <v>760199</v>
      </c>
      <c r="B3154" s="50">
        <v>41306</v>
      </c>
      <c r="C3154" s="51">
        <v>2243.559835</v>
      </c>
      <c r="D3154" s="49">
        <v>0.9</v>
      </c>
      <c r="E3154" s="49" t="s">
        <v>55</v>
      </c>
      <c r="F3154" s="50">
        <v>41298</v>
      </c>
    </row>
    <row r="3155" spans="1:6" x14ac:dyDescent="0.3">
      <c r="A3155" s="49">
        <v>760199</v>
      </c>
      <c r="B3155" s="50">
        <v>41309</v>
      </c>
      <c r="C3155" s="51">
        <v>2244.5172640000001</v>
      </c>
      <c r="D3155" s="49">
        <v>0.9</v>
      </c>
      <c r="E3155" s="49" t="s">
        <v>55</v>
      </c>
      <c r="F3155" s="50">
        <v>41298</v>
      </c>
    </row>
    <row r="3156" spans="1:6" x14ac:dyDescent="0.3">
      <c r="A3156" s="49">
        <v>760199</v>
      </c>
      <c r="B3156" s="50">
        <v>41310</v>
      </c>
      <c r="C3156" s="51">
        <v>2245.4751019999999</v>
      </c>
      <c r="D3156" s="49">
        <v>0.9</v>
      </c>
      <c r="E3156" s="49" t="s">
        <v>55</v>
      </c>
      <c r="F3156" s="50">
        <v>41298</v>
      </c>
    </row>
    <row r="3157" spans="1:6" x14ac:dyDescent="0.3">
      <c r="A3157" s="49">
        <v>760199</v>
      </c>
      <c r="B3157" s="50">
        <v>41311</v>
      </c>
      <c r="C3157" s="51">
        <v>2246.433348</v>
      </c>
      <c r="D3157" s="49">
        <v>0.9</v>
      </c>
      <c r="E3157" s="49" t="s">
        <v>55</v>
      </c>
      <c r="F3157" s="50">
        <v>41298</v>
      </c>
    </row>
    <row r="3158" spans="1:6" x14ac:dyDescent="0.3">
      <c r="A3158" s="49">
        <v>760199</v>
      </c>
      <c r="B3158" s="50">
        <v>41312</v>
      </c>
      <c r="C3158" s="51">
        <v>2246.670161</v>
      </c>
      <c r="D3158" s="49">
        <v>0.86</v>
      </c>
      <c r="E3158" s="49" t="s">
        <v>54</v>
      </c>
      <c r="F3158" s="50">
        <v>41312</v>
      </c>
    </row>
    <row r="3159" spans="1:6" x14ac:dyDescent="0.3">
      <c r="A3159" s="49">
        <v>760199</v>
      </c>
      <c r="B3159" s="50">
        <v>41313</v>
      </c>
      <c r="C3159" s="51">
        <v>2247.5864449999999</v>
      </c>
      <c r="D3159" s="49">
        <v>0.86</v>
      </c>
      <c r="E3159" s="49" t="s">
        <v>54</v>
      </c>
      <c r="F3159" s="50">
        <v>41312</v>
      </c>
    </row>
    <row r="3160" spans="1:6" x14ac:dyDescent="0.3">
      <c r="A3160" s="49">
        <v>760199</v>
      </c>
      <c r="B3160" s="50">
        <v>41318</v>
      </c>
      <c r="C3160" s="51">
        <v>2248.503103</v>
      </c>
      <c r="D3160" s="49">
        <v>0.86</v>
      </c>
      <c r="E3160" s="49" t="s">
        <v>54</v>
      </c>
      <c r="F3160" s="50">
        <v>41312</v>
      </c>
    </row>
    <row r="3161" spans="1:6" x14ac:dyDescent="0.3">
      <c r="A3161" s="49">
        <v>760199</v>
      </c>
      <c r="B3161" s="50">
        <v>41319</v>
      </c>
      <c r="C3161" s="51">
        <v>2249.420134</v>
      </c>
      <c r="D3161" s="49">
        <v>0.86</v>
      </c>
      <c r="E3161" s="49" t="s">
        <v>54</v>
      </c>
      <c r="F3161" s="50">
        <v>41312</v>
      </c>
    </row>
    <row r="3162" spans="1:6" x14ac:dyDescent="0.3">
      <c r="A3162" s="49">
        <v>760199</v>
      </c>
      <c r="B3162" s="50">
        <v>41320</v>
      </c>
      <c r="C3162" s="51">
        <v>2250.33754</v>
      </c>
      <c r="D3162" s="49">
        <v>0.86</v>
      </c>
      <c r="E3162" s="49" t="s">
        <v>54</v>
      </c>
      <c r="F3162" s="50">
        <v>41312</v>
      </c>
    </row>
    <row r="3163" spans="1:6" x14ac:dyDescent="0.3">
      <c r="A3163" s="49">
        <v>760199</v>
      </c>
      <c r="B3163" s="50">
        <v>41323</v>
      </c>
      <c r="C3163" s="51">
        <v>2250.7867540000002</v>
      </c>
      <c r="D3163" s="49">
        <v>0.4</v>
      </c>
      <c r="E3163" s="49" t="s">
        <v>55</v>
      </c>
      <c r="F3163" s="50">
        <v>41323</v>
      </c>
    </row>
    <row r="3164" spans="1:6" x14ac:dyDescent="0.3">
      <c r="A3164" s="49">
        <v>760199</v>
      </c>
      <c r="B3164" s="50">
        <v>41324</v>
      </c>
      <c r="C3164" s="51">
        <v>2251.236058</v>
      </c>
      <c r="D3164" s="49">
        <v>0.4</v>
      </c>
      <c r="E3164" s="49" t="s">
        <v>55</v>
      </c>
      <c r="F3164" s="50">
        <v>41323</v>
      </c>
    </row>
    <row r="3165" spans="1:6" x14ac:dyDescent="0.3">
      <c r="A3165" s="49">
        <v>760199</v>
      </c>
      <c r="B3165" s="50">
        <v>41325</v>
      </c>
      <c r="C3165" s="51">
        <v>2251.6854520000002</v>
      </c>
      <c r="D3165" s="49">
        <v>0.4</v>
      </c>
      <c r="E3165" s="49" t="s">
        <v>55</v>
      </c>
      <c r="F3165" s="50">
        <v>41323</v>
      </c>
    </row>
    <row r="3166" spans="1:6" x14ac:dyDescent="0.3">
      <c r="A3166" s="49">
        <v>760199</v>
      </c>
      <c r="B3166" s="50">
        <v>41326</v>
      </c>
      <c r="C3166" s="51">
        <v>2252.1349359999999</v>
      </c>
      <c r="D3166" s="49">
        <v>0.4</v>
      </c>
      <c r="E3166" s="49" t="s">
        <v>55</v>
      </c>
      <c r="F3166" s="50">
        <v>41323</v>
      </c>
    </row>
    <row r="3167" spans="1:6" x14ac:dyDescent="0.3">
      <c r="A3167" s="49">
        <v>760199</v>
      </c>
      <c r="B3167" s="50">
        <v>41327</v>
      </c>
      <c r="C3167" s="51">
        <v>2252.5845089999998</v>
      </c>
      <c r="D3167" s="49">
        <v>0.4</v>
      </c>
      <c r="E3167" s="49" t="s">
        <v>55</v>
      </c>
      <c r="F3167" s="50">
        <v>41323</v>
      </c>
    </row>
    <row r="3168" spans="1:6" x14ac:dyDescent="0.3">
      <c r="A3168" s="49">
        <v>760199</v>
      </c>
      <c r="B3168" s="50">
        <v>41330</v>
      </c>
      <c r="C3168" s="51">
        <v>2253.572596</v>
      </c>
      <c r="D3168" s="49">
        <v>0.48</v>
      </c>
      <c r="E3168" s="49" t="s">
        <v>55</v>
      </c>
      <c r="F3168" s="50">
        <v>41330</v>
      </c>
    </row>
    <row r="3169" spans="1:6" x14ac:dyDescent="0.3">
      <c r="A3169" s="49">
        <v>760199</v>
      </c>
      <c r="B3169" s="50">
        <v>41331</v>
      </c>
      <c r="C3169" s="51">
        <v>2254.112224</v>
      </c>
      <c r="D3169" s="49">
        <v>0.48</v>
      </c>
      <c r="E3169" s="49" t="s">
        <v>55</v>
      </c>
      <c r="F3169" s="50">
        <v>41330</v>
      </c>
    </row>
    <row r="3170" spans="1:6" x14ac:dyDescent="0.3">
      <c r="A3170" s="49">
        <v>760199</v>
      </c>
      <c r="B3170" s="50">
        <v>41332</v>
      </c>
      <c r="C3170" s="51">
        <v>2254.6519819999999</v>
      </c>
      <c r="D3170" s="49">
        <v>0.48</v>
      </c>
      <c r="E3170" s="49" t="s">
        <v>55</v>
      </c>
      <c r="F3170" s="50">
        <v>41330</v>
      </c>
    </row>
    <row r="3171" spans="1:6" x14ac:dyDescent="0.3">
      <c r="A3171" s="49">
        <v>760199</v>
      </c>
      <c r="B3171" s="50">
        <v>41333</v>
      </c>
      <c r="C3171" s="51">
        <v>2255.1918679999999</v>
      </c>
      <c r="D3171" s="49">
        <v>0.48</v>
      </c>
      <c r="E3171" s="49" t="s">
        <v>55</v>
      </c>
      <c r="F3171" s="50">
        <v>41330</v>
      </c>
    </row>
    <row r="3172" spans="1:6" x14ac:dyDescent="0.3">
      <c r="A3172" s="49">
        <v>760199</v>
      </c>
      <c r="B3172" s="50">
        <v>41334</v>
      </c>
      <c r="C3172" s="51">
        <v>2255.7318839999998</v>
      </c>
      <c r="D3172" s="49">
        <v>0.48</v>
      </c>
      <c r="E3172" s="49" t="s">
        <v>55</v>
      </c>
      <c r="F3172" s="50">
        <v>41330</v>
      </c>
    </row>
    <row r="3173" spans="1:6" x14ac:dyDescent="0.3">
      <c r="A3173" s="49">
        <v>760199</v>
      </c>
      <c r="B3173" s="50">
        <v>41337</v>
      </c>
      <c r="C3173" s="51">
        <v>2256.2720290000002</v>
      </c>
      <c r="D3173" s="49">
        <v>0.48</v>
      </c>
      <c r="E3173" s="49" t="s">
        <v>55</v>
      </c>
      <c r="F3173" s="50">
        <v>41330</v>
      </c>
    </row>
    <row r="3174" spans="1:6" x14ac:dyDescent="0.3">
      <c r="A3174" s="49">
        <v>760199</v>
      </c>
      <c r="B3174" s="50">
        <v>41338</v>
      </c>
      <c r="C3174" s="51">
        <v>2256.812304</v>
      </c>
      <c r="D3174" s="49">
        <v>0.48</v>
      </c>
      <c r="E3174" s="49" t="s">
        <v>55</v>
      </c>
      <c r="F3174" s="50">
        <v>41330</v>
      </c>
    </row>
    <row r="3175" spans="1:6" x14ac:dyDescent="0.3">
      <c r="A3175" s="49">
        <v>760199</v>
      </c>
      <c r="B3175" s="50">
        <v>41339</v>
      </c>
      <c r="C3175" s="51">
        <v>2257.3527079999999</v>
      </c>
      <c r="D3175" s="49">
        <v>0.48</v>
      </c>
      <c r="E3175" s="49" t="s">
        <v>55</v>
      </c>
      <c r="F3175" s="50">
        <v>41330</v>
      </c>
    </row>
    <row r="3176" spans="1:6" x14ac:dyDescent="0.3">
      <c r="A3176" s="49">
        <v>760199</v>
      </c>
      <c r="B3176" s="50">
        <v>41340</v>
      </c>
      <c r="C3176" s="51">
        <v>2257.8932410000002</v>
      </c>
      <c r="D3176" s="49">
        <v>0.48</v>
      </c>
      <c r="E3176" s="49" t="s">
        <v>55</v>
      </c>
      <c r="F3176" s="50">
        <v>41330</v>
      </c>
    </row>
    <row r="3177" spans="1:6" x14ac:dyDescent="0.3">
      <c r="A3177" s="49">
        <v>760199</v>
      </c>
      <c r="B3177" s="50">
        <v>41341</v>
      </c>
      <c r="C3177" s="51">
        <v>2260.4561859999999</v>
      </c>
      <c r="D3177" s="49">
        <v>0.6</v>
      </c>
      <c r="E3177" s="49" t="s">
        <v>54</v>
      </c>
      <c r="F3177" s="50">
        <v>41341</v>
      </c>
    </row>
    <row r="3178" spans="1:6" x14ac:dyDescent="0.3">
      <c r="A3178" s="49">
        <v>760199</v>
      </c>
      <c r="B3178" s="50">
        <v>41344</v>
      </c>
      <c r="C3178" s="51">
        <v>2261.1323769999999</v>
      </c>
      <c r="D3178" s="49">
        <v>0.6</v>
      </c>
      <c r="E3178" s="49" t="s">
        <v>54</v>
      </c>
      <c r="F3178" s="50">
        <v>41341</v>
      </c>
    </row>
    <row r="3179" spans="1:6" x14ac:dyDescent="0.3">
      <c r="A3179" s="49">
        <v>760199</v>
      </c>
      <c r="B3179" s="50">
        <v>41345</v>
      </c>
      <c r="C3179" s="51">
        <v>2261.8087719999999</v>
      </c>
      <c r="D3179" s="49">
        <v>0.6</v>
      </c>
      <c r="E3179" s="49" t="s">
        <v>54</v>
      </c>
      <c r="F3179" s="50">
        <v>41341</v>
      </c>
    </row>
    <row r="3180" spans="1:6" x14ac:dyDescent="0.3">
      <c r="A3180" s="49">
        <v>760199</v>
      </c>
      <c r="B3180" s="50">
        <v>41346</v>
      </c>
      <c r="C3180" s="51">
        <v>2262.4853680000001</v>
      </c>
      <c r="D3180" s="49">
        <v>0.6</v>
      </c>
      <c r="E3180" s="49" t="s">
        <v>54</v>
      </c>
      <c r="F3180" s="50">
        <v>41341</v>
      </c>
    </row>
    <row r="3181" spans="1:6" x14ac:dyDescent="0.3">
      <c r="A3181" s="49">
        <v>760199</v>
      </c>
      <c r="B3181" s="50">
        <v>41347</v>
      </c>
      <c r="C3181" s="51">
        <v>2263.162167</v>
      </c>
      <c r="D3181" s="49">
        <v>0.6</v>
      </c>
      <c r="E3181" s="49" t="s">
        <v>54</v>
      </c>
      <c r="F3181" s="50">
        <v>41341</v>
      </c>
    </row>
    <row r="3182" spans="1:6" x14ac:dyDescent="0.3">
      <c r="A3182" s="49">
        <v>760199</v>
      </c>
      <c r="B3182" s="50">
        <v>41348</v>
      </c>
      <c r="C3182" s="51">
        <v>2263.8391689999999</v>
      </c>
      <c r="D3182" s="49">
        <v>0.6</v>
      </c>
      <c r="E3182" s="49" t="s">
        <v>54</v>
      </c>
      <c r="F3182" s="50">
        <v>41341</v>
      </c>
    </row>
    <row r="3183" spans="1:6" x14ac:dyDescent="0.3">
      <c r="A3183" s="49">
        <v>760199</v>
      </c>
      <c r="B3183" s="50">
        <v>41351</v>
      </c>
      <c r="C3183" s="51">
        <v>2264.4263179999998</v>
      </c>
      <c r="D3183" s="49">
        <v>0.52</v>
      </c>
      <c r="E3183" s="49" t="s">
        <v>55</v>
      </c>
      <c r="F3183" s="50">
        <v>41351</v>
      </c>
    </row>
    <row r="3184" spans="1:6" x14ac:dyDescent="0.3">
      <c r="A3184" s="49">
        <v>760199</v>
      </c>
      <c r="B3184" s="50">
        <v>41352</v>
      </c>
      <c r="C3184" s="51">
        <v>2265.0136189999998</v>
      </c>
      <c r="D3184" s="49">
        <v>0.52</v>
      </c>
      <c r="E3184" s="49" t="s">
        <v>55</v>
      </c>
      <c r="F3184" s="50">
        <v>41351</v>
      </c>
    </row>
    <row r="3185" spans="1:6" x14ac:dyDescent="0.3">
      <c r="A3185" s="49">
        <v>760199</v>
      </c>
      <c r="B3185" s="50">
        <v>41353</v>
      </c>
      <c r="C3185" s="51">
        <v>2265.6010729999998</v>
      </c>
      <c r="D3185" s="49">
        <v>0.52</v>
      </c>
      <c r="E3185" s="49" t="s">
        <v>55</v>
      </c>
      <c r="F3185" s="50">
        <v>41351</v>
      </c>
    </row>
    <row r="3186" spans="1:6" x14ac:dyDescent="0.3">
      <c r="A3186" s="49">
        <v>760199</v>
      </c>
      <c r="B3186" s="50">
        <v>41354</v>
      </c>
      <c r="C3186" s="51">
        <v>2266.1886789999999</v>
      </c>
      <c r="D3186" s="49">
        <v>0.52</v>
      </c>
      <c r="E3186" s="49" t="s">
        <v>55</v>
      </c>
      <c r="F3186" s="50">
        <v>41351</v>
      </c>
    </row>
    <row r="3187" spans="1:6" x14ac:dyDescent="0.3">
      <c r="A3187" s="49">
        <v>760199</v>
      </c>
      <c r="B3187" s="50">
        <v>41355</v>
      </c>
      <c r="C3187" s="51">
        <v>2266.7764379999999</v>
      </c>
      <c r="D3187" s="49">
        <v>0.52</v>
      </c>
      <c r="E3187" s="49" t="s">
        <v>55</v>
      </c>
      <c r="F3187" s="50">
        <v>41351</v>
      </c>
    </row>
    <row r="3188" spans="1:6" x14ac:dyDescent="0.3">
      <c r="A3188" s="49">
        <v>760199</v>
      </c>
      <c r="B3188" s="50">
        <v>41358</v>
      </c>
      <c r="C3188" s="51">
        <v>2267.2290010000002</v>
      </c>
      <c r="D3188" s="49">
        <v>0.5</v>
      </c>
      <c r="E3188" s="49" t="s">
        <v>55</v>
      </c>
      <c r="F3188" s="50">
        <v>41358</v>
      </c>
    </row>
    <row r="3189" spans="1:6" x14ac:dyDescent="0.3">
      <c r="A3189" s="49">
        <v>760199</v>
      </c>
      <c r="B3189" s="50">
        <v>41359</v>
      </c>
      <c r="C3189" s="51">
        <v>2267.7944670000002</v>
      </c>
      <c r="D3189" s="49">
        <v>0.5</v>
      </c>
      <c r="E3189" s="49" t="s">
        <v>55</v>
      </c>
      <c r="F3189" s="50">
        <v>41358</v>
      </c>
    </row>
    <row r="3190" spans="1:6" x14ac:dyDescent="0.3">
      <c r="A3190" s="49">
        <v>760199</v>
      </c>
      <c r="B3190" s="50">
        <v>41360</v>
      </c>
      <c r="C3190" s="51">
        <v>2268.3600729999998</v>
      </c>
      <c r="D3190" s="49">
        <v>0.5</v>
      </c>
      <c r="E3190" s="49" t="s">
        <v>55</v>
      </c>
      <c r="F3190" s="50">
        <v>41358</v>
      </c>
    </row>
    <row r="3191" spans="1:6" x14ac:dyDescent="0.3">
      <c r="A3191" s="49">
        <v>760199</v>
      </c>
      <c r="B3191" s="50">
        <v>41361</v>
      </c>
      <c r="C3191" s="51">
        <v>2268.9258209999998</v>
      </c>
      <c r="D3191" s="49">
        <v>0.5</v>
      </c>
      <c r="E3191" s="49" t="s">
        <v>55</v>
      </c>
      <c r="F3191" s="50">
        <v>41358</v>
      </c>
    </row>
    <row r="3192" spans="1:6" x14ac:dyDescent="0.3">
      <c r="A3192" s="49">
        <v>760199</v>
      </c>
      <c r="B3192" s="50">
        <v>41365</v>
      </c>
      <c r="C3192" s="51">
        <v>2269.4917099999998</v>
      </c>
      <c r="D3192" s="49">
        <v>0.5</v>
      </c>
      <c r="E3192" s="49" t="s">
        <v>55</v>
      </c>
      <c r="F3192" s="50">
        <v>41358</v>
      </c>
    </row>
    <row r="3193" spans="1:6" x14ac:dyDescent="0.3">
      <c r="A3193" s="49">
        <v>760199</v>
      </c>
      <c r="B3193" s="50">
        <v>41366</v>
      </c>
      <c r="C3193" s="51">
        <v>2270.0577389999999</v>
      </c>
      <c r="D3193" s="49">
        <v>0.5</v>
      </c>
      <c r="E3193" s="49" t="s">
        <v>55</v>
      </c>
      <c r="F3193" s="50">
        <v>41358</v>
      </c>
    </row>
    <row r="3194" spans="1:6" x14ac:dyDescent="0.3">
      <c r="A3194" s="49">
        <v>760199</v>
      </c>
      <c r="B3194" s="50">
        <v>41367</v>
      </c>
      <c r="C3194" s="51">
        <v>2270.6239099999998</v>
      </c>
      <c r="D3194" s="49">
        <v>0.5</v>
      </c>
      <c r="E3194" s="49" t="s">
        <v>55</v>
      </c>
      <c r="F3194" s="50">
        <v>41358</v>
      </c>
    </row>
    <row r="3195" spans="1:6" x14ac:dyDescent="0.3">
      <c r="A3195" s="49">
        <v>760199</v>
      </c>
      <c r="B3195" s="50">
        <v>41368</v>
      </c>
      <c r="C3195" s="51">
        <v>2271.1902220000002</v>
      </c>
      <c r="D3195" s="49">
        <v>0.5</v>
      </c>
      <c r="E3195" s="49" t="s">
        <v>55</v>
      </c>
      <c r="F3195" s="50">
        <v>41358</v>
      </c>
    </row>
    <row r="3196" spans="1:6" x14ac:dyDescent="0.3">
      <c r="A3196" s="49">
        <v>760199</v>
      </c>
      <c r="B3196" s="50">
        <v>41369</v>
      </c>
      <c r="C3196" s="51">
        <v>2271.756676</v>
      </c>
      <c r="D3196" s="49">
        <v>0.5</v>
      </c>
      <c r="E3196" s="49" t="s">
        <v>55</v>
      </c>
      <c r="F3196" s="50">
        <v>41358</v>
      </c>
    </row>
    <row r="3197" spans="1:6" x14ac:dyDescent="0.3">
      <c r="A3197" s="49">
        <v>760199</v>
      </c>
      <c r="B3197" s="50">
        <v>41372</v>
      </c>
      <c r="C3197" s="51">
        <v>2272.3232710000002</v>
      </c>
      <c r="D3197" s="49">
        <v>0.5</v>
      </c>
      <c r="E3197" s="49" t="s">
        <v>55</v>
      </c>
      <c r="F3197" s="50">
        <v>41358</v>
      </c>
    </row>
    <row r="3198" spans="1:6" x14ac:dyDescent="0.3">
      <c r="A3198" s="49">
        <v>760199</v>
      </c>
      <c r="B3198" s="50">
        <v>41373</v>
      </c>
      <c r="C3198" s="51">
        <v>2272.890007</v>
      </c>
      <c r="D3198" s="49">
        <v>0.5</v>
      </c>
      <c r="E3198" s="49" t="s">
        <v>55</v>
      </c>
      <c r="F3198" s="50">
        <v>41358</v>
      </c>
    </row>
    <row r="3199" spans="1:6" x14ac:dyDescent="0.3">
      <c r="A3199" s="49">
        <v>760199</v>
      </c>
      <c r="B3199" s="50">
        <v>41374</v>
      </c>
      <c r="C3199" s="51">
        <v>2272.8802190000001</v>
      </c>
      <c r="D3199" s="49">
        <v>0.47</v>
      </c>
      <c r="E3199" s="49" t="s">
        <v>54</v>
      </c>
      <c r="F3199" s="50">
        <v>41374</v>
      </c>
    </row>
    <row r="3200" spans="1:6" x14ac:dyDescent="0.3">
      <c r="A3200" s="49">
        <v>760199</v>
      </c>
      <c r="B3200" s="50">
        <v>41375</v>
      </c>
      <c r="C3200" s="51">
        <v>2273.4131689999999</v>
      </c>
      <c r="D3200" s="49">
        <v>0.47</v>
      </c>
      <c r="E3200" s="49" t="s">
        <v>54</v>
      </c>
      <c r="F3200" s="50">
        <v>41374</v>
      </c>
    </row>
    <row r="3201" spans="1:6" x14ac:dyDescent="0.3">
      <c r="A3201" s="49">
        <v>760199</v>
      </c>
      <c r="B3201" s="50">
        <v>41376</v>
      </c>
      <c r="C3201" s="51">
        <v>2273.9462429999999</v>
      </c>
      <c r="D3201" s="49">
        <v>0.47</v>
      </c>
      <c r="E3201" s="49" t="s">
        <v>54</v>
      </c>
      <c r="F3201" s="50">
        <v>41374</v>
      </c>
    </row>
    <row r="3202" spans="1:6" x14ac:dyDescent="0.3">
      <c r="A3202" s="49">
        <v>760199</v>
      </c>
      <c r="B3202" s="50">
        <v>41379</v>
      </c>
      <c r="C3202" s="51">
        <v>2274.4794440000001</v>
      </c>
      <c r="D3202" s="49">
        <v>0.47</v>
      </c>
      <c r="E3202" s="49" t="s">
        <v>54</v>
      </c>
      <c r="F3202" s="50">
        <v>41374</v>
      </c>
    </row>
    <row r="3203" spans="1:6" x14ac:dyDescent="0.3">
      <c r="A3203" s="49">
        <v>760199</v>
      </c>
      <c r="B3203" s="50">
        <v>41380</v>
      </c>
      <c r="C3203" s="51">
        <v>2274.9657910000001</v>
      </c>
      <c r="D3203" s="49">
        <v>0.45</v>
      </c>
      <c r="E3203" s="49" t="s">
        <v>55</v>
      </c>
      <c r="F3203" s="50">
        <v>41380</v>
      </c>
    </row>
    <row r="3204" spans="1:6" x14ac:dyDescent="0.3">
      <c r="A3204" s="49">
        <v>760199</v>
      </c>
      <c r="B3204" s="50">
        <v>41381</v>
      </c>
      <c r="C3204" s="51">
        <v>2275.4522419999998</v>
      </c>
      <c r="D3204" s="49">
        <v>0.45</v>
      </c>
      <c r="E3204" s="49" t="s">
        <v>55</v>
      </c>
      <c r="F3204" s="50">
        <v>41380</v>
      </c>
    </row>
    <row r="3205" spans="1:6" x14ac:dyDescent="0.3">
      <c r="A3205" s="49">
        <v>760199</v>
      </c>
      <c r="B3205" s="50">
        <v>41382</v>
      </c>
      <c r="C3205" s="51">
        <v>2275.9387969999998</v>
      </c>
      <c r="D3205" s="49">
        <v>0.45</v>
      </c>
      <c r="E3205" s="49" t="s">
        <v>55</v>
      </c>
      <c r="F3205" s="50">
        <v>41380</v>
      </c>
    </row>
    <row r="3206" spans="1:6" x14ac:dyDescent="0.3">
      <c r="A3206" s="49">
        <v>760199</v>
      </c>
      <c r="B3206" s="50">
        <v>41383</v>
      </c>
      <c r="C3206" s="51">
        <v>2276.4254559999999</v>
      </c>
      <c r="D3206" s="49">
        <v>0.45</v>
      </c>
      <c r="E3206" s="49" t="s">
        <v>55</v>
      </c>
      <c r="F3206" s="50">
        <v>41380</v>
      </c>
    </row>
    <row r="3207" spans="1:6" x14ac:dyDescent="0.3">
      <c r="A3207" s="49">
        <v>760199</v>
      </c>
      <c r="B3207" s="50">
        <v>41386</v>
      </c>
      <c r="C3207" s="51">
        <v>2277.0741090000001</v>
      </c>
      <c r="D3207" s="49">
        <v>0.48</v>
      </c>
      <c r="E3207" s="49" t="s">
        <v>55</v>
      </c>
      <c r="F3207" s="50">
        <v>41386</v>
      </c>
    </row>
    <row r="3208" spans="1:6" x14ac:dyDescent="0.3">
      <c r="A3208" s="49">
        <v>760199</v>
      </c>
      <c r="B3208" s="50">
        <v>41387</v>
      </c>
      <c r="C3208" s="51">
        <v>2277.5933970000001</v>
      </c>
      <c r="D3208" s="49">
        <v>0.48</v>
      </c>
      <c r="E3208" s="49" t="s">
        <v>55</v>
      </c>
      <c r="F3208" s="50">
        <v>41386</v>
      </c>
    </row>
    <row r="3209" spans="1:6" x14ac:dyDescent="0.3">
      <c r="A3209" s="49">
        <v>760199</v>
      </c>
      <c r="B3209" s="50">
        <v>41388</v>
      </c>
      <c r="C3209" s="51">
        <v>2278.112803</v>
      </c>
      <c r="D3209" s="49">
        <v>0.48</v>
      </c>
      <c r="E3209" s="49" t="s">
        <v>55</v>
      </c>
      <c r="F3209" s="50">
        <v>41386</v>
      </c>
    </row>
    <row r="3210" spans="1:6" x14ac:dyDescent="0.3">
      <c r="A3210" s="49">
        <v>760199</v>
      </c>
      <c r="B3210" s="50">
        <v>41389</v>
      </c>
      <c r="C3210" s="51">
        <v>2278.6323280000001</v>
      </c>
      <c r="D3210" s="49">
        <v>0.48</v>
      </c>
      <c r="E3210" s="49" t="s">
        <v>55</v>
      </c>
      <c r="F3210" s="50">
        <v>41386</v>
      </c>
    </row>
    <row r="3211" spans="1:6" x14ac:dyDescent="0.3">
      <c r="A3211" s="49">
        <v>760199</v>
      </c>
      <c r="B3211" s="50">
        <v>41390</v>
      </c>
      <c r="C3211" s="51">
        <v>2279.1519720000001</v>
      </c>
      <c r="D3211" s="49">
        <v>0.48</v>
      </c>
      <c r="E3211" s="49" t="s">
        <v>55</v>
      </c>
      <c r="F3211" s="50">
        <v>41386</v>
      </c>
    </row>
    <row r="3212" spans="1:6" x14ac:dyDescent="0.3">
      <c r="A3212" s="49">
        <v>760199</v>
      </c>
      <c r="B3212" s="50">
        <v>41393</v>
      </c>
      <c r="C3212" s="51">
        <v>2279.671734</v>
      </c>
      <c r="D3212" s="49">
        <v>0.48</v>
      </c>
      <c r="E3212" s="49" t="s">
        <v>55</v>
      </c>
      <c r="F3212" s="50">
        <v>41386</v>
      </c>
    </row>
    <row r="3213" spans="1:6" x14ac:dyDescent="0.3">
      <c r="A3213" s="49">
        <v>760199</v>
      </c>
      <c r="B3213" s="50">
        <v>41394</v>
      </c>
      <c r="C3213" s="51">
        <v>2280.1916139999998</v>
      </c>
      <c r="D3213" s="49">
        <v>0.48</v>
      </c>
      <c r="E3213" s="49" t="s">
        <v>55</v>
      </c>
      <c r="F3213" s="50">
        <v>41386</v>
      </c>
    </row>
    <row r="3214" spans="1:6" x14ac:dyDescent="0.3">
      <c r="A3214" s="49">
        <v>760199</v>
      </c>
      <c r="B3214" s="50">
        <v>41396</v>
      </c>
      <c r="C3214" s="51">
        <v>2280.7116129999999</v>
      </c>
      <c r="D3214" s="49">
        <v>0.48</v>
      </c>
      <c r="E3214" s="49" t="s">
        <v>55</v>
      </c>
      <c r="F3214" s="50">
        <v>41386</v>
      </c>
    </row>
    <row r="3215" spans="1:6" x14ac:dyDescent="0.3">
      <c r="A3215" s="49">
        <v>760199</v>
      </c>
      <c r="B3215" s="50">
        <v>41397</v>
      </c>
      <c r="C3215" s="51">
        <v>2281.2317309999999</v>
      </c>
      <c r="D3215" s="49">
        <v>0.48</v>
      </c>
      <c r="E3215" s="49" t="s">
        <v>55</v>
      </c>
      <c r="F3215" s="50">
        <v>41386</v>
      </c>
    </row>
    <row r="3216" spans="1:6" x14ac:dyDescent="0.3">
      <c r="A3216" s="49">
        <v>760199</v>
      </c>
      <c r="B3216" s="50">
        <v>41400</v>
      </c>
      <c r="C3216" s="51">
        <v>2281.7519670000001</v>
      </c>
      <c r="D3216" s="49">
        <v>0.48</v>
      </c>
      <c r="E3216" s="49" t="s">
        <v>55</v>
      </c>
      <c r="F3216" s="50">
        <v>41386</v>
      </c>
    </row>
    <row r="3217" spans="1:6" x14ac:dyDescent="0.3">
      <c r="A3217" s="49">
        <v>760199</v>
      </c>
      <c r="B3217" s="50">
        <v>41401</v>
      </c>
      <c r="C3217" s="51">
        <v>2282.2723219999998</v>
      </c>
      <c r="D3217" s="49">
        <v>0.48</v>
      </c>
      <c r="E3217" s="49" t="s">
        <v>55</v>
      </c>
      <c r="F3217" s="50">
        <v>41386</v>
      </c>
    </row>
    <row r="3218" spans="1:6" x14ac:dyDescent="0.3">
      <c r="A3218" s="49">
        <v>760199</v>
      </c>
      <c r="B3218" s="50">
        <v>41402</v>
      </c>
      <c r="C3218" s="51">
        <v>2284.005165</v>
      </c>
      <c r="D3218" s="49">
        <v>0.55000000000000004</v>
      </c>
      <c r="E3218" s="49" t="s">
        <v>54</v>
      </c>
      <c r="F3218" s="50">
        <v>41402</v>
      </c>
    </row>
    <row r="3219" spans="1:6" x14ac:dyDescent="0.3">
      <c r="A3219" s="49">
        <v>760199</v>
      </c>
      <c r="B3219" s="50">
        <v>41403</v>
      </c>
      <c r="C3219" s="51">
        <v>2284.601846</v>
      </c>
      <c r="D3219" s="49">
        <v>0.55000000000000004</v>
      </c>
      <c r="E3219" s="49" t="s">
        <v>54</v>
      </c>
      <c r="F3219" s="50">
        <v>41402</v>
      </c>
    </row>
    <row r="3220" spans="1:6" x14ac:dyDescent="0.3">
      <c r="A3220" s="49">
        <v>760199</v>
      </c>
      <c r="B3220" s="50">
        <v>41404</v>
      </c>
      <c r="C3220" s="51">
        <v>2285.1986820000002</v>
      </c>
      <c r="D3220" s="49">
        <v>0.55000000000000004</v>
      </c>
      <c r="E3220" s="49" t="s">
        <v>54</v>
      </c>
      <c r="F3220" s="50">
        <v>41402</v>
      </c>
    </row>
    <row r="3221" spans="1:6" x14ac:dyDescent="0.3">
      <c r="A3221" s="49">
        <v>760199</v>
      </c>
      <c r="B3221" s="50">
        <v>41407</v>
      </c>
      <c r="C3221" s="51">
        <v>2285.7956749999998</v>
      </c>
      <c r="D3221" s="49">
        <v>0.55000000000000004</v>
      </c>
      <c r="E3221" s="49" t="s">
        <v>54</v>
      </c>
      <c r="F3221" s="50">
        <v>41402</v>
      </c>
    </row>
    <row r="3222" spans="1:6" x14ac:dyDescent="0.3">
      <c r="A3222" s="49">
        <v>760199</v>
      </c>
      <c r="B3222" s="50">
        <v>41408</v>
      </c>
      <c r="C3222" s="51">
        <v>2286.3928230000001</v>
      </c>
      <c r="D3222" s="49">
        <v>0.55000000000000004</v>
      </c>
      <c r="E3222" s="49" t="s">
        <v>54</v>
      </c>
      <c r="F3222" s="50">
        <v>41402</v>
      </c>
    </row>
    <row r="3223" spans="1:6" x14ac:dyDescent="0.3">
      <c r="A3223" s="49">
        <v>760199</v>
      </c>
      <c r="B3223" s="50">
        <v>41409</v>
      </c>
      <c r="C3223" s="51">
        <v>2286.990127</v>
      </c>
      <c r="D3223" s="49">
        <v>0.55000000000000004</v>
      </c>
      <c r="E3223" s="49" t="s">
        <v>54</v>
      </c>
      <c r="F3223" s="50">
        <v>41402</v>
      </c>
    </row>
    <row r="3224" spans="1:6" x14ac:dyDescent="0.3">
      <c r="A3224" s="49">
        <v>760199</v>
      </c>
      <c r="B3224" s="50">
        <v>41410</v>
      </c>
      <c r="C3224" s="51">
        <v>2287.3429980000001</v>
      </c>
      <c r="D3224" s="49">
        <v>0.34</v>
      </c>
      <c r="E3224" s="49" t="s">
        <v>55</v>
      </c>
      <c r="F3224" s="50">
        <v>41410</v>
      </c>
    </row>
    <row r="3225" spans="1:6" x14ac:dyDescent="0.3">
      <c r="A3225" s="49">
        <v>760199</v>
      </c>
      <c r="B3225" s="50">
        <v>41411</v>
      </c>
      <c r="C3225" s="51">
        <v>2287.6959240000001</v>
      </c>
      <c r="D3225" s="49">
        <v>0.34</v>
      </c>
      <c r="E3225" s="49" t="s">
        <v>55</v>
      </c>
      <c r="F3225" s="50">
        <v>41410</v>
      </c>
    </row>
    <row r="3226" spans="1:6" x14ac:dyDescent="0.3">
      <c r="A3226" s="49">
        <v>760199</v>
      </c>
      <c r="B3226" s="50">
        <v>41414</v>
      </c>
      <c r="C3226" s="51">
        <v>2288.0489050000001</v>
      </c>
      <c r="D3226" s="49">
        <v>0.34</v>
      </c>
      <c r="E3226" s="49" t="s">
        <v>55</v>
      </c>
      <c r="F3226" s="50">
        <v>41410</v>
      </c>
    </row>
    <row r="3227" spans="1:6" x14ac:dyDescent="0.3">
      <c r="A3227" s="49">
        <v>760199</v>
      </c>
      <c r="B3227" s="50">
        <v>41415</v>
      </c>
      <c r="C3227" s="51">
        <v>2288.4019400000002</v>
      </c>
      <c r="D3227" s="49">
        <v>0.34</v>
      </c>
      <c r="E3227" s="49" t="s">
        <v>55</v>
      </c>
      <c r="F3227" s="50">
        <v>41410</v>
      </c>
    </row>
    <row r="3228" spans="1:6" x14ac:dyDescent="0.3">
      <c r="A3228" s="49">
        <v>760199</v>
      </c>
      <c r="B3228" s="50">
        <v>41416</v>
      </c>
      <c r="C3228" s="51">
        <v>2288.7550289999999</v>
      </c>
      <c r="D3228" s="49">
        <v>0.34</v>
      </c>
      <c r="E3228" s="49" t="s">
        <v>55</v>
      </c>
      <c r="F3228" s="50">
        <v>41410</v>
      </c>
    </row>
    <row r="3229" spans="1:6" x14ac:dyDescent="0.3">
      <c r="A3229" s="49">
        <v>760199</v>
      </c>
      <c r="B3229" s="50">
        <v>41417</v>
      </c>
      <c r="C3229" s="51">
        <v>2289.3570119999999</v>
      </c>
      <c r="D3229" s="49">
        <v>0.38</v>
      </c>
      <c r="E3229" s="49" t="s">
        <v>55</v>
      </c>
      <c r="F3229" s="50">
        <v>41417</v>
      </c>
    </row>
    <row r="3230" spans="1:6" x14ac:dyDescent="0.3">
      <c r="A3230" s="49">
        <v>760199</v>
      </c>
      <c r="B3230" s="50">
        <v>41418</v>
      </c>
      <c r="C3230" s="51">
        <v>2289.7517309999998</v>
      </c>
      <c r="D3230" s="49">
        <v>0.38</v>
      </c>
      <c r="E3230" s="49" t="s">
        <v>55</v>
      </c>
      <c r="F3230" s="50">
        <v>41417</v>
      </c>
    </row>
    <row r="3231" spans="1:6" x14ac:dyDescent="0.3">
      <c r="A3231" s="49">
        <v>760199</v>
      </c>
      <c r="B3231" s="50">
        <v>41421</v>
      </c>
      <c r="C3231" s="51">
        <v>2290.146518</v>
      </c>
      <c r="D3231" s="49">
        <v>0.38</v>
      </c>
      <c r="E3231" s="49" t="s">
        <v>55</v>
      </c>
      <c r="F3231" s="50">
        <v>41417</v>
      </c>
    </row>
    <row r="3232" spans="1:6" x14ac:dyDescent="0.3">
      <c r="A3232" s="49">
        <v>760199</v>
      </c>
      <c r="B3232" s="50">
        <v>41422</v>
      </c>
      <c r="C3232" s="51">
        <v>2290.541373</v>
      </c>
      <c r="D3232" s="49">
        <v>0.38</v>
      </c>
      <c r="E3232" s="49" t="s">
        <v>55</v>
      </c>
      <c r="F3232" s="50">
        <v>41417</v>
      </c>
    </row>
    <row r="3233" spans="1:6" x14ac:dyDescent="0.3">
      <c r="A3233" s="49">
        <v>760199</v>
      </c>
      <c r="B3233" s="50">
        <v>41423</v>
      </c>
      <c r="C3233" s="51">
        <v>2290.9362959999999</v>
      </c>
      <c r="D3233" s="49">
        <v>0.38</v>
      </c>
      <c r="E3233" s="49" t="s">
        <v>55</v>
      </c>
      <c r="F3233" s="50">
        <v>41417</v>
      </c>
    </row>
    <row r="3234" spans="1:6" x14ac:dyDescent="0.3">
      <c r="A3234" s="49">
        <v>760199</v>
      </c>
      <c r="B3234" s="50">
        <v>41425</v>
      </c>
      <c r="C3234" s="51">
        <v>2291.3312879999999</v>
      </c>
      <c r="D3234" s="49">
        <v>0.38</v>
      </c>
      <c r="E3234" s="49" t="s">
        <v>55</v>
      </c>
      <c r="F3234" s="50">
        <v>41417</v>
      </c>
    </row>
    <row r="3235" spans="1:6" x14ac:dyDescent="0.3">
      <c r="A3235" s="49">
        <v>760199</v>
      </c>
      <c r="B3235" s="50">
        <v>41428</v>
      </c>
      <c r="C3235" s="51">
        <v>2291.7263469999998</v>
      </c>
      <c r="D3235" s="49">
        <v>0.38</v>
      </c>
      <c r="E3235" s="49" t="s">
        <v>55</v>
      </c>
      <c r="F3235" s="50">
        <v>41417</v>
      </c>
    </row>
    <row r="3236" spans="1:6" x14ac:dyDescent="0.3">
      <c r="A3236" s="49">
        <v>760199</v>
      </c>
      <c r="B3236" s="50">
        <v>41429</v>
      </c>
      <c r="C3236" s="51">
        <v>2292.121474</v>
      </c>
      <c r="D3236" s="49">
        <v>0.38</v>
      </c>
      <c r="E3236" s="49" t="s">
        <v>55</v>
      </c>
      <c r="F3236" s="50">
        <v>41417</v>
      </c>
    </row>
    <row r="3237" spans="1:6" x14ac:dyDescent="0.3">
      <c r="A3237" s="49">
        <v>760199</v>
      </c>
      <c r="B3237" s="50">
        <v>41430</v>
      </c>
      <c r="C3237" s="51">
        <v>2292.51667</v>
      </c>
      <c r="D3237" s="49">
        <v>0.38</v>
      </c>
      <c r="E3237" s="49" t="s">
        <v>55</v>
      </c>
      <c r="F3237" s="50">
        <v>41417</v>
      </c>
    </row>
    <row r="3238" spans="1:6" x14ac:dyDescent="0.3">
      <c r="A3238" s="49">
        <v>760199</v>
      </c>
      <c r="B3238" s="50">
        <v>41431</v>
      </c>
      <c r="C3238" s="51">
        <v>2292.9119340000002</v>
      </c>
      <c r="D3238" s="49">
        <v>0.38</v>
      </c>
      <c r="E3238" s="49" t="s">
        <v>55</v>
      </c>
      <c r="F3238" s="50">
        <v>41417</v>
      </c>
    </row>
    <row r="3239" spans="1:6" x14ac:dyDescent="0.3">
      <c r="A3239" s="49">
        <v>760199</v>
      </c>
      <c r="B3239" s="50">
        <v>41432</v>
      </c>
      <c r="C3239" s="51">
        <v>2293.139897</v>
      </c>
      <c r="D3239" s="49">
        <v>0.37</v>
      </c>
      <c r="E3239" s="49" t="s">
        <v>54</v>
      </c>
      <c r="F3239" s="50">
        <v>41432</v>
      </c>
    </row>
    <row r="3240" spans="1:6" x14ac:dyDescent="0.3">
      <c r="A3240" s="49">
        <v>760199</v>
      </c>
      <c r="B3240" s="50">
        <v>41435</v>
      </c>
      <c r="C3240" s="51">
        <v>2293.5248059999999</v>
      </c>
      <c r="D3240" s="49">
        <v>0.37</v>
      </c>
      <c r="E3240" s="49" t="s">
        <v>54</v>
      </c>
      <c r="F3240" s="50">
        <v>41432</v>
      </c>
    </row>
    <row r="3241" spans="1:6" x14ac:dyDescent="0.3">
      <c r="A3241" s="49">
        <v>760199</v>
      </c>
      <c r="B3241" s="50">
        <v>41436</v>
      </c>
      <c r="C3241" s="51">
        <v>2293.90978</v>
      </c>
      <c r="D3241" s="49">
        <v>0.37</v>
      </c>
      <c r="E3241" s="49" t="s">
        <v>54</v>
      </c>
      <c r="F3241" s="50">
        <v>41432</v>
      </c>
    </row>
    <row r="3242" spans="1:6" x14ac:dyDescent="0.3">
      <c r="A3242" s="49">
        <v>760199</v>
      </c>
      <c r="B3242" s="50">
        <v>41437</v>
      </c>
      <c r="C3242" s="51">
        <v>2294.2948179999999</v>
      </c>
      <c r="D3242" s="49">
        <v>0.37</v>
      </c>
      <c r="E3242" s="49" t="s">
        <v>54</v>
      </c>
      <c r="F3242" s="50">
        <v>41432</v>
      </c>
    </row>
    <row r="3243" spans="1:6" x14ac:dyDescent="0.3">
      <c r="A3243" s="49">
        <v>760199</v>
      </c>
      <c r="B3243" s="50">
        <v>41438</v>
      </c>
      <c r="C3243" s="51">
        <v>2294.6799209999999</v>
      </c>
      <c r="D3243" s="49">
        <v>0.37</v>
      </c>
      <c r="E3243" s="49" t="s">
        <v>54</v>
      </c>
      <c r="F3243" s="50">
        <v>41432</v>
      </c>
    </row>
    <row r="3244" spans="1:6" x14ac:dyDescent="0.3">
      <c r="A3244" s="49">
        <v>760199</v>
      </c>
      <c r="B3244" s="50">
        <v>41439</v>
      </c>
      <c r="C3244" s="51">
        <v>2295.0650890000002</v>
      </c>
      <c r="D3244" s="49">
        <v>0.37</v>
      </c>
      <c r="E3244" s="49" t="s">
        <v>54</v>
      </c>
      <c r="F3244" s="50">
        <v>41432</v>
      </c>
    </row>
    <row r="3245" spans="1:6" x14ac:dyDescent="0.3">
      <c r="A3245" s="49">
        <v>760199</v>
      </c>
      <c r="B3245" s="50">
        <v>41442</v>
      </c>
      <c r="C3245" s="51">
        <v>2295.4503220000001</v>
      </c>
      <c r="D3245" s="49">
        <v>0.37</v>
      </c>
      <c r="E3245" s="49" t="s">
        <v>54</v>
      </c>
      <c r="F3245" s="50">
        <v>41432</v>
      </c>
    </row>
    <row r="3246" spans="1:6" x14ac:dyDescent="0.3">
      <c r="A3246" s="49">
        <v>760199</v>
      </c>
      <c r="B3246" s="50">
        <v>41443</v>
      </c>
      <c r="C3246" s="51">
        <v>2295.8627980000001</v>
      </c>
      <c r="D3246" s="49">
        <v>0.36</v>
      </c>
      <c r="E3246" s="49" t="s">
        <v>55</v>
      </c>
      <c r="F3246" s="50">
        <v>41443</v>
      </c>
    </row>
    <row r="3247" spans="1:6" x14ac:dyDescent="0.3">
      <c r="A3247" s="49">
        <v>760199</v>
      </c>
      <c r="B3247" s="50">
        <v>41444</v>
      </c>
      <c r="C3247" s="51">
        <v>2296.2753480000001</v>
      </c>
      <c r="D3247" s="49">
        <v>0.36</v>
      </c>
      <c r="E3247" s="49" t="s">
        <v>55</v>
      </c>
      <c r="F3247" s="50">
        <v>41443</v>
      </c>
    </row>
    <row r="3248" spans="1:6" x14ac:dyDescent="0.3">
      <c r="A3248" s="49">
        <v>760199</v>
      </c>
      <c r="B3248" s="50">
        <v>41445</v>
      </c>
      <c r="C3248" s="51">
        <v>2296.6879720000002</v>
      </c>
      <c r="D3248" s="49">
        <v>0.36</v>
      </c>
      <c r="E3248" s="49" t="s">
        <v>55</v>
      </c>
      <c r="F3248" s="50">
        <v>41443</v>
      </c>
    </row>
    <row r="3249" spans="1:6" x14ac:dyDescent="0.3">
      <c r="A3249" s="49">
        <v>760199</v>
      </c>
      <c r="B3249" s="50">
        <v>41446</v>
      </c>
      <c r="C3249" s="51">
        <v>2297.1006710000001</v>
      </c>
      <c r="D3249" s="49">
        <v>0.36</v>
      </c>
      <c r="E3249" s="49" t="s">
        <v>55</v>
      </c>
      <c r="F3249" s="50">
        <v>41443</v>
      </c>
    </row>
    <row r="3250" spans="1:6" x14ac:dyDescent="0.3">
      <c r="A3250" s="49">
        <v>760199</v>
      </c>
      <c r="B3250" s="50">
        <v>41449</v>
      </c>
      <c r="C3250" s="51">
        <v>2297.284482</v>
      </c>
      <c r="D3250" s="49">
        <v>0.32</v>
      </c>
      <c r="E3250" s="49" t="s">
        <v>55</v>
      </c>
      <c r="F3250" s="50">
        <v>41449</v>
      </c>
    </row>
    <row r="3251" spans="1:6" x14ac:dyDescent="0.3">
      <c r="A3251" s="49">
        <v>760199</v>
      </c>
      <c r="B3251" s="50">
        <v>41450</v>
      </c>
      <c r="C3251" s="51">
        <v>2297.6514900000002</v>
      </c>
      <c r="D3251" s="49">
        <v>0.32</v>
      </c>
      <c r="E3251" s="49" t="s">
        <v>55</v>
      </c>
      <c r="F3251" s="50">
        <v>41449</v>
      </c>
    </row>
    <row r="3252" spans="1:6" x14ac:dyDescent="0.3">
      <c r="A3252" s="49">
        <v>760199</v>
      </c>
      <c r="B3252" s="50">
        <v>41451</v>
      </c>
      <c r="C3252" s="51">
        <v>2298.0185569999999</v>
      </c>
      <c r="D3252" s="49">
        <v>0.32</v>
      </c>
      <c r="E3252" s="49" t="s">
        <v>55</v>
      </c>
      <c r="F3252" s="50">
        <v>41449</v>
      </c>
    </row>
    <row r="3253" spans="1:6" x14ac:dyDescent="0.3">
      <c r="A3253" s="49">
        <v>760199</v>
      </c>
      <c r="B3253" s="50">
        <v>41452</v>
      </c>
      <c r="C3253" s="51">
        <v>2298.3856820000001</v>
      </c>
      <c r="D3253" s="49">
        <v>0.32</v>
      </c>
      <c r="E3253" s="49" t="s">
        <v>55</v>
      </c>
      <c r="F3253" s="50">
        <v>41449</v>
      </c>
    </row>
    <row r="3254" spans="1:6" x14ac:dyDescent="0.3">
      <c r="A3254" s="49">
        <v>760199</v>
      </c>
      <c r="B3254" s="50">
        <v>41453</v>
      </c>
      <c r="C3254" s="51">
        <v>2298.7528659999998</v>
      </c>
      <c r="D3254" s="49">
        <v>0.32</v>
      </c>
      <c r="E3254" s="49" t="s">
        <v>55</v>
      </c>
      <c r="F3254" s="50">
        <v>41449</v>
      </c>
    </row>
    <row r="3255" spans="1:6" x14ac:dyDescent="0.3">
      <c r="A3255" s="49">
        <v>760199</v>
      </c>
      <c r="B3255" s="50">
        <v>41456</v>
      </c>
      <c r="C3255" s="51">
        <v>2299.120109</v>
      </c>
      <c r="D3255" s="49">
        <v>0.32</v>
      </c>
      <c r="E3255" s="49" t="s">
        <v>55</v>
      </c>
      <c r="F3255" s="50">
        <v>41449</v>
      </c>
    </row>
    <row r="3256" spans="1:6" x14ac:dyDescent="0.3">
      <c r="A3256" s="49">
        <v>760199</v>
      </c>
      <c r="B3256" s="50">
        <v>41457</v>
      </c>
      <c r="C3256" s="51">
        <v>2299.4874100000002</v>
      </c>
      <c r="D3256" s="49">
        <v>0.32</v>
      </c>
      <c r="E3256" s="49" t="s">
        <v>55</v>
      </c>
      <c r="F3256" s="50">
        <v>41449</v>
      </c>
    </row>
    <row r="3257" spans="1:6" x14ac:dyDescent="0.3">
      <c r="A3257" s="49">
        <v>760199</v>
      </c>
      <c r="B3257" s="50">
        <v>41458</v>
      </c>
      <c r="C3257" s="51">
        <v>2299.8547699999999</v>
      </c>
      <c r="D3257" s="49">
        <v>0.32</v>
      </c>
      <c r="E3257" s="49" t="s">
        <v>55</v>
      </c>
      <c r="F3257" s="50">
        <v>41449</v>
      </c>
    </row>
    <row r="3258" spans="1:6" x14ac:dyDescent="0.3">
      <c r="A3258" s="49">
        <v>760199</v>
      </c>
      <c r="B3258" s="50">
        <v>41459</v>
      </c>
      <c r="C3258" s="51">
        <v>2300.2221880000002</v>
      </c>
      <c r="D3258" s="49">
        <v>0.32</v>
      </c>
      <c r="E3258" s="49" t="s">
        <v>55</v>
      </c>
      <c r="F3258" s="50">
        <v>41449</v>
      </c>
    </row>
    <row r="3259" spans="1:6" x14ac:dyDescent="0.3">
      <c r="A3259" s="49">
        <v>760199</v>
      </c>
      <c r="B3259" s="50">
        <v>41460</v>
      </c>
      <c r="C3259" s="51">
        <v>2299.6280040000001</v>
      </c>
      <c r="D3259" s="49">
        <v>0.26</v>
      </c>
      <c r="E3259" s="49" t="s">
        <v>54</v>
      </c>
      <c r="F3259" s="50">
        <v>41460</v>
      </c>
    </row>
    <row r="3260" spans="1:6" x14ac:dyDescent="0.3">
      <c r="A3260" s="49">
        <v>760199</v>
      </c>
      <c r="B3260" s="50">
        <v>41463</v>
      </c>
      <c r="C3260" s="51">
        <v>2299.9267009999999</v>
      </c>
      <c r="D3260" s="49">
        <v>0.26</v>
      </c>
      <c r="E3260" s="49" t="s">
        <v>54</v>
      </c>
      <c r="F3260" s="50">
        <v>41460</v>
      </c>
    </row>
    <row r="3261" spans="1:6" x14ac:dyDescent="0.3">
      <c r="A3261" s="49">
        <v>760199</v>
      </c>
      <c r="B3261" s="50">
        <v>41464</v>
      </c>
      <c r="C3261" s="51">
        <v>2300.2254370000001</v>
      </c>
      <c r="D3261" s="49">
        <v>0.26</v>
      </c>
      <c r="E3261" s="49" t="s">
        <v>54</v>
      </c>
      <c r="F3261" s="50">
        <v>41460</v>
      </c>
    </row>
    <row r="3262" spans="1:6" x14ac:dyDescent="0.3">
      <c r="A3262" s="49">
        <v>760199</v>
      </c>
      <c r="B3262" s="50">
        <v>41465</v>
      </c>
      <c r="C3262" s="51">
        <v>2300.5242109999999</v>
      </c>
      <c r="D3262" s="49">
        <v>0.26</v>
      </c>
      <c r="E3262" s="49" t="s">
        <v>54</v>
      </c>
      <c r="F3262" s="50">
        <v>41460</v>
      </c>
    </row>
    <row r="3263" spans="1:6" x14ac:dyDescent="0.3">
      <c r="A3263" s="49">
        <v>760199</v>
      </c>
      <c r="B3263" s="50">
        <v>41466</v>
      </c>
      <c r="C3263" s="51">
        <v>2300.8230239999998</v>
      </c>
      <c r="D3263" s="49">
        <v>0.26</v>
      </c>
      <c r="E3263" s="49" t="s">
        <v>54</v>
      </c>
      <c r="F3263" s="50">
        <v>41460</v>
      </c>
    </row>
    <row r="3264" spans="1:6" x14ac:dyDescent="0.3">
      <c r="A3264" s="49">
        <v>760199</v>
      </c>
      <c r="B3264" s="50">
        <v>41467</v>
      </c>
      <c r="C3264" s="51">
        <v>2301.1218760000002</v>
      </c>
      <c r="D3264" s="49">
        <v>0.26</v>
      </c>
      <c r="E3264" s="49" t="s">
        <v>54</v>
      </c>
      <c r="F3264" s="50">
        <v>41460</v>
      </c>
    </row>
    <row r="3265" spans="1:6" x14ac:dyDescent="0.3">
      <c r="A3265" s="49">
        <v>760199</v>
      </c>
      <c r="B3265" s="50">
        <v>41470</v>
      </c>
      <c r="C3265" s="51">
        <v>2301.4207670000001</v>
      </c>
      <c r="D3265" s="49">
        <v>0.26</v>
      </c>
      <c r="E3265" s="49" t="s">
        <v>54</v>
      </c>
      <c r="F3265" s="50">
        <v>41460</v>
      </c>
    </row>
    <row r="3266" spans="1:6" x14ac:dyDescent="0.3">
      <c r="A3266" s="49">
        <v>760199</v>
      </c>
      <c r="B3266" s="50">
        <v>41471</v>
      </c>
      <c r="C3266" s="51">
        <v>2301.5507659999998</v>
      </c>
      <c r="D3266" s="49">
        <v>0.13</v>
      </c>
      <c r="E3266" s="49" t="s">
        <v>55</v>
      </c>
      <c r="F3266" s="50">
        <v>41471</v>
      </c>
    </row>
    <row r="3267" spans="1:6" x14ac:dyDescent="0.3">
      <c r="A3267" s="49">
        <v>760199</v>
      </c>
      <c r="B3267" s="50">
        <v>41472</v>
      </c>
      <c r="C3267" s="51">
        <v>2301.680773</v>
      </c>
      <c r="D3267" s="49">
        <v>0.13</v>
      </c>
      <c r="E3267" s="49" t="s">
        <v>55</v>
      </c>
      <c r="F3267" s="50">
        <v>41471</v>
      </c>
    </row>
    <row r="3268" spans="1:6" x14ac:dyDescent="0.3">
      <c r="A3268" s="49">
        <v>760199</v>
      </c>
      <c r="B3268" s="50">
        <v>41473</v>
      </c>
      <c r="C3268" s="51">
        <v>2301.8107869999999</v>
      </c>
      <c r="D3268" s="49">
        <v>0.13</v>
      </c>
      <c r="E3268" s="49" t="s">
        <v>55</v>
      </c>
      <c r="F3268" s="50">
        <v>41471</v>
      </c>
    </row>
    <row r="3269" spans="1:6" x14ac:dyDescent="0.3">
      <c r="A3269" s="49">
        <v>760199</v>
      </c>
      <c r="B3269" s="50">
        <v>41474</v>
      </c>
      <c r="C3269" s="51">
        <v>2301.9408090000002</v>
      </c>
      <c r="D3269" s="49">
        <v>0.13</v>
      </c>
      <c r="E3269" s="49" t="s">
        <v>55</v>
      </c>
      <c r="F3269" s="50">
        <v>41471</v>
      </c>
    </row>
    <row r="3270" spans="1:6" x14ac:dyDescent="0.3">
      <c r="A3270" s="49">
        <v>760199</v>
      </c>
      <c r="B3270" s="50">
        <v>41477</v>
      </c>
      <c r="C3270" s="51">
        <v>2301.5708420000001</v>
      </c>
      <c r="D3270" s="49">
        <v>0.03</v>
      </c>
      <c r="E3270" s="49" t="s">
        <v>55</v>
      </c>
      <c r="F3270" s="50">
        <v>41477</v>
      </c>
    </row>
    <row r="3271" spans="1:6" x14ac:dyDescent="0.3">
      <c r="A3271" s="49">
        <v>760199</v>
      </c>
      <c r="B3271" s="50">
        <v>41478</v>
      </c>
      <c r="C3271" s="51">
        <v>2301.6008579999998</v>
      </c>
      <c r="D3271" s="49">
        <v>0.03</v>
      </c>
      <c r="E3271" s="49" t="s">
        <v>55</v>
      </c>
      <c r="F3271" s="50">
        <v>41477</v>
      </c>
    </row>
    <row r="3272" spans="1:6" x14ac:dyDescent="0.3">
      <c r="A3272" s="49">
        <v>760199</v>
      </c>
      <c r="B3272" s="50">
        <v>41479</v>
      </c>
      <c r="C3272" s="51">
        <v>2301.6308739999999</v>
      </c>
      <c r="D3272" s="49">
        <v>0.03</v>
      </c>
      <c r="E3272" s="49" t="s">
        <v>55</v>
      </c>
      <c r="F3272" s="50">
        <v>41477</v>
      </c>
    </row>
    <row r="3273" spans="1:6" x14ac:dyDescent="0.3">
      <c r="A3273" s="49">
        <v>760199</v>
      </c>
      <c r="B3273" s="50">
        <v>41480</v>
      </c>
      <c r="C3273" s="51">
        <v>2301.660891</v>
      </c>
      <c r="D3273" s="49">
        <v>0.03</v>
      </c>
      <c r="E3273" s="49" t="s">
        <v>55</v>
      </c>
      <c r="F3273" s="50">
        <v>41477</v>
      </c>
    </row>
    <row r="3274" spans="1:6" x14ac:dyDescent="0.3">
      <c r="A3274" s="49">
        <v>760199</v>
      </c>
      <c r="B3274" s="50">
        <v>41481</v>
      </c>
      <c r="C3274" s="51">
        <v>2301.6909089999999</v>
      </c>
      <c r="D3274" s="49">
        <v>0.03</v>
      </c>
      <c r="E3274" s="49" t="s">
        <v>55</v>
      </c>
      <c r="F3274" s="50">
        <v>41477</v>
      </c>
    </row>
    <row r="3275" spans="1:6" x14ac:dyDescent="0.3">
      <c r="A3275" s="49">
        <v>760199</v>
      </c>
      <c r="B3275" s="50">
        <v>41484</v>
      </c>
      <c r="C3275" s="51">
        <v>2301.720926</v>
      </c>
      <c r="D3275" s="49">
        <v>0.03</v>
      </c>
      <c r="E3275" s="49" t="s">
        <v>55</v>
      </c>
      <c r="F3275" s="50">
        <v>41477</v>
      </c>
    </row>
    <row r="3276" spans="1:6" x14ac:dyDescent="0.3">
      <c r="A3276" s="49">
        <v>760199</v>
      </c>
      <c r="B3276" s="50">
        <v>41485</v>
      </c>
      <c r="C3276" s="51">
        <v>2301.7509449999998</v>
      </c>
      <c r="D3276" s="49">
        <v>0.03</v>
      </c>
      <c r="E3276" s="49" t="s">
        <v>55</v>
      </c>
      <c r="F3276" s="50">
        <v>41477</v>
      </c>
    </row>
    <row r="3277" spans="1:6" x14ac:dyDescent="0.3">
      <c r="A3277" s="49">
        <v>760199</v>
      </c>
      <c r="B3277" s="50">
        <v>41486</v>
      </c>
      <c r="C3277" s="51">
        <v>2301.7809630000002</v>
      </c>
      <c r="D3277" s="49">
        <v>0.03</v>
      </c>
      <c r="E3277" s="49" t="s">
        <v>55</v>
      </c>
      <c r="F3277" s="50">
        <v>41477</v>
      </c>
    </row>
    <row r="3278" spans="1:6" x14ac:dyDescent="0.3">
      <c r="A3278" s="49">
        <v>760199</v>
      </c>
      <c r="B3278" s="50">
        <v>41487</v>
      </c>
      <c r="C3278" s="51">
        <v>2301.810982</v>
      </c>
      <c r="D3278" s="49">
        <v>0.03</v>
      </c>
      <c r="E3278" s="49" t="s">
        <v>55</v>
      </c>
      <c r="F3278" s="50">
        <v>41477</v>
      </c>
    </row>
    <row r="3279" spans="1:6" x14ac:dyDescent="0.3">
      <c r="A3279" s="49">
        <v>760199</v>
      </c>
      <c r="B3279" s="50">
        <v>41488</v>
      </c>
      <c r="C3279" s="51">
        <v>2301.8410009999998</v>
      </c>
      <c r="D3279" s="49">
        <v>0.03</v>
      </c>
      <c r="E3279" s="49" t="s">
        <v>55</v>
      </c>
      <c r="F3279" s="50">
        <v>41477</v>
      </c>
    </row>
    <row r="3280" spans="1:6" x14ac:dyDescent="0.3">
      <c r="A3280" s="49">
        <v>760199</v>
      </c>
      <c r="B3280" s="50">
        <v>41491</v>
      </c>
      <c r="C3280" s="51">
        <v>2301.8710209999999</v>
      </c>
      <c r="D3280" s="49">
        <v>0.03</v>
      </c>
      <c r="E3280" s="49" t="s">
        <v>55</v>
      </c>
      <c r="F3280" s="50">
        <v>41477</v>
      </c>
    </row>
    <row r="3281" spans="1:6" x14ac:dyDescent="0.3">
      <c r="A3281" s="49">
        <v>760199</v>
      </c>
      <c r="B3281" s="50">
        <v>41492</v>
      </c>
      <c r="C3281" s="51">
        <v>2301.9010410000001</v>
      </c>
      <c r="D3281" s="49">
        <v>0.03</v>
      </c>
      <c r="E3281" s="49" t="s">
        <v>55</v>
      </c>
      <c r="F3281" s="50">
        <v>41477</v>
      </c>
    </row>
    <row r="3282" spans="1:6" x14ac:dyDescent="0.3">
      <c r="A3282" s="49">
        <v>760199</v>
      </c>
      <c r="B3282" s="50">
        <v>41493</v>
      </c>
      <c r="C3282" s="51">
        <v>2301.9288750000001</v>
      </c>
      <c r="D3282" s="49">
        <v>0.03</v>
      </c>
      <c r="E3282" s="49" t="s">
        <v>54</v>
      </c>
      <c r="F3282" s="50">
        <v>41493</v>
      </c>
    </row>
    <row r="3283" spans="1:6" x14ac:dyDescent="0.3">
      <c r="A3283" s="49">
        <v>760199</v>
      </c>
      <c r="B3283" s="50">
        <v>41494</v>
      </c>
      <c r="C3283" s="51">
        <v>2301.958768</v>
      </c>
      <c r="D3283" s="49">
        <v>0.03</v>
      </c>
      <c r="E3283" s="49" t="s">
        <v>54</v>
      </c>
      <c r="F3283" s="50">
        <v>41493</v>
      </c>
    </row>
    <row r="3284" spans="1:6" x14ac:dyDescent="0.3">
      <c r="A3284" s="49">
        <v>760199</v>
      </c>
      <c r="B3284" s="50">
        <v>41495</v>
      </c>
      <c r="C3284" s="51">
        <v>2301.98866</v>
      </c>
      <c r="D3284" s="49">
        <v>0.03</v>
      </c>
      <c r="E3284" s="49" t="s">
        <v>54</v>
      </c>
      <c r="F3284" s="50">
        <v>41493</v>
      </c>
    </row>
    <row r="3285" spans="1:6" x14ac:dyDescent="0.3">
      <c r="A3285" s="49">
        <v>760199</v>
      </c>
      <c r="B3285" s="50">
        <v>41498</v>
      </c>
      <c r="C3285" s="51">
        <v>2302.0185529999999</v>
      </c>
      <c r="D3285" s="49">
        <v>0.03</v>
      </c>
      <c r="E3285" s="49" t="s">
        <v>54</v>
      </c>
      <c r="F3285" s="50">
        <v>41493</v>
      </c>
    </row>
    <row r="3286" spans="1:6" x14ac:dyDescent="0.3">
      <c r="A3286" s="49">
        <v>760199</v>
      </c>
      <c r="B3286" s="50">
        <v>41499</v>
      </c>
      <c r="C3286" s="51">
        <v>2302.0484470000001</v>
      </c>
      <c r="D3286" s="49">
        <v>0.03</v>
      </c>
      <c r="E3286" s="49" t="s">
        <v>54</v>
      </c>
      <c r="F3286" s="50">
        <v>41493</v>
      </c>
    </row>
    <row r="3287" spans="1:6" x14ac:dyDescent="0.3">
      <c r="A3287" s="49">
        <v>760199</v>
      </c>
      <c r="B3287" s="50">
        <v>41500</v>
      </c>
      <c r="C3287" s="51">
        <v>2302.0783409999999</v>
      </c>
      <c r="D3287" s="49">
        <v>0.03</v>
      </c>
      <c r="E3287" s="49" t="s">
        <v>54</v>
      </c>
      <c r="F3287" s="50">
        <v>41493</v>
      </c>
    </row>
    <row r="3288" spans="1:6" x14ac:dyDescent="0.3">
      <c r="A3288" s="49">
        <v>760199</v>
      </c>
      <c r="B3288" s="50">
        <v>41501</v>
      </c>
      <c r="C3288" s="51">
        <v>2302.1082350000001</v>
      </c>
      <c r="D3288" s="49">
        <v>0.03</v>
      </c>
      <c r="E3288" s="49" t="s">
        <v>54</v>
      </c>
      <c r="F3288" s="50">
        <v>41493</v>
      </c>
    </row>
    <row r="3289" spans="1:6" x14ac:dyDescent="0.3">
      <c r="A3289" s="49">
        <v>760199</v>
      </c>
      <c r="B3289" s="50">
        <v>41502</v>
      </c>
      <c r="C3289" s="51">
        <v>2302.4112749999999</v>
      </c>
      <c r="D3289" s="49">
        <v>0.28999999999999998</v>
      </c>
      <c r="E3289" s="49" t="s">
        <v>55</v>
      </c>
      <c r="F3289" s="50">
        <v>41502</v>
      </c>
    </row>
    <row r="3290" spans="1:6" x14ac:dyDescent="0.3">
      <c r="A3290" s="49">
        <v>760199</v>
      </c>
      <c r="B3290" s="50">
        <v>41505</v>
      </c>
      <c r="C3290" s="51">
        <v>2302.7143550000001</v>
      </c>
      <c r="D3290" s="49">
        <v>0.28999999999999998</v>
      </c>
      <c r="E3290" s="49" t="s">
        <v>55</v>
      </c>
      <c r="F3290" s="50">
        <v>41502</v>
      </c>
    </row>
    <row r="3291" spans="1:6" x14ac:dyDescent="0.3">
      <c r="A3291" s="49">
        <v>760199</v>
      </c>
      <c r="B3291" s="50">
        <v>41506</v>
      </c>
      <c r="C3291" s="51">
        <v>2303.017476</v>
      </c>
      <c r="D3291" s="49">
        <v>0.28999999999999998</v>
      </c>
      <c r="E3291" s="49" t="s">
        <v>55</v>
      </c>
      <c r="F3291" s="50">
        <v>41502</v>
      </c>
    </row>
    <row r="3292" spans="1:6" x14ac:dyDescent="0.3">
      <c r="A3292" s="49">
        <v>760199</v>
      </c>
      <c r="B3292" s="50">
        <v>41507</v>
      </c>
      <c r="C3292" s="51">
        <v>2303.3206359999999</v>
      </c>
      <c r="D3292" s="49">
        <v>0.28999999999999998</v>
      </c>
      <c r="E3292" s="49" t="s">
        <v>55</v>
      </c>
      <c r="F3292" s="50">
        <v>41502</v>
      </c>
    </row>
    <row r="3293" spans="1:6" x14ac:dyDescent="0.3">
      <c r="A3293" s="49">
        <v>760199</v>
      </c>
      <c r="B3293" s="50">
        <v>41508</v>
      </c>
      <c r="C3293" s="51">
        <v>2303.4672070000001</v>
      </c>
      <c r="D3293" s="49">
        <v>0.26</v>
      </c>
      <c r="E3293" s="49" t="s">
        <v>55</v>
      </c>
      <c r="F3293" s="50">
        <v>41508</v>
      </c>
    </row>
    <row r="3294" spans="1:6" x14ac:dyDescent="0.3">
      <c r="A3294" s="49">
        <v>760199</v>
      </c>
      <c r="B3294" s="50">
        <v>41509</v>
      </c>
      <c r="C3294" s="51">
        <v>2303.7390970000001</v>
      </c>
      <c r="D3294" s="49">
        <v>0.26</v>
      </c>
      <c r="E3294" s="49" t="s">
        <v>55</v>
      </c>
      <c r="F3294" s="50">
        <v>41508</v>
      </c>
    </row>
    <row r="3295" spans="1:6" x14ac:dyDescent="0.3">
      <c r="A3295" s="49">
        <v>760199</v>
      </c>
      <c r="B3295" s="50">
        <v>41512</v>
      </c>
      <c r="C3295" s="51">
        <v>2304.0110199999999</v>
      </c>
      <c r="D3295" s="49">
        <v>0.26</v>
      </c>
      <c r="E3295" s="49" t="s">
        <v>55</v>
      </c>
      <c r="F3295" s="50">
        <v>41508</v>
      </c>
    </row>
    <row r="3296" spans="1:6" x14ac:dyDescent="0.3">
      <c r="A3296" s="49">
        <v>760199</v>
      </c>
      <c r="B3296" s="50">
        <v>41513</v>
      </c>
      <c r="C3296" s="51">
        <v>2304.2829750000001</v>
      </c>
      <c r="D3296" s="49">
        <v>0.26</v>
      </c>
      <c r="E3296" s="49" t="s">
        <v>55</v>
      </c>
      <c r="F3296" s="50">
        <v>41508</v>
      </c>
    </row>
    <row r="3297" spans="1:6" x14ac:dyDescent="0.3">
      <c r="A3297" s="49">
        <v>760199</v>
      </c>
      <c r="B3297" s="50">
        <v>41514</v>
      </c>
      <c r="C3297" s="51">
        <v>2304.5549620000002</v>
      </c>
      <c r="D3297" s="49">
        <v>0.26</v>
      </c>
      <c r="E3297" s="49" t="s">
        <v>55</v>
      </c>
      <c r="F3297" s="50">
        <v>41508</v>
      </c>
    </row>
    <row r="3298" spans="1:6" x14ac:dyDescent="0.3">
      <c r="A3298" s="49">
        <v>760199</v>
      </c>
      <c r="B3298" s="50">
        <v>41515</v>
      </c>
      <c r="C3298" s="51">
        <v>2304.8269810000002</v>
      </c>
      <c r="D3298" s="49">
        <v>0.26</v>
      </c>
      <c r="E3298" s="49" t="s">
        <v>55</v>
      </c>
      <c r="F3298" s="50">
        <v>41508</v>
      </c>
    </row>
    <row r="3299" spans="1:6" x14ac:dyDescent="0.3">
      <c r="A3299" s="49">
        <v>760199</v>
      </c>
      <c r="B3299" s="50">
        <v>41516</v>
      </c>
      <c r="C3299" s="51">
        <v>2305.0990320000001</v>
      </c>
      <c r="D3299" s="49">
        <v>0.26</v>
      </c>
      <c r="E3299" s="49" t="s">
        <v>55</v>
      </c>
      <c r="F3299" s="50">
        <v>41508</v>
      </c>
    </row>
    <row r="3300" spans="1:6" x14ac:dyDescent="0.3">
      <c r="A3300" s="49">
        <v>760199</v>
      </c>
      <c r="B3300" s="50">
        <v>41519</v>
      </c>
      <c r="C3300" s="51">
        <v>2305.3711159999998</v>
      </c>
      <c r="D3300" s="49">
        <v>0.26</v>
      </c>
      <c r="E3300" s="49" t="s">
        <v>55</v>
      </c>
      <c r="F3300" s="50">
        <v>41508</v>
      </c>
    </row>
    <row r="3301" spans="1:6" x14ac:dyDescent="0.3">
      <c r="A3301" s="49">
        <v>760199</v>
      </c>
      <c r="B3301" s="50">
        <v>41520</v>
      </c>
      <c r="C3301" s="51">
        <v>2305.643231</v>
      </c>
      <c r="D3301" s="49">
        <v>0.26</v>
      </c>
      <c r="E3301" s="49" t="s">
        <v>55</v>
      </c>
      <c r="F3301" s="50">
        <v>41508</v>
      </c>
    </row>
    <row r="3302" spans="1:6" x14ac:dyDescent="0.3">
      <c r="A3302" s="49">
        <v>760199</v>
      </c>
      <c r="B3302" s="50">
        <v>41521</v>
      </c>
      <c r="C3302" s="51">
        <v>2305.915379</v>
      </c>
      <c r="D3302" s="49">
        <v>0.26</v>
      </c>
      <c r="E3302" s="49" t="s">
        <v>55</v>
      </c>
      <c r="F3302" s="50">
        <v>41508</v>
      </c>
    </row>
    <row r="3303" spans="1:6" x14ac:dyDescent="0.3">
      <c r="A3303" s="49">
        <v>760199</v>
      </c>
      <c r="B3303" s="50">
        <v>41522</v>
      </c>
      <c r="C3303" s="51">
        <v>2306.1875580000001</v>
      </c>
      <c r="D3303" s="49">
        <v>0.26</v>
      </c>
      <c r="E3303" s="49" t="s">
        <v>55</v>
      </c>
      <c r="F3303" s="50">
        <v>41508</v>
      </c>
    </row>
    <row r="3304" spans="1:6" x14ac:dyDescent="0.3">
      <c r="A3304" s="49">
        <v>760199</v>
      </c>
      <c r="B3304" s="50">
        <v>41523</v>
      </c>
      <c r="C3304" s="51">
        <v>2306.1247539999999</v>
      </c>
      <c r="D3304" s="49">
        <v>0.24</v>
      </c>
      <c r="E3304" s="49" t="s">
        <v>54</v>
      </c>
      <c r="F3304" s="50">
        <v>41523</v>
      </c>
    </row>
    <row r="3305" spans="1:6" x14ac:dyDescent="0.3">
      <c r="A3305" s="49">
        <v>760199</v>
      </c>
      <c r="B3305" s="50">
        <v>41526</v>
      </c>
      <c r="C3305" s="51">
        <v>2306.3760189999998</v>
      </c>
      <c r="D3305" s="49">
        <v>0.24</v>
      </c>
      <c r="E3305" s="49" t="s">
        <v>54</v>
      </c>
      <c r="F3305" s="50">
        <v>41523</v>
      </c>
    </row>
    <row r="3306" spans="1:6" x14ac:dyDescent="0.3">
      <c r="A3306" s="49">
        <v>760199</v>
      </c>
      <c r="B3306" s="50">
        <v>41527</v>
      </c>
      <c r="C3306" s="51">
        <v>2306.6273110000002</v>
      </c>
      <c r="D3306" s="49">
        <v>0.24</v>
      </c>
      <c r="E3306" s="49" t="s">
        <v>54</v>
      </c>
      <c r="F3306" s="50">
        <v>41523</v>
      </c>
    </row>
    <row r="3307" spans="1:6" x14ac:dyDescent="0.3">
      <c r="A3307" s="49">
        <v>760199</v>
      </c>
      <c r="B3307" s="50">
        <v>41528</v>
      </c>
      <c r="C3307" s="51">
        <v>2306.878631</v>
      </c>
      <c r="D3307" s="49">
        <v>0.24</v>
      </c>
      <c r="E3307" s="49" t="s">
        <v>54</v>
      </c>
      <c r="F3307" s="50">
        <v>41523</v>
      </c>
    </row>
    <row r="3308" spans="1:6" x14ac:dyDescent="0.3">
      <c r="A3308" s="49">
        <v>760199</v>
      </c>
      <c r="B3308" s="50">
        <v>41529</v>
      </c>
      <c r="C3308" s="51">
        <v>2307.1299779999999</v>
      </c>
      <c r="D3308" s="49">
        <v>0.24</v>
      </c>
      <c r="E3308" s="49" t="s">
        <v>54</v>
      </c>
      <c r="F3308" s="50">
        <v>41523</v>
      </c>
    </row>
    <row r="3309" spans="1:6" x14ac:dyDescent="0.3">
      <c r="A3309" s="49">
        <v>760199</v>
      </c>
      <c r="B3309" s="50">
        <v>41530</v>
      </c>
      <c r="C3309" s="51">
        <v>2307.3813519999999</v>
      </c>
      <c r="D3309" s="49">
        <v>0.24</v>
      </c>
      <c r="E3309" s="49" t="s">
        <v>54</v>
      </c>
      <c r="F3309" s="50">
        <v>41523</v>
      </c>
    </row>
    <row r="3310" spans="1:6" x14ac:dyDescent="0.3">
      <c r="A3310" s="49">
        <v>760199</v>
      </c>
      <c r="B3310" s="50">
        <v>41533</v>
      </c>
      <c r="C3310" s="51">
        <v>2307.6327550000001</v>
      </c>
      <c r="D3310" s="49">
        <v>0.24</v>
      </c>
      <c r="E3310" s="49" t="s">
        <v>54</v>
      </c>
      <c r="F3310" s="50">
        <v>41523</v>
      </c>
    </row>
    <row r="3311" spans="1:6" x14ac:dyDescent="0.3">
      <c r="A3311" s="49">
        <v>760199</v>
      </c>
      <c r="B3311" s="50">
        <v>41534</v>
      </c>
      <c r="C3311" s="51">
        <v>2308.0824149999999</v>
      </c>
      <c r="D3311" s="49">
        <v>0.41</v>
      </c>
      <c r="E3311" s="49" t="s">
        <v>55</v>
      </c>
      <c r="F3311" s="50">
        <v>41534</v>
      </c>
    </row>
    <row r="3312" spans="1:6" x14ac:dyDescent="0.3">
      <c r="A3312" s="49">
        <v>760199</v>
      </c>
      <c r="B3312" s="50">
        <v>41535</v>
      </c>
      <c r="C3312" s="51">
        <v>2308.5321629999999</v>
      </c>
      <c r="D3312" s="49">
        <v>0.41</v>
      </c>
      <c r="E3312" s="49" t="s">
        <v>55</v>
      </c>
      <c r="F3312" s="50">
        <v>41534</v>
      </c>
    </row>
    <row r="3313" spans="1:6" x14ac:dyDescent="0.3">
      <c r="A3313" s="49">
        <v>760199</v>
      </c>
      <c r="B3313" s="50">
        <v>41536</v>
      </c>
      <c r="C3313" s="51">
        <v>2308.9819990000001</v>
      </c>
      <c r="D3313" s="49">
        <v>0.41</v>
      </c>
      <c r="E3313" s="49" t="s">
        <v>55</v>
      </c>
      <c r="F3313" s="50">
        <v>41534</v>
      </c>
    </row>
    <row r="3314" spans="1:6" x14ac:dyDescent="0.3">
      <c r="A3314" s="49">
        <v>760199</v>
      </c>
      <c r="B3314" s="50">
        <v>41537</v>
      </c>
      <c r="C3314" s="51">
        <v>2309.4319220000002</v>
      </c>
      <c r="D3314" s="49">
        <v>0.41</v>
      </c>
      <c r="E3314" s="49" t="s">
        <v>55</v>
      </c>
      <c r="F3314" s="50">
        <v>41534</v>
      </c>
    </row>
    <row r="3315" spans="1:6" x14ac:dyDescent="0.3">
      <c r="A3315" s="49">
        <v>760199</v>
      </c>
      <c r="B3315" s="50">
        <v>41540</v>
      </c>
      <c r="C3315" s="51">
        <v>2309.498423</v>
      </c>
      <c r="D3315" s="49">
        <v>0.34</v>
      </c>
      <c r="E3315" s="49" t="s">
        <v>55</v>
      </c>
      <c r="F3315" s="50">
        <v>41540</v>
      </c>
    </row>
    <row r="3316" spans="1:6" x14ac:dyDescent="0.3">
      <c r="A3316" s="49">
        <v>760199</v>
      </c>
      <c r="B3316" s="50">
        <v>41541</v>
      </c>
      <c r="C3316" s="51">
        <v>2309.8717379999998</v>
      </c>
      <c r="D3316" s="49">
        <v>0.34</v>
      </c>
      <c r="E3316" s="49" t="s">
        <v>55</v>
      </c>
      <c r="F3316" s="50">
        <v>41540</v>
      </c>
    </row>
    <row r="3317" spans="1:6" x14ac:dyDescent="0.3">
      <c r="A3317" s="49">
        <v>760199</v>
      </c>
      <c r="B3317" s="50">
        <v>41542</v>
      </c>
      <c r="C3317" s="51">
        <v>2310.2451129999999</v>
      </c>
      <c r="D3317" s="49">
        <v>0.34</v>
      </c>
      <c r="E3317" s="49" t="s">
        <v>55</v>
      </c>
      <c r="F3317" s="50">
        <v>41540</v>
      </c>
    </row>
    <row r="3318" spans="1:6" x14ac:dyDescent="0.3">
      <c r="A3318" s="49">
        <v>760199</v>
      </c>
      <c r="B3318" s="50">
        <v>41543</v>
      </c>
      <c r="C3318" s="51">
        <v>2310.6185489999998</v>
      </c>
      <c r="D3318" s="49">
        <v>0.34</v>
      </c>
      <c r="E3318" s="49" t="s">
        <v>55</v>
      </c>
      <c r="F3318" s="50">
        <v>41540</v>
      </c>
    </row>
    <row r="3319" spans="1:6" x14ac:dyDescent="0.3">
      <c r="A3319" s="49">
        <v>760199</v>
      </c>
      <c r="B3319" s="50">
        <v>41544</v>
      </c>
      <c r="C3319" s="51">
        <v>2310.9920440000001</v>
      </c>
      <c r="D3319" s="49">
        <v>0.34</v>
      </c>
      <c r="E3319" s="49" t="s">
        <v>55</v>
      </c>
      <c r="F3319" s="50">
        <v>41540</v>
      </c>
    </row>
    <row r="3320" spans="1:6" x14ac:dyDescent="0.3">
      <c r="A3320" s="49">
        <v>760199</v>
      </c>
      <c r="B3320" s="50">
        <v>41547</v>
      </c>
      <c r="C3320" s="51">
        <v>2311.365601</v>
      </c>
      <c r="D3320" s="49">
        <v>0.34</v>
      </c>
      <c r="E3320" s="49" t="s">
        <v>55</v>
      </c>
      <c r="F3320" s="50">
        <v>41540</v>
      </c>
    </row>
    <row r="3321" spans="1:6" x14ac:dyDescent="0.3">
      <c r="A3321" s="49">
        <v>760199</v>
      </c>
      <c r="B3321" s="50">
        <v>41548</v>
      </c>
      <c r="C3321" s="51">
        <v>2311.7392169999998</v>
      </c>
      <c r="D3321" s="49">
        <v>0.34</v>
      </c>
      <c r="E3321" s="49" t="s">
        <v>55</v>
      </c>
      <c r="F3321" s="50">
        <v>41540</v>
      </c>
    </row>
    <row r="3322" spans="1:6" x14ac:dyDescent="0.3">
      <c r="A3322" s="49">
        <v>760199</v>
      </c>
      <c r="B3322" s="50">
        <v>41549</v>
      </c>
      <c r="C3322" s="51">
        <v>2312.1128939999999</v>
      </c>
      <c r="D3322" s="49">
        <v>0.34</v>
      </c>
      <c r="E3322" s="49" t="s">
        <v>55</v>
      </c>
      <c r="F3322" s="50">
        <v>41540</v>
      </c>
    </row>
    <row r="3323" spans="1:6" x14ac:dyDescent="0.3">
      <c r="A3323" s="49">
        <v>760199</v>
      </c>
      <c r="B3323" s="50">
        <v>41550</v>
      </c>
      <c r="C3323" s="51">
        <v>2312.4866310000002</v>
      </c>
      <c r="D3323" s="49">
        <v>0.34</v>
      </c>
      <c r="E3323" s="49" t="s">
        <v>55</v>
      </c>
      <c r="F3323" s="50">
        <v>41540</v>
      </c>
    </row>
    <row r="3324" spans="1:6" x14ac:dyDescent="0.3">
      <c r="A3324" s="49">
        <v>760199</v>
      </c>
      <c r="B3324" s="50">
        <v>41551</v>
      </c>
      <c r="C3324" s="51">
        <v>2312.8604289999998</v>
      </c>
      <c r="D3324" s="49">
        <v>0.34</v>
      </c>
      <c r="E3324" s="49" t="s">
        <v>55</v>
      </c>
      <c r="F3324" s="50">
        <v>41540</v>
      </c>
    </row>
    <row r="3325" spans="1:6" x14ac:dyDescent="0.3">
      <c r="A3325" s="49">
        <v>760199</v>
      </c>
      <c r="B3325" s="50">
        <v>41554</v>
      </c>
      <c r="C3325" s="51">
        <v>2313.2342870000002</v>
      </c>
      <c r="D3325" s="49">
        <v>0.34</v>
      </c>
      <c r="E3325" s="49" t="s">
        <v>55</v>
      </c>
      <c r="F3325" s="50">
        <v>41540</v>
      </c>
    </row>
    <row r="3326" spans="1:6" x14ac:dyDescent="0.3">
      <c r="A3326" s="49">
        <v>760199</v>
      </c>
      <c r="B3326" s="50">
        <v>41555</v>
      </c>
      <c r="C3326" s="51">
        <v>2313.6082059999999</v>
      </c>
      <c r="D3326" s="49">
        <v>0.34</v>
      </c>
      <c r="E3326" s="49" t="s">
        <v>55</v>
      </c>
      <c r="F3326" s="50">
        <v>41540</v>
      </c>
    </row>
    <row r="3327" spans="1:6" x14ac:dyDescent="0.3">
      <c r="A3327" s="49">
        <v>760199</v>
      </c>
      <c r="B3327" s="50">
        <v>41556</v>
      </c>
      <c r="C3327" s="51">
        <v>2314.1684580000001</v>
      </c>
      <c r="D3327" s="49">
        <v>0.35</v>
      </c>
      <c r="E3327" s="49" t="s">
        <v>54</v>
      </c>
      <c r="F3327" s="50">
        <v>41556</v>
      </c>
    </row>
    <row r="3328" spans="1:6" x14ac:dyDescent="0.3">
      <c r="A3328" s="49">
        <v>760199</v>
      </c>
      <c r="B3328" s="50">
        <v>41557</v>
      </c>
      <c r="C3328" s="51">
        <v>2314.5534870000001</v>
      </c>
      <c r="D3328" s="49">
        <v>0.35</v>
      </c>
      <c r="E3328" s="49" t="s">
        <v>54</v>
      </c>
      <c r="F3328" s="50">
        <v>41556</v>
      </c>
    </row>
    <row r="3329" spans="1:6" x14ac:dyDescent="0.3">
      <c r="A3329" s="49">
        <v>760199</v>
      </c>
      <c r="B3329" s="50">
        <v>41558</v>
      </c>
      <c r="C3329" s="51">
        <v>2314.93858</v>
      </c>
      <c r="D3329" s="49">
        <v>0.35</v>
      </c>
      <c r="E3329" s="49" t="s">
        <v>54</v>
      </c>
      <c r="F3329" s="50">
        <v>41556</v>
      </c>
    </row>
    <row r="3330" spans="1:6" x14ac:dyDescent="0.3">
      <c r="A3330" s="49">
        <v>760199</v>
      </c>
      <c r="B3330" s="50">
        <v>41561</v>
      </c>
      <c r="C3330" s="51">
        <v>2315.3237370000002</v>
      </c>
      <c r="D3330" s="49">
        <v>0.35</v>
      </c>
      <c r="E3330" s="49" t="s">
        <v>54</v>
      </c>
      <c r="F3330" s="50">
        <v>41556</v>
      </c>
    </row>
    <row r="3331" spans="1:6" x14ac:dyDescent="0.3">
      <c r="A3331" s="49">
        <v>760199</v>
      </c>
      <c r="B3331" s="50">
        <v>41562</v>
      </c>
      <c r="C3331" s="51">
        <v>2315.708959</v>
      </c>
      <c r="D3331" s="49">
        <v>0.35</v>
      </c>
      <c r="E3331" s="49" t="s">
        <v>54</v>
      </c>
      <c r="F3331" s="50">
        <v>41556</v>
      </c>
    </row>
    <row r="3332" spans="1:6" x14ac:dyDescent="0.3">
      <c r="A3332" s="49">
        <v>760199</v>
      </c>
      <c r="B3332" s="50">
        <v>41563</v>
      </c>
      <c r="C3332" s="51">
        <v>2316.281293</v>
      </c>
      <c r="D3332" s="49">
        <v>0.56999999999999995</v>
      </c>
      <c r="E3332" s="49" t="s">
        <v>55</v>
      </c>
      <c r="F3332" s="50">
        <v>41563</v>
      </c>
    </row>
    <row r="3333" spans="1:6" x14ac:dyDescent="0.3">
      <c r="A3333" s="49">
        <v>760199</v>
      </c>
      <c r="B3333" s="50">
        <v>41564</v>
      </c>
      <c r="C3333" s="51">
        <v>2316.8537689999998</v>
      </c>
      <c r="D3333" s="49">
        <v>0.56999999999999995</v>
      </c>
      <c r="E3333" s="49" t="s">
        <v>55</v>
      </c>
      <c r="F3333" s="50">
        <v>41563</v>
      </c>
    </row>
    <row r="3334" spans="1:6" x14ac:dyDescent="0.3">
      <c r="A3334" s="49">
        <v>760199</v>
      </c>
      <c r="B3334" s="50">
        <v>41565</v>
      </c>
      <c r="C3334" s="51">
        <v>2317.4263860000001</v>
      </c>
      <c r="D3334" s="49">
        <v>0.56999999999999995</v>
      </c>
      <c r="E3334" s="49" t="s">
        <v>55</v>
      </c>
      <c r="F3334" s="50">
        <v>41563</v>
      </c>
    </row>
    <row r="3335" spans="1:6" x14ac:dyDescent="0.3">
      <c r="A3335" s="49">
        <v>760199</v>
      </c>
      <c r="B3335" s="50">
        <v>41568</v>
      </c>
      <c r="C3335" s="51">
        <v>2318.079307</v>
      </c>
      <c r="D3335" s="49">
        <v>0.59</v>
      </c>
      <c r="E3335" s="49" t="s">
        <v>55</v>
      </c>
      <c r="F3335" s="50">
        <v>41568</v>
      </c>
    </row>
    <row r="3336" spans="1:6" x14ac:dyDescent="0.3">
      <c r="A3336" s="49">
        <v>760199</v>
      </c>
      <c r="B3336" s="50">
        <v>41569</v>
      </c>
      <c r="C3336" s="51">
        <v>2318.672274</v>
      </c>
      <c r="D3336" s="49">
        <v>0.59</v>
      </c>
      <c r="E3336" s="49" t="s">
        <v>55</v>
      </c>
      <c r="F3336" s="50">
        <v>41568</v>
      </c>
    </row>
    <row r="3337" spans="1:6" x14ac:dyDescent="0.3">
      <c r="A3337" s="49">
        <v>760199</v>
      </c>
      <c r="B3337" s="50">
        <v>41570</v>
      </c>
      <c r="C3337" s="51">
        <v>2319.2653919999998</v>
      </c>
      <c r="D3337" s="49">
        <v>0.59</v>
      </c>
      <c r="E3337" s="49" t="s">
        <v>55</v>
      </c>
      <c r="F3337" s="50">
        <v>41568</v>
      </c>
    </row>
    <row r="3338" spans="1:6" x14ac:dyDescent="0.3">
      <c r="A3338" s="49">
        <v>760199</v>
      </c>
      <c r="B3338" s="50">
        <v>41571</v>
      </c>
      <c r="C3338" s="51">
        <v>2319.8586610000002</v>
      </c>
      <c r="D3338" s="49">
        <v>0.59</v>
      </c>
      <c r="E3338" s="49" t="s">
        <v>55</v>
      </c>
      <c r="F3338" s="50">
        <v>41568</v>
      </c>
    </row>
    <row r="3339" spans="1:6" x14ac:dyDescent="0.3">
      <c r="A3339" s="49">
        <v>760199</v>
      </c>
      <c r="B3339" s="50">
        <v>41572</v>
      </c>
      <c r="C3339" s="51">
        <v>2320.4520830000001</v>
      </c>
      <c r="D3339" s="49">
        <v>0.59</v>
      </c>
      <c r="E3339" s="49" t="s">
        <v>55</v>
      </c>
      <c r="F3339" s="50">
        <v>41568</v>
      </c>
    </row>
    <row r="3340" spans="1:6" x14ac:dyDescent="0.3">
      <c r="A3340" s="49">
        <v>760199</v>
      </c>
      <c r="B3340" s="50">
        <v>41575</v>
      </c>
      <c r="C3340" s="51">
        <v>2321.0456559999998</v>
      </c>
      <c r="D3340" s="49">
        <v>0.59</v>
      </c>
      <c r="E3340" s="49" t="s">
        <v>55</v>
      </c>
      <c r="F3340" s="50">
        <v>41568</v>
      </c>
    </row>
    <row r="3341" spans="1:6" x14ac:dyDescent="0.3">
      <c r="A3341" s="49">
        <v>760199</v>
      </c>
      <c r="B3341" s="50">
        <v>41576</v>
      </c>
      <c r="C3341" s="51">
        <v>2321.639381</v>
      </c>
      <c r="D3341" s="49">
        <v>0.59</v>
      </c>
      <c r="E3341" s="49" t="s">
        <v>55</v>
      </c>
      <c r="F3341" s="50">
        <v>41568</v>
      </c>
    </row>
    <row r="3342" spans="1:6" x14ac:dyDescent="0.3">
      <c r="A3342" s="49">
        <v>760199</v>
      </c>
      <c r="B3342" s="50">
        <v>41577</v>
      </c>
      <c r="C3342" s="51">
        <v>2322.2332580000002</v>
      </c>
      <c r="D3342" s="49">
        <v>0.59</v>
      </c>
      <c r="E3342" s="49" t="s">
        <v>55</v>
      </c>
      <c r="F3342" s="50">
        <v>41568</v>
      </c>
    </row>
    <row r="3343" spans="1:6" x14ac:dyDescent="0.3">
      <c r="A3343" s="49">
        <v>760199</v>
      </c>
      <c r="B3343" s="50">
        <v>41578</v>
      </c>
      <c r="C3343" s="51">
        <v>2322.8272870000001</v>
      </c>
      <c r="D3343" s="49">
        <v>0.59</v>
      </c>
      <c r="E3343" s="49" t="s">
        <v>55</v>
      </c>
      <c r="F3343" s="50">
        <v>41568</v>
      </c>
    </row>
    <row r="3344" spans="1:6" x14ac:dyDescent="0.3">
      <c r="A3344" s="49">
        <v>760199</v>
      </c>
      <c r="B3344" s="50">
        <v>41579</v>
      </c>
      <c r="C3344" s="51">
        <v>2323.421468</v>
      </c>
      <c r="D3344" s="49">
        <v>0.59</v>
      </c>
      <c r="E3344" s="49" t="s">
        <v>55</v>
      </c>
      <c r="F3344" s="50">
        <v>41568</v>
      </c>
    </row>
    <row r="3345" spans="1:6" x14ac:dyDescent="0.3">
      <c r="A3345" s="49">
        <v>760199</v>
      </c>
      <c r="B3345" s="50">
        <v>41582</v>
      </c>
      <c r="C3345" s="51">
        <v>2324.0158000000001</v>
      </c>
      <c r="D3345" s="49">
        <v>0.59</v>
      </c>
      <c r="E3345" s="49" t="s">
        <v>55</v>
      </c>
      <c r="F3345" s="50">
        <v>41568</v>
      </c>
    </row>
    <row r="3346" spans="1:6" x14ac:dyDescent="0.3">
      <c r="A3346" s="49">
        <v>760199</v>
      </c>
      <c r="B3346" s="50">
        <v>41583</v>
      </c>
      <c r="C3346" s="51">
        <v>2324.6102850000002</v>
      </c>
      <c r="D3346" s="49">
        <v>0.59</v>
      </c>
      <c r="E3346" s="49" t="s">
        <v>55</v>
      </c>
      <c r="F3346" s="50">
        <v>41568</v>
      </c>
    </row>
    <row r="3347" spans="1:6" x14ac:dyDescent="0.3">
      <c r="A3347" s="49">
        <v>760199</v>
      </c>
      <c r="B3347" s="50">
        <v>41584</v>
      </c>
      <c r="C3347" s="51">
        <v>2325.2049219999999</v>
      </c>
      <c r="D3347" s="49">
        <v>0.59</v>
      </c>
      <c r="E3347" s="49" t="s">
        <v>55</v>
      </c>
      <c r="F3347" s="50">
        <v>41568</v>
      </c>
    </row>
    <row r="3348" spans="1:6" x14ac:dyDescent="0.3">
      <c r="A3348" s="49">
        <v>760199</v>
      </c>
      <c r="B3348" s="50">
        <v>41585</v>
      </c>
      <c r="C3348" s="51">
        <v>2325.4568800000002</v>
      </c>
      <c r="D3348" s="49">
        <v>0.56999999999999995</v>
      </c>
      <c r="E3348" s="49" t="s">
        <v>54</v>
      </c>
      <c r="F3348" s="50">
        <v>41585</v>
      </c>
    </row>
    <row r="3349" spans="1:6" x14ac:dyDescent="0.3">
      <c r="A3349" s="49">
        <v>760199</v>
      </c>
      <c r="B3349" s="50">
        <v>41586</v>
      </c>
      <c r="C3349" s="51">
        <v>2326.031563</v>
      </c>
      <c r="D3349" s="49">
        <v>0.56999999999999995</v>
      </c>
      <c r="E3349" s="49" t="s">
        <v>54</v>
      </c>
      <c r="F3349" s="50">
        <v>41585</v>
      </c>
    </row>
    <row r="3350" spans="1:6" x14ac:dyDescent="0.3">
      <c r="A3350" s="49">
        <v>760199</v>
      </c>
      <c r="B3350" s="50">
        <v>41589</v>
      </c>
      <c r="C3350" s="51">
        <v>2326.6063880000002</v>
      </c>
      <c r="D3350" s="49">
        <v>0.56999999999999995</v>
      </c>
      <c r="E3350" s="49" t="s">
        <v>54</v>
      </c>
      <c r="F3350" s="50">
        <v>41585</v>
      </c>
    </row>
    <row r="3351" spans="1:6" x14ac:dyDescent="0.3">
      <c r="A3351" s="49">
        <v>760199</v>
      </c>
      <c r="B3351" s="50">
        <v>41590</v>
      </c>
      <c r="C3351" s="51">
        <v>2327.1813560000001</v>
      </c>
      <c r="D3351" s="49">
        <v>0.56999999999999995</v>
      </c>
      <c r="E3351" s="49" t="s">
        <v>54</v>
      </c>
      <c r="F3351" s="50">
        <v>41585</v>
      </c>
    </row>
    <row r="3352" spans="1:6" x14ac:dyDescent="0.3">
      <c r="A3352" s="49">
        <v>760199</v>
      </c>
      <c r="B3352" s="50">
        <v>41591</v>
      </c>
      <c r="C3352" s="51">
        <v>2327.7564649999999</v>
      </c>
      <c r="D3352" s="49">
        <v>0.56999999999999995</v>
      </c>
      <c r="E3352" s="49" t="s">
        <v>54</v>
      </c>
      <c r="F3352" s="50">
        <v>41585</v>
      </c>
    </row>
    <row r="3353" spans="1:6" x14ac:dyDescent="0.3">
      <c r="A3353" s="49">
        <v>760199</v>
      </c>
      <c r="B3353" s="50">
        <v>41592</v>
      </c>
      <c r="C3353" s="51">
        <v>2328.331717</v>
      </c>
      <c r="D3353" s="49">
        <v>0.56999999999999995</v>
      </c>
      <c r="E3353" s="49" t="s">
        <v>54</v>
      </c>
      <c r="F3353" s="50">
        <v>41585</v>
      </c>
    </row>
    <row r="3354" spans="1:6" x14ac:dyDescent="0.3">
      <c r="A3354" s="49">
        <v>760199</v>
      </c>
      <c r="B3354" s="50">
        <v>41596</v>
      </c>
      <c r="C3354" s="51">
        <v>2328.907111</v>
      </c>
      <c r="D3354" s="49">
        <v>0.56999999999999995</v>
      </c>
      <c r="E3354" s="49" t="s">
        <v>54</v>
      </c>
      <c r="F3354" s="50">
        <v>41585</v>
      </c>
    </row>
    <row r="3355" spans="1:6" x14ac:dyDescent="0.3">
      <c r="A3355" s="49">
        <v>760199</v>
      </c>
      <c r="B3355" s="50">
        <v>41597</v>
      </c>
      <c r="C3355" s="51">
        <v>2329.6963930000002</v>
      </c>
      <c r="D3355" s="49">
        <v>0.68</v>
      </c>
      <c r="E3355" s="49" t="s">
        <v>55</v>
      </c>
      <c r="F3355" s="50">
        <v>41597</v>
      </c>
    </row>
    <row r="3356" spans="1:6" x14ac:dyDescent="0.3">
      <c r="A3356" s="49">
        <v>760199</v>
      </c>
      <c r="B3356" s="50">
        <v>41598</v>
      </c>
      <c r="C3356" s="51">
        <v>2330.3006959999998</v>
      </c>
      <c r="D3356" s="49">
        <v>0.6</v>
      </c>
      <c r="E3356" s="49" t="s">
        <v>55</v>
      </c>
      <c r="F3356" s="50">
        <v>41598</v>
      </c>
    </row>
    <row r="3357" spans="1:6" x14ac:dyDescent="0.3">
      <c r="A3357" s="49">
        <v>760199</v>
      </c>
      <c r="B3357" s="50">
        <v>41599</v>
      </c>
      <c r="C3357" s="51">
        <v>2330.9978019999999</v>
      </c>
      <c r="D3357" s="49">
        <v>0.6</v>
      </c>
      <c r="E3357" s="49" t="s">
        <v>55</v>
      </c>
      <c r="F3357" s="50">
        <v>41598</v>
      </c>
    </row>
    <row r="3358" spans="1:6" x14ac:dyDescent="0.3">
      <c r="A3358" s="49">
        <v>760199</v>
      </c>
      <c r="B3358" s="50">
        <v>41600</v>
      </c>
      <c r="C3358" s="51">
        <v>2331.6951159999999</v>
      </c>
      <c r="D3358" s="49">
        <v>0.6</v>
      </c>
      <c r="E3358" s="49" t="s">
        <v>55</v>
      </c>
      <c r="F3358" s="50">
        <v>41598</v>
      </c>
    </row>
    <row r="3359" spans="1:6" x14ac:dyDescent="0.3">
      <c r="A3359" s="49">
        <v>760199</v>
      </c>
      <c r="B3359" s="50">
        <v>41603</v>
      </c>
      <c r="C3359" s="51">
        <v>2332.3926390000001</v>
      </c>
      <c r="D3359" s="49">
        <v>0.6</v>
      </c>
      <c r="E3359" s="49" t="s">
        <v>55</v>
      </c>
      <c r="F3359" s="50">
        <v>41598</v>
      </c>
    </row>
    <row r="3360" spans="1:6" x14ac:dyDescent="0.3">
      <c r="A3360" s="49">
        <v>760199</v>
      </c>
      <c r="B3360" s="50">
        <v>41604</v>
      </c>
      <c r="C3360" s="51">
        <v>2333.0903699999999</v>
      </c>
      <c r="D3360" s="49">
        <v>0.6</v>
      </c>
      <c r="E3360" s="49" t="s">
        <v>55</v>
      </c>
      <c r="F3360" s="50">
        <v>41598</v>
      </c>
    </row>
    <row r="3361" spans="1:6" x14ac:dyDescent="0.3">
      <c r="A3361" s="49">
        <v>760199</v>
      </c>
      <c r="B3361" s="50">
        <v>41605</v>
      </c>
      <c r="C3361" s="51">
        <v>2333.7883099999999</v>
      </c>
      <c r="D3361" s="49">
        <v>0.6</v>
      </c>
      <c r="E3361" s="49" t="s">
        <v>55</v>
      </c>
      <c r="F3361" s="50">
        <v>41598</v>
      </c>
    </row>
    <row r="3362" spans="1:6" x14ac:dyDescent="0.3">
      <c r="A3362" s="49">
        <v>760199</v>
      </c>
      <c r="B3362" s="50">
        <v>41606</v>
      </c>
      <c r="C3362" s="51">
        <v>2334.4864590000002</v>
      </c>
      <c r="D3362" s="49">
        <v>0.6</v>
      </c>
      <c r="E3362" s="49" t="s">
        <v>55</v>
      </c>
      <c r="F3362" s="50">
        <v>41598</v>
      </c>
    </row>
    <row r="3363" spans="1:6" x14ac:dyDescent="0.3">
      <c r="A3363" s="49">
        <v>760199</v>
      </c>
      <c r="B3363" s="50">
        <v>41607</v>
      </c>
      <c r="C3363" s="51">
        <v>2335.184816</v>
      </c>
      <c r="D3363" s="49">
        <v>0.6</v>
      </c>
      <c r="E3363" s="49" t="s">
        <v>55</v>
      </c>
      <c r="F3363" s="50">
        <v>41598</v>
      </c>
    </row>
    <row r="3364" spans="1:6" x14ac:dyDescent="0.3">
      <c r="A3364" s="49">
        <v>760199</v>
      </c>
      <c r="B3364" s="50">
        <v>41610</v>
      </c>
      <c r="C3364" s="51">
        <v>2335.8833829999999</v>
      </c>
      <c r="D3364" s="49">
        <v>0.6</v>
      </c>
      <c r="E3364" s="49" t="s">
        <v>55</v>
      </c>
      <c r="F3364" s="50">
        <v>41598</v>
      </c>
    </row>
    <row r="3365" spans="1:6" x14ac:dyDescent="0.3">
      <c r="A3365" s="49">
        <v>760199</v>
      </c>
      <c r="B3365" s="50">
        <v>41611</v>
      </c>
      <c r="C3365" s="51">
        <v>2336.582159</v>
      </c>
      <c r="D3365" s="49">
        <v>0.6</v>
      </c>
      <c r="E3365" s="49" t="s">
        <v>55</v>
      </c>
      <c r="F3365" s="50">
        <v>41598</v>
      </c>
    </row>
    <row r="3366" spans="1:6" x14ac:dyDescent="0.3">
      <c r="A3366" s="49">
        <v>760199</v>
      </c>
      <c r="B3366" s="50">
        <v>41612</v>
      </c>
      <c r="C3366" s="51">
        <v>2337.2811430000002</v>
      </c>
      <c r="D3366" s="49">
        <v>0.6</v>
      </c>
      <c r="E3366" s="49" t="s">
        <v>55</v>
      </c>
      <c r="F3366" s="50">
        <v>41598</v>
      </c>
    </row>
    <row r="3367" spans="1:6" x14ac:dyDescent="0.3">
      <c r="A3367" s="49">
        <v>760199</v>
      </c>
      <c r="B3367" s="50">
        <v>41613</v>
      </c>
      <c r="C3367" s="51">
        <v>2337.980337</v>
      </c>
      <c r="D3367" s="49">
        <v>0.6</v>
      </c>
      <c r="E3367" s="49" t="s">
        <v>55</v>
      </c>
      <c r="F3367" s="50">
        <v>41598</v>
      </c>
    </row>
    <row r="3368" spans="1:6" x14ac:dyDescent="0.3">
      <c r="A3368" s="49">
        <v>760199</v>
      </c>
      <c r="B3368" s="50">
        <v>41614</v>
      </c>
      <c r="C3368" s="51">
        <v>2337.7051609999999</v>
      </c>
      <c r="D3368" s="49">
        <v>0.54</v>
      </c>
      <c r="E3368" s="49" t="s">
        <v>54</v>
      </c>
      <c r="F3368" s="50">
        <v>41614</v>
      </c>
    </row>
    <row r="3369" spans="1:6" x14ac:dyDescent="0.3">
      <c r="A3369" s="49">
        <v>760199</v>
      </c>
      <c r="B3369" s="50">
        <v>41617</v>
      </c>
      <c r="C3369" s="51">
        <v>2338.3348639999999</v>
      </c>
      <c r="D3369" s="49">
        <v>0.54</v>
      </c>
      <c r="E3369" s="49" t="s">
        <v>54</v>
      </c>
      <c r="F3369" s="50">
        <v>41614</v>
      </c>
    </row>
    <row r="3370" spans="1:6" x14ac:dyDescent="0.3">
      <c r="A3370" s="49">
        <v>760199</v>
      </c>
      <c r="B3370" s="50">
        <v>41618</v>
      </c>
      <c r="C3370" s="51">
        <v>2338.9647359999999</v>
      </c>
      <c r="D3370" s="49">
        <v>0.54</v>
      </c>
      <c r="E3370" s="49" t="s">
        <v>54</v>
      </c>
      <c r="F3370" s="50">
        <v>41614</v>
      </c>
    </row>
    <row r="3371" spans="1:6" x14ac:dyDescent="0.3">
      <c r="A3371" s="49">
        <v>760199</v>
      </c>
      <c r="B3371" s="50">
        <v>41619</v>
      </c>
      <c r="C3371" s="51">
        <v>2339.5947780000001</v>
      </c>
      <c r="D3371" s="49">
        <v>0.54</v>
      </c>
      <c r="E3371" s="49" t="s">
        <v>54</v>
      </c>
      <c r="F3371" s="50">
        <v>41614</v>
      </c>
    </row>
    <row r="3372" spans="1:6" x14ac:dyDescent="0.3">
      <c r="A3372" s="49">
        <v>760199</v>
      </c>
      <c r="B3372" s="50">
        <v>41620</v>
      </c>
      <c r="C3372" s="51">
        <v>2340.2249889999998</v>
      </c>
      <c r="D3372" s="49">
        <v>0.54</v>
      </c>
      <c r="E3372" s="49" t="s">
        <v>54</v>
      </c>
      <c r="F3372" s="50">
        <v>41614</v>
      </c>
    </row>
    <row r="3373" spans="1:6" x14ac:dyDescent="0.3">
      <c r="A3373" s="49">
        <v>760199</v>
      </c>
      <c r="B3373" s="50">
        <v>41621</v>
      </c>
      <c r="C3373" s="51">
        <v>2340.8553710000001</v>
      </c>
      <c r="D3373" s="49">
        <v>0.54</v>
      </c>
      <c r="E3373" s="49" t="s">
        <v>54</v>
      </c>
      <c r="F3373" s="50">
        <v>41614</v>
      </c>
    </row>
    <row r="3374" spans="1:6" x14ac:dyDescent="0.3">
      <c r="A3374" s="49">
        <v>760199</v>
      </c>
      <c r="B3374" s="50">
        <v>41624</v>
      </c>
      <c r="C3374" s="51">
        <v>2341.4859219999998</v>
      </c>
      <c r="D3374" s="49">
        <v>0.54</v>
      </c>
      <c r="E3374" s="49" t="s">
        <v>54</v>
      </c>
      <c r="F3374" s="50">
        <v>41614</v>
      </c>
    </row>
    <row r="3375" spans="1:6" x14ac:dyDescent="0.3">
      <c r="A3375" s="49">
        <v>760199</v>
      </c>
      <c r="B3375" s="50">
        <v>41625</v>
      </c>
      <c r="C3375" s="51">
        <v>2342.3259870000002</v>
      </c>
      <c r="D3375" s="49">
        <v>0.72</v>
      </c>
      <c r="E3375" s="49" t="s">
        <v>55</v>
      </c>
      <c r="F3375" s="50">
        <v>41625</v>
      </c>
    </row>
    <row r="3376" spans="1:6" x14ac:dyDescent="0.3">
      <c r="A3376" s="49">
        <v>760199</v>
      </c>
      <c r="B3376" s="50">
        <v>41626</v>
      </c>
      <c r="C3376" s="51">
        <v>2343.166354</v>
      </c>
      <c r="D3376" s="49">
        <v>0.72</v>
      </c>
      <c r="E3376" s="49" t="s">
        <v>55</v>
      </c>
      <c r="F3376" s="50">
        <v>41625</v>
      </c>
    </row>
    <row r="3377" spans="1:6" x14ac:dyDescent="0.3">
      <c r="A3377" s="49">
        <v>760199</v>
      </c>
      <c r="B3377" s="50">
        <v>41627</v>
      </c>
      <c r="C3377" s="51">
        <v>2344.0070219999998</v>
      </c>
      <c r="D3377" s="49">
        <v>0.72</v>
      </c>
      <c r="E3377" s="49" t="s">
        <v>55</v>
      </c>
      <c r="F3377" s="50">
        <v>41625</v>
      </c>
    </row>
    <row r="3378" spans="1:6" x14ac:dyDescent="0.3">
      <c r="A3378" s="49">
        <v>760199</v>
      </c>
      <c r="B3378" s="50">
        <v>41628</v>
      </c>
      <c r="C3378" s="51">
        <v>2345.3134249999998</v>
      </c>
      <c r="D3378" s="49">
        <v>0.82</v>
      </c>
      <c r="E3378" s="49" t="s">
        <v>55</v>
      </c>
      <c r="F3378" s="50">
        <v>41628</v>
      </c>
    </row>
    <row r="3379" spans="1:6" x14ac:dyDescent="0.3">
      <c r="A3379" s="49">
        <v>760199</v>
      </c>
      <c r="B3379" s="50">
        <v>41631</v>
      </c>
      <c r="C3379" s="51">
        <v>2346.2712780000002</v>
      </c>
      <c r="D3379" s="49">
        <v>0.82</v>
      </c>
      <c r="E3379" s="49" t="s">
        <v>55</v>
      </c>
      <c r="F3379" s="50">
        <v>41628</v>
      </c>
    </row>
    <row r="3380" spans="1:6" x14ac:dyDescent="0.3">
      <c r="A3380" s="49">
        <v>760199</v>
      </c>
      <c r="B3380" s="50">
        <v>41632</v>
      </c>
      <c r="C3380" s="51">
        <v>2347.2295220000001</v>
      </c>
      <c r="D3380" s="49">
        <v>0.82</v>
      </c>
      <c r="E3380" s="49" t="s">
        <v>55</v>
      </c>
      <c r="F3380" s="50">
        <v>41628</v>
      </c>
    </row>
    <row r="3381" spans="1:6" x14ac:dyDescent="0.3">
      <c r="A3381" s="49">
        <v>760199</v>
      </c>
      <c r="B3381" s="50">
        <v>41634</v>
      </c>
      <c r="C3381" s="51">
        <v>2348.188157</v>
      </c>
      <c r="D3381" s="49">
        <v>0.82</v>
      </c>
      <c r="E3381" s="49" t="s">
        <v>55</v>
      </c>
      <c r="F3381" s="50">
        <v>41628</v>
      </c>
    </row>
    <row r="3382" spans="1:6" x14ac:dyDescent="0.3">
      <c r="A3382" s="49">
        <v>760199</v>
      </c>
      <c r="B3382" s="50">
        <v>41635</v>
      </c>
      <c r="C3382" s="51">
        <v>2349.1471849999998</v>
      </c>
      <c r="D3382" s="49">
        <v>0.82</v>
      </c>
      <c r="E3382" s="49" t="s">
        <v>55</v>
      </c>
      <c r="F3382" s="50">
        <v>41628</v>
      </c>
    </row>
    <row r="3383" spans="1:6" x14ac:dyDescent="0.3">
      <c r="A3383" s="49">
        <v>760199</v>
      </c>
      <c r="B3383" s="50">
        <v>41638</v>
      </c>
      <c r="C3383" s="51">
        <v>2350.1066030000002</v>
      </c>
      <c r="D3383" s="49">
        <v>0.82</v>
      </c>
      <c r="E3383" s="49" t="s">
        <v>55</v>
      </c>
      <c r="F3383" s="50">
        <v>41628</v>
      </c>
    </row>
    <row r="3384" spans="1:6" x14ac:dyDescent="0.3">
      <c r="A3384" s="49">
        <v>760199</v>
      </c>
      <c r="B3384" s="50">
        <v>41639</v>
      </c>
      <c r="C3384" s="51">
        <v>2351.0664139999999</v>
      </c>
      <c r="D3384" s="49">
        <v>0.82</v>
      </c>
      <c r="E3384" s="49" t="s">
        <v>55</v>
      </c>
      <c r="F3384" s="50">
        <v>41628</v>
      </c>
    </row>
    <row r="3385" spans="1:6" x14ac:dyDescent="0.3">
      <c r="A3385" s="49">
        <v>760199</v>
      </c>
      <c r="B3385" s="50">
        <v>41641</v>
      </c>
      <c r="C3385" s="51">
        <v>2352.0266160000001</v>
      </c>
      <c r="D3385" s="49">
        <v>0.82</v>
      </c>
      <c r="E3385" s="49" t="s">
        <v>55</v>
      </c>
      <c r="F3385" s="50">
        <v>41628</v>
      </c>
    </row>
    <row r="3386" spans="1:6" x14ac:dyDescent="0.3">
      <c r="A3386" s="49">
        <v>760199</v>
      </c>
      <c r="B3386" s="50">
        <v>41642</v>
      </c>
      <c r="C3386" s="51">
        <v>2352.9872110000001</v>
      </c>
      <c r="D3386" s="49">
        <v>0.82</v>
      </c>
      <c r="E3386" s="49" t="s">
        <v>55</v>
      </c>
      <c r="F3386" s="50">
        <v>41628</v>
      </c>
    </row>
    <row r="3387" spans="1:6" x14ac:dyDescent="0.3">
      <c r="A3387" s="49">
        <v>760199</v>
      </c>
      <c r="B3387" s="50">
        <v>41645</v>
      </c>
      <c r="C3387" s="51">
        <v>2353.948198</v>
      </c>
      <c r="D3387" s="49">
        <v>0.82</v>
      </c>
      <c r="E3387" s="49" t="s">
        <v>55</v>
      </c>
      <c r="F3387" s="50">
        <v>41628</v>
      </c>
    </row>
    <row r="3388" spans="1:6" x14ac:dyDescent="0.3">
      <c r="A3388" s="49">
        <v>760199</v>
      </c>
      <c r="B3388" s="50">
        <v>41646</v>
      </c>
      <c r="C3388" s="51">
        <v>2354.9095779999998</v>
      </c>
      <c r="D3388" s="49">
        <v>0.82</v>
      </c>
      <c r="E3388" s="49" t="s">
        <v>55</v>
      </c>
      <c r="F3388" s="50">
        <v>41628</v>
      </c>
    </row>
    <row r="3389" spans="1:6" x14ac:dyDescent="0.3">
      <c r="A3389" s="49">
        <v>760199</v>
      </c>
      <c r="B3389" s="50">
        <v>41647</v>
      </c>
      <c r="C3389" s="51">
        <v>2355.8713499999999</v>
      </c>
      <c r="D3389" s="49">
        <v>0.82</v>
      </c>
      <c r="E3389" s="49" t="s">
        <v>55</v>
      </c>
      <c r="F3389" s="50">
        <v>41628</v>
      </c>
    </row>
    <row r="3390" spans="1:6" x14ac:dyDescent="0.3">
      <c r="A3390" s="49">
        <v>760199</v>
      </c>
      <c r="B3390" s="50">
        <v>41648</v>
      </c>
      <c r="C3390" s="51">
        <v>2356.8335149999998</v>
      </c>
      <c r="D3390" s="49">
        <v>0.82</v>
      </c>
      <c r="E3390" s="49" t="s">
        <v>55</v>
      </c>
      <c r="F3390" s="50">
        <v>41628</v>
      </c>
    </row>
    <row r="3391" spans="1:6" x14ac:dyDescent="0.3">
      <c r="A3391" s="49">
        <v>760199</v>
      </c>
      <c r="B3391" s="50">
        <v>41649</v>
      </c>
      <c r="C3391" s="51">
        <v>2359.7829040000001</v>
      </c>
      <c r="D3391" s="49">
        <v>0.92</v>
      </c>
      <c r="E3391" s="49" t="s">
        <v>54</v>
      </c>
      <c r="F3391" s="50">
        <v>41649</v>
      </c>
    </row>
    <row r="3392" spans="1:6" x14ac:dyDescent="0.3">
      <c r="A3392" s="49">
        <v>760199</v>
      </c>
      <c r="B3392" s="50">
        <v>41652</v>
      </c>
      <c r="C3392" s="51">
        <v>2360.8636390000001</v>
      </c>
      <c r="D3392" s="49">
        <v>0.92</v>
      </c>
      <c r="E3392" s="49" t="s">
        <v>54</v>
      </c>
      <c r="F3392" s="50">
        <v>41649</v>
      </c>
    </row>
    <row r="3393" spans="1:6" x14ac:dyDescent="0.3">
      <c r="A3393" s="49">
        <v>760199</v>
      </c>
      <c r="B3393" s="50">
        <v>41653</v>
      </c>
      <c r="C3393" s="51">
        <v>2361.9448689999999</v>
      </c>
      <c r="D3393" s="49">
        <v>0.92</v>
      </c>
      <c r="E3393" s="49" t="s">
        <v>54</v>
      </c>
      <c r="F3393" s="50">
        <v>41649</v>
      </c>
    </row>
    <row r="3394" spans="1:6" x14ac:dyDescent="0.3">
      <c r="A3394" s="49">
        <v>760199</v>
      </c>
      <c r="B3394" s="50">
        <v>41654</v>
      </c>
      <c r="C3394" s="51">
        <v>2363.0265939999999</v>
      </c>
      <c r="D3394" s="49">
        <v>0.92</v>
      </c>
      <c r="E3394" s="49" t="s">
        <v>54</v>
      </c>
      <c r="F3394" s="50">
        <v>41649</v>
      </c>
    </row>
    <row r="3395" spans="1:6" x14ac:dyDescent="0.3">
      <c r="A3395" s="49">
        <v>760199</v>
      </c>
      <c r="B3395" s="50">
        <v>41655</v>
      </c>
      <c r="C3395" s="51">
        <v>2363.773991</v>
      </c>
      <c r="D3395" s="49">
        <v>0.73</v>
      </c>
      <c r="E3395" s="49" t="s">
        <v>55</v>
      </c>
      <c r="F3395" s="50">
        <v>41655</v>
      </c>
    </row>
    <row r="3396" spans="1:6" x14ac:dyDescent="0.3">
      <c r="A3396" s="49">
        <v>760199</v>
      </c>
      <c r="B3396" s="50">
        <v>41656</v>
      </c>
      <c r="C3396" s="51">
        <v>2364.5216260000002</v>
      </c>
      <c r="D3396" s="49">
        <v>0.73</v>
      </c>
      <c r="E3396" s="49" t="s">
        <v>55</v>
      </c>
      <c r="F3396" s="50">
        <v>41655</v>
      </c>
    </row>
    <row r="3397" spans="1:6" x14ac:dyDescent="0.3">
      <c r="A3397" s="49">
        <v>760199</v>
      </c>
      <c r="B3397" s="50">
        <v>41659</v>
      </c>
      <c r="C3397" s="51">
        <v>2365.2694969999998</v>
      </c>
      <c r="D3397" s="49">
        <v>0.73</v>
      </c>
      <c r="E3397" s="49" t="s">
        <v>55</v>
      </c>
      <c r="F3397" s="50">
        <v>41655</v>
      </c>
    </row>
    <row r="3398" spans="1:6" x14ac:dyDescent="0.3">
      <c r="A3398" s="49">
        <v>760199</v>
      </c>
      <c r="B3398" s="50">
        <v>41660</v>
      </c>
      <c r="C3398" s="51">
        <v>2366.0176040000001</v>
      </c>
      <c r="D3398" s="49">
        <v>0.73</v>
      </c>
      <c r="E3398" s="49" t="s">
        <v>55</v>
      </c>
      <c r="F3398" s="50">
        <v>41655</v>
      </c>
    </row>
    <row r="3399" spans="1:6" x14ac:dyDescent="0.3">
      <c r="A3399" s="49">
        <v>760199</v>
      </c>
      <c r="B3399" s="50">
        <v>41661</v>
      </c>
      <c r="C3399" s="51">
        <v>2366.7659480000002</v>
      </c>
      <c r="D3399" s="49">
        <v>0.73</v>
      </c>
      <c r="E3399" s="49" t="s">
        <v>55</v>
      </c>
      <c r="F3399" s="50">
        <v>41655</v>
      </c>
    </row>
    <row r="3400" spans="1:6" x14ac:dyDescent="0.3">
      <c r="A3400" s="49">
        <v>760199</v>
      </c>
      <c r="B3400" s="50">
        <v>41662</v>
      </c>
      <c r="C3400" s="51">
        <v>2367.514529</v>
      </c>
      <c r="D3400" s="49">
        <v>0.73</v>
      </c>
      <c r="E3400" s="49" t="s">
        <v>55</v>
      </c>
      <c r="F3400" s="50">
        <v>41655</v>
      </c>
    </row>
    <row r="3401" spans="1:6" x14ac:dyDescent="0.3">
      <c r="A3401" s="49">
        <v>760199</v>
      </c>
      <c r="B3401" s="50">
        <v>41663</v>
      </c>
      <c r="C3401" s="51">
        <v>2367.6191490000001</v>
      </c>
      <c r="D3401" s="49">
        <v>0.64</v>
      </c>
      <c r="E3401" s="49" t="s">
        <v>55</v>
      </c>
      <c r="F3401" s="50">
        <v>41663</v>
      </c>
    </row>
    <row r="3402" spans="1:6" x14ac:dyDescent="0.3">
      <c r="A3402" s="49">
        <v>760199</v>
      </c>
      <c r="B3402" s="50">
        <v>41666</v>
      </c>
      <c r="C3402" s="51">
        <v>2368.2759569999998</v>
      </c>
      <c r="D3402" s="49">
        <v>0.64</v>
      </c>
      <c r="E3402" s="49" t="s">
        <v>55</v>
      </c>
      <c r="F3402" s="50">
        <v>41663</v>
      </c>
    </row>
    <row r="3403" spans="1:6" x14ac:dyDescent="0.3">
      <c r="A3403" s="49">
        <v>760199</v>
      </c>
      <c r="B3403" s="50">
        <v>41667</v>
      </c>
      <c r="C3403" s="51">
        <v>2368.9329459999999</v>
      </c>
      <c r="D3403" s="49">
        <v>0.64</v>
      </c>
      <c r="E3403" s="49" t="s">
        <v>55</v>
      </c>
      <c r="F3403" s="50">
        <v>41663</v>
      </c>
    </row>
    <row r="3404" spans="1:6" x14ac:dyDescent="0.3">
      <c r="A3404" s="49">
        <v>760199</v>
      </c>
      <c r="B3404" s="50">
        <v>41668</v>
      </c>
      <c r="C3404" s="51">
        <v>2369.590119</v>
      </c>
      <c r="D3404" s="49">
        <v>0.64</v>
      </c>
      <c r="E3404" s="49" t="s">
        <v>55</v>
      </c>
      <c r="F3404" s="50">
        <v>41663</v>
      </c>
    </row>
    <row r="3405" spans="1:6" x14ac:dyDescent="0.3">
      <c r="A3405" s="49">
        <v>760199</v>
      </c>
      <c r="B3405" s="50">
        <v>41669</v>
      </c>
      <c r="C3405" s="51">
        <v>2370.2474729999999</v>
      </c>
      <c r="D3405" s="49">
        <v>0.64</v>
      </c>
      <c r="E3405" s="49" t="s">
        <v>55</v>
      </c>
      <c r="F3405" s="50">
        <v>41663</v>
      </c>
    </row>
    <row r="3406" spans="1:6" x14ac:dyDescent="0.3">
      <c r="A3406" s="49">
        <v>760199</v>
      </c>
      <c r="B3406" s="50">
        <v>41670</v>
      </c>
      <c r="C3406" s="51">
        <v>2370.9050099999999</v>
      </c>
      <c r="D3406" s="49">
        <v>0.64</v>
      </c>
      <c r="E3406" s="49" t="s">
        <v>55</v>
      </c>
      <c r="F3406" s="50">
        <v>41663</v>
      </c>
    </row>
    <row r="3407" spans="1:6" x14ac:dyDescent="0.3">
      <c r="A3407" s="49">
        <v>760199</v>
      </c>
      <c r="B3407" s="50">
        <v>41673</v>
      </c>
      <c r="C3407" s="51">
        <v>2371.5627290000002</v>
      </c>
      <c r="D3407" s="49">
        <v>0.64</v>
      </c>
      <c r="E3407" s="49" t="s">
        <v>55</v>
      </c>
      <c r="F3407" s="50">
        <v>41663</v>
      </c>
    </row>
    <row r="3408" spans="1:6" x14ac:dyDescent="0.3">
      <c r="A3408" s="49">
        <v>760199</v>
      </c>
      <c r="B3408" s="50">
        <v>41674</v>
      </c>
      <c r="C3408" s="51">
        <v>2372.2206299999998</v>
      </c>
      <c r="D3408" s="49">
        <v>0.64</v>
      </c>
      <c r="E3408" s="49" t="s">
        <v>55</v>
      </c>
      <c r="F3408" s="50">
        <v>41663</v>
      </c>
    </row>
    <row r="3409" spans="1:6" x14ac:dyDescent="0.3">
      <c r="A3409" s="49">
        <v>760199</v>
      </c>
      <c r="B3409" s="50">
        <v>41675</v>
      </c>
      <c r="C3409" s="51">
        <v>2372.8787139999999</v>
      </c>
      <c r="D3409" s="49">
        <v>0.64</v>
      </c>
      <c r="E3409" s="49" t="s">
        <v>55</v>
      </c>
      <c r="F3409" s="50">
        <v>41663</v>
      </c>
    </row>
    <row r="3410" spans="1:6" x14ac:dyDescent="0.3">
      <c r="A3410" s="49">
        <v>760199</v>
      </c>
      <c r="B3410" s="50">
        <v>41676</v>
      </c>
      <c r="C3410" s="51">
        <v>2373.5369810000002</v>
      </c>
      <c r="D3410" s="49">
        <v>0.64</v>
      </c>
      <c r="E3410" s="49" t="s">
        <v>55</v>
      </c>
      <c r="F3410" s="50">
        <v>41663</v>
      </c>
    </row>
    <row r="3411" spans="1:6" x14ac:dyDescent="0.3">
      <c r="A3411" s="49">
        <v>760199</v>
      </c>
      <c r="B3411" s="50">
        <v>41677</v>
      </c>
      <c r="C3411" s="51">
        <v>2372.6283830000002</v>
      </c>
      <c r="D3411" s="49">
        <v>0.55000000000000004</v>
      </c>
      <c r="E3411" s="49" t="s">
        <v>54</v>
      </c>
      <c r="F3411" s="50">
        <v>41677</v>
      </c>
    </row>
    <row r="3412" spans="1:6" x14ac:dyDescent="0.3">
      <c r="A3412" s="49">
        <v>760199</v>
      </c>
      <c r="B3412" s="50">
        <v>41680</v>
      </c>
      <c r="C3412" s="51">
        <v>2373.194407</v>
      </c>
      <c r="D3412" s="49">
        <v>0.55000000000000004</v>
      </c>
      <c r="E3412" s="49" t="s">
        <v>54</v>
      </c>
      <c r="F3412" s="50">
        <v>41677</v>
      </c>
    </row>
    <row r="3413" spans="1:6" x14ac:dyDescent="0.3">
      <c r="A3413" s="49">
        <v>760199</v>
      </c>
      <c r="B3413" s="50">
        <v>41681</v>
      </c>
      <c r="C3413" s="51">
        <v>2373.7605669999998</v>
      </c>
      <c r="D3413" s="49">
        <v>0.55000000000000004</v>
      </c>
      <c r="E3413" s="49" t="s">
        <v>54</v>
      </c>
      <c r="F3413" s="50">
        <v>41677</v>
      </c>
    </row>
    <row r="3414" spans="1:6" x14ac:dyDescent="0.3">
      <c r="A3414" s="49">
        <v>760199</v>
      </c>
      <c r="B3414" s="50">
        <v>41682</v>
      </c>
      <c r="C3414" s="51">
        <v>2374.3268619999999</v>
      </c>
      <c r="D3414" s="49">
        <v>0.55000000000000004</v>
      </c>
      <c r="E3414" s="49" t="s">
        <v>54</v>
      </c>
      <c r="F3414" s="50">
        <v>41677</v>
      </c>
    </row>
    <row r="3415" spans="1:6" x14ac:dyDescent="0.3">
      <c r="A3415" s="49">
        <v>760199</v>
      </c>
      <c r="B3415" s="50">
        <v>41683</v>
      </c>
      <c r="C3415" s="51">
        <v>2374.8932909999999</v>
      </c>
      <c r="D3415" s="49">
        <v>0.55000000000000004</v>
      </c>
      <c r="E3415" s="49" t="s">
        <v>54</v>
      </c>
      <c r="F3415" s="50">
        <v>41677</v>
      </c>
    </row>
    <row r="3416" spans="1:6" x14ac:dyDescent="0.3">
      <c r="A3416" s="49">
        <v>760199</v>
      </c>
      <c r="B3416" s="50">
        <v>41684</v>
      </c>
      <c r="C3416" s="51">
        <v>2375.4598559999999</v>
      </c>
      <c r="D3416" s="49">
        <v>0.55000000000000004</v>
      </c>
      <c r="E3416" s="49" t="s">
        <v>54</v>
      </c>
      <c r="F3416" s="50">
        <v>41677</v>
      </c>
    </row>
    <row r="3417" spans="1:6" x14ac:dyDescent="0.3">
      <c r="A3417" s="49">
        <v>760199</v>
      </c>
      <c r="B3417" s="50">
        <v>41687</v>
      </c>
      <c r="C3417" s="51">
        <v>2376.0265570000001</v>
      </c>
      <c r="D3417" s="49">
        <v>0.55000000000000004</v>
      </c>
      <c r="E3417" s="49" t="s">
        <v>54</v>
      </c>
      <c r="F3417" s="50">
        <v>41677</v>
      </c>
    </row>
    <row r="3418" spans="1:6" x14ac:dyDescent="0.3">
      <c r="A3418" s="49">
        <v>760199</v>
      </c>
      <c r="B3418" s="50">
        <v>41688</v>
      </c>
      <c r="C3418" s="51">
        <v>2376.8819440000002</v>
      </c>
      <c r="D3418" s="49">
        <v>0.65</v>
      </c>
      <c r="E3418" s="49" t="s">
        <v>55</v>
      </c>
      <c r="F3418" s="50">
        <v>41688</v>
      </c>
    </row>
    <row r="3419" spans="1:6" x14ac:dyDescent="0.3">
      <c r="A3419" s="49">
        <v>760199</v>
      </c>
      <c r="B3419" s="50">
        <v>41689</v>
      </c>
      <c r="C3419" s="51">
        <v>2377.7376380000001</v>
      </c>
      <c r="D3419" s="49">
        <v>0.65</v>
      </c>
      <c r="E3419" s="49" t="s">
        <v>55</v>
      </c>
      <c r="F3419" s="50">
        <v>41688</v>
      </c>
    </row>
    <row r="3420" spans="1:6" x14ac:dyDescent="0.3">
      <c r="A3420" s="49">
        <v>760199</v>
      </c>
      <c r="B3420" s="50">
        <v>41690</v>
      </c>
      <c r="C3420" s="51">
        <v>2378.5936419999998</v>
      </c>
      <c r="D3420" s="49">
        <v>0.65</v>
      </c>
      <c r="E3420" s="49" t="s">
        <v>55</v>
      </c>
      <c r="F3420" s="50">
        <v>41688</v>
      </c>
    </row>
    <row r="3421" spans="1:6" x14ac:dyDescent="0.3">
      <c r="A3421" s="49">
        <v>760199</v>
      </c>
      <c r="B3421" s="50">
        <v>41691</v>
      </c>
      <c r="C3421" s="51">
        <v>2379.4499529999998</v>
      </c>
      <c r="D3421" s="49">
        <v>0.65</v>
      </c>
      <c r="E3421" s="49" t="s">
        <v>55</v>
      </c>
      <c r="F3421" s="50">
        <v>41688</v>
      </c>
    </row>
    <row r="3422" spans="1:6" x14ac:dyDescent="0.3">
      <c r="A3422" s="49">
        <v>760199</v>
      </c>
      <c r="B3422" s="50">
        <v>41694</v>
      </c>
      <c r="C3422" s="51">
        <v>2380.2408770000002</v>
      </c>
      <c r="D3422" s="49">
        <v>0.64</v>
      </c>
      <c r="E3422" s="49" t="s">
        <v>55</v>
      </c>
      <c r="F3422" s="50">
        <v>41694</v>
      </c>
    </row>
    <row r="3423" spans="1:6" x14ac:dyDescent="0.3">
      <c r="A3423" s="49">
        <v>760199</v>
      </c>
      <c r="B3423" s="50">
        <v>41695</v>
      </c>
      <c r="C3423" s="51">
        <v>2381.0846379999998</v>
      </c>
      <c r="D3423" s="49">
        <v>0.64</v>
      </c>
      <c r="E3423" s="49" t="s">
        <v>55</v>
      </c>
      <c r="F3423" s="50">
        <v>41694</v>
      </c>
    </row>
    <row r="3424" spans="1:6" x14ac:dyDescent="0.3">
      <c r="A3424" s="49">
        <v>760199</v>
      </c>
      <c r="B3424" s="50">
        <v>41696</v>
      </c>
      <c r="C3424" s="51">
        <v>2381.9286980000002</v>
      </c>
      <c r="D3424" s="49">
        <v>0.64</v>
      </c>
      <c r="E3424" s="49" t="s">
        <v>55</v>
      </c>
      <c r="F3424" s="50">
        <v>41694</v>
      </c>
    </row>
    <row r="3425" spans="1:6" x14ac:dyDescent="0.3">
      <c r="A3425" s="49">
        <v>760199</v>
      </c>
      <c r="B3425" s="50">
        <v>41697</v>
      </c>
      <c r="C3425" s="51">
        <v>2382.7730569999999</v>
      </c>
      <c r="D3425" s="49">
        <v>0.64</v>
      </c>
      <c r="E3425" s="49" t="s">
        <v>55</v>
      </c>
      <c r="F3425" s="50">
        <v>41694</v>
      </c>
    </row>
    <row r="3426" spans="1:6" x14ac:dyDescent="0.3">
      <c r="A3426" s="49">
        <v>760199</v>
      </c>
      <c r="B3426" s="50">
        <v>41698</v>
      </c>
      <c r="C3426" s="51">
        <v>2383.6177149999999</v>
      </c>
      <c r="D3426" s="49">
        <v>0.64</v>
      </c>
      <c r="E3426" s="49" t="s">
        <v>55</v>
      </c>
      <c r="F3426" s="50">
        <v>41694</v>
      </c>
    </row>
    <row r="3427" spans="1:6" x14ac:dyDescent="0.3">
      <c r="A3427" s="49">
        <v>760199</v>
      </c>
      <c r="B3427" s="50">
        <v>41703</v>
      </c>
      <c r="C3427" s="51">
        <v>2384.462673</v>
      </c>
      <c r="D3427" s="49">
        <v>0.64</v>
      </c>
      <c r="E3427" s="49" t="s">
        <v>55</v>
      </c>
      <c r="F3427" s="50">
        <v>41694</v>
      </c>
    </row>
    <row r="3428" spans="1:6" x14ac:dyDescent="0.3">
      <c r="A3428" s="49">
        <v>760199</v>
      </c>
      <c r="B3428" s="50">
        <v>41704</v>
      </c>
      <c r="C3428" s="51">
        <v>2385.3079299999999</v>
      </c>
      <c r="D3428" s="49">
        <v>0.64</v>
      </c>
      <c r="E3428" s="49" t="s">
        <v>55</v>
      </c>
      <c r="F3428" s="50">
        <v>41694</v>
      </c>
    </row>
    <row r="3429" spans="1:6" x14ac:dyDescent="0.3">
      <c r="A3429" s="49">
        <v>760199</v>
      </c>
      <c r="B3429" s="50">
        <v>41705</v>
      </c>
      <c r="C3429" s="51">
        <v>2386.153487</v>
      </c>
      <c r="D3429" s="49">
        <v>0.64</v>
      </c>
      <c r="E3429" s="49" t="s">
        <v>55</v>
      </c>
      <c r="F3429" s="50">
        <v>41694</v>
      </c>
    </row>
    <row r="3430" spans="1:6" x14ac:dyDescent="0.3">
      <c r="A3430" s="49">
        <v>760199</v>
      </c>
      <c r="B3430" s="50">
        <v>41708</v>
      </c>
      <c r="C3430" s="51">
        <v>2386.9993439999998</v>
      </c>
      <c r="D3430" s="49">
        <v>0.64</v>
      </c>
      <c r="E3430" s="49" t="s">
        <v>55</v>
      </c>
      <c r="F3430" s="50">
        <v>41694</v>
      </c>
    </row>
    <row r="3431" spans="1:6" x14ac:dyDescent="0.3">
      <c r="A3431" s="49">
        <v>760199</v>
      </c>
      <c r="B3431" s="50">
        <v>41709</v>
      </c>
      <c r="C3431" s="51">
        <v>2387.8454999999999</v>
      </c>
      <c r="D3431" s="49">
        <v>0.64</v>
      </c>
      <c r="E3431" s="49" t="s">
        <v>55</v>
      </c>
      <c r="F3431" s="50">
        <v>41694</v>
      </c>
    </row>
    <row r="3432" spans="1:6" x14ac:dyDescent="0.3">
      <c r="A3432" s="49">
        <v>760199</v>
      </c>
      <c r="B3432" s="50">
        <v>41710</v>
      </c>
      <c r="C3432" s="51">
        <v>2389.6751920000002</v>
      </c>
      <c r="D3432" s="49">
        <v>0.69</v>
      </c>
      <c r="E3432" s="49" t="s">
        <v>54</v>
      </c>
      <c r="F3432" s="50">
        <v>41710</v>
      </c>
    </row>
    <row r="3433" spans="1:6" x14ac:dyDescent="0.3">
      <c r="A3433" s="49">
        <v>760199</v>
      </c>
      <c r="B3433" s="50">
        <v>41711</v>
      </c>
      <c r="C3433" s="51">
        <v>2390.587884</v>
      </c>
      <c r="D3433" s="49">
        <v>0.69</v>
      </c>
      <c r="E3433" s="49" t="s">
        <v>54</v>
      </c>
      <c r="F3433" s="50">
        <v>41710</v>
      </c>
    </row>
    <row r="3434" spans="1:6" x14ac:dyDescent="0.3">
      <c r="A3434" s="49">
        <v>760199</v>
      </c>
      <c r="B3434" s="50">
        <v>41712</v>
      </c>
      <c r="C3434" s="51">
        <v>2391.5009239999999</v>
      </c>
      <c r="D3434" s="49">
        <v>0.69</v>
      </c>
      <c r="E3434" s="49" t="s">
        <v>54</v>
      </c>
      <c r="F3434" s="50">
        <v>41710</v>
      </c>
    </row>
    <row r="3435" spans="1:6" x14ac:dyDescent="0.3">
      <c r="A3435" s="49">
        <v>760199</v>
      </c>
      <c r="B3435" s="50">
        <v>41715</v>
      </c>
      <c r="C3435" s="51">
        <v>2392.4143140000001</v>
      </c>
      <c r="D3435" s="49">
        <v>0.69</v>
      </c>
      <c r="E3435" s="49" t="s">
        <v>54</v>
      </c>
      <c r="F3435" s="50">
        <v>41710</v>
      </c>
    </row>
    <row r="3436" spans="1:6" x14ac:dyDescent="0.3">
      <c r="A3436" s="49">
        <v>760199</v>
      </c>
      <c r="B3436" s="50">
        <v>41716</v>
      </c>
      <c r="C3436" s="51">
        <v>2393.2770220000002</v>
      </c>
      <c r="D3436" s="49">
        <v>0.76</v>
      </c>
      <c r="E3436" s="49" t="s">
        <v>55</v>
      </c>
      <c r="F3436" s="50">
        <v>41716</v>
      </c>
    </row>
    <row r="3437" spans="1:6" x14ac:dyDescent="0.3">
      <c r="A3437" s="49">
        <v>760199</v>
      </c>
      <c r="B3437" s="50">
        <v>41717</v>
      </c>
      <c r="C3437" s="51">
        <v>2394.1400410000001</v>
      </c>
      <c r="D3437" s="49">
        <v>0.76</v>
      </c>
      <c r="E3437" s="49" t="s">
        <v>55</v>
      </c>
      <c r="F3437" s="50">
        <v>41716</v>
      </c>
    </row>
    <row r="3438" spans="1:6" x14ac:dyDescent="0.3">
      <c r="A3438" s="49">
        <v>760199</v>
      </c>
      <c r="B3438" s="50">
        <v>41718</v>
      </c>
      <c r="C3438" s="51">
        <v>2395.0033709999998</v>
      </c>
      <c r="D3438" s="49">
        <v>0.76</v>
      </c>
      <c r="E3438" s="49" t="s">
        <v>55</v>
      </c>
      <c r="F3438" s="50">
        <v>41716</v>
      </c>
    </row>
    <row r="3439" spans="1:6" x14ac:dyDescent="0.3">
      <c r="A3439" s="49">
        <v>760199</v>
      </c>
      <c r="B3439" s="50">
        <v>41719</v>
      </c>
      <c r="C3439" s="51">
        <v>2395.867013</v>
      </c>
      <c r="D3439" s="49">
        <v>0.76</v>
      </c>
      <c r="E3439" s="49" t="s">
        <v>55</v>
      </c>
      <c r="F3439" s="50">
        <v>41716</v>
      </c>
    </row>
    <row r="3440" spans="1:6" x14ac:dyDescent="0.3">
      <c r="A3440" s="49">
        <v>760199</v>
      </c>
      <c r="B3440" s="50">
        <v>41722</v>
      </c>
      <c r="C3440" s="51">
        <v>2397.1839060000002</v>
      </c>
      <c r="D3440" s="49">
        <v>0.84</v>
      </c>
      <c r="E3440" s="49" t="s">
        <v>55</v>
      </c>
      <c r="F3440" s="50">
        <v>41722</v>
      </c>
    </row>
    <row r="3441" spans="1:6" x14ac:dyDescent="0.3">
      <c r="A3441" s="49">
        <v>760199</v>
      </c>
      <c r="B3441" s="50">
        <v>41723</v>
      </c>
      <c r="C3441" s="51">
        <v>2398.1389650000001</v>
      </c>
      <c r="D3441" s="49">
        <v>0.84</v>
      </c>
      <c r="E3441" s="49" t="s">
        <v>55</v>
      </c>
      <c r="F3441" s="50">
        <v>41722</v>
      </c>
    </row>
    <row r="3442" spans="1:6" x14ac:dyDescent="0.3">
      <c r="A3442" s="49">
        <v>760199</v>
      </c>
      <c r="B3442" s="50">
        <v>41724</v>
      </c>
      <c r="C3442" s="51">
        <v>2399.0944039999999</v>
      </c>
      <c r="D3442" s="49">
        <v>0.84</v>
      </c>
      <c r="E3442" s="49" t="s">
        <v>55</v>
      </c>
      <c r="F3442" s="50">
        <v>41722</v>
      </c>
    </row>
    <row r="3443" spans="1:6" x14ac:dyDescent="0.3">
      <c r="A3443" s="49">
        <v>760199</v>
      </c>
      <c r="B3443" s="50">
        <v>41725</v>
      </c>
      <c r="C3443" s="51">
        <v>2400.0502240000001</v>
      </c>
      <c r="D3443" s="49">
        <v>0.84</v>
      </c>
      <c r="E3443" s="49" t="s">
        <v>55</v>
      </c>
      <c r="F3443" s="50">
        <v>41722</v>
      </c>
    </row>
    <row r="3444" spans="1:6" x14ac:dyDescent="0.3">
      <c r="A3444" s="49">
        <v>760199</v>
      </c>
      <c r="B3444" s="50">
        <v>41726</v>
      </c>
      <c r="C3444" s="51">
        <v>2401.006425</v>
      </c>
      <c r="D3444" s="49">
        <v>0.84</v>
      </c>
      <c r="E3444" s="49" t="s">
        <v>55</v>
      </c>
      <c r="F3444" s="50">
        <v>41722</v>
      </c>
    </row>
    <row r="3445" spans="1:6" x14ac:dyDescent="0.3">
      <c r="A3445" s="49">
        <v>760199</v>
      </c>
      <c r="B3445" s="50">
        <v>41729</v>
      </c>
      <c r="C3445" s="51">
        <v>2401.9630069999998</v>
      </c>
      <c r="D3445" s="49">
        <v>0.84</v>
      </c>
      <c r="E3445" s="49" t="s">
        <v>55</v>
      </c>
      <c r="F3445" s="50">
        <v>41722</v>
      </c>
    </row>
    <row r="3446" spans="1:6" x14ac:dyDescent="0.3">
      <c r="A3446" s="49">
        <v>760199</v>
      </c>
      <c r="B3446" s="50">
        <v>41730</v>
      </c>
      <c r="C3446" s="51">
        <v>2402.9199699999999</v>
      </c>
      <c r="D3446" s="49">
        <v>0.84</v>
      </c>
      <c r="E3446" s="49" t="s">
        <v>55</v>
      </c>
      <c r="F3446" s="50">
        <v>41722</v>
      </c>
    </row>
    <row r="3447" spans="1:6" x14ac:dyDescent="0.3">
      <c r="A3447" s="49">
        <v>760199</v>
      </c>
      <c r="B3447" s="50">
        <v>41731</v>
      </c>
      <c r="C3447" s="51">
        <v>2403.8773139999998</v>
      </c>
      <c r="D3447" s="49">
        <v>0.84</v>
      </c>
      <c r="E3447" s="49" t="s">
        <v>55</v>
      </c>
      <c r="F3447" s="50">
        <v>41722</v>
      </c>
    </row>
    <row r="3448" spans="1:6" x14ac:dyDescent="0.3">
      <c r="A3448" s="49">
        <v>760199</v>
      </c>
      <c r="B3448" s="50">
        <v>41732</v>
      </c>
      <c r="C3448" s="51">
        <v>2404.8350399999999</v>
      </c>
      <c r="D3448" s="49">
        <v>0.84</v>
      </c>
      <c r="E3448" s="49" t="s">
        <v>55</v>
      </c>
      <c r="F3448" s="50">
        <v>41722</v>
      </c>
    </row>
    <row r="3449" spans="1:6" x14ac:dyDescent="0.3">
      <c r="A3449" s="49">
        <v>760199</v>
      </c>
      <c r="B3449" s="50">
        <v>41733</v>
      </c>
      <c r="C3449" s="51">
        <v>2405.7931469999999</v>
      </c>
      <c r="D3449" s="49">
        <v>0.84</v>
      </c>
      <c r="E3449" s="49" t="s">
        <v>55</v>
      </c>
      <c r="F3449" s="50">
        <v>41722</v>
      </c>
    </row>
    <row r="3450" spans="1:6" x14ac:dyDescent="0.3">
      <c r="A3450" s="49">
        <v>760199</v>
      </c>
      <c r="B3450" s="50">
        <v>41736</v>
      </c>
      <c r="C3450" s="51">
        <v>2406.751636</v>
      </c>
      <c r="D3450" s="49">
        <v>0.84</v>
      </c>
      <c r="E3450" s="49" t="s">
        <v>55</v>
      </c>
      <c r="F3450" s="50">
        <v>41722</v>
      </c>
    </row>
    <row r="3451" spans="1:6" x14ac:dyDescent="0.3">
      <c r="A3451" s="49">
        <v>760199</v>
      </c>
      <c r="B3451" s="50">
        <v>41737</v>
      </c>
      <c r="C3451" s="51">
        <v>2407.7105059999999</v>
      </c>
      <c r="D3451" s="49">
        <v>0.84</v>
      </c>
      <c r="E3451" s="49" t="s">
        <v>55</v>
      </c>
      <c r="F3451" s="50">
        <v>41722</v>
      </c>
    </row>
    <row r="3452" spans="1:6" x14ac:dyDescent="0.3">
      <c r="A3452" s="49">
        <v>760199</v>
      </c>
      <c r="B3452" s="50">
        <v>41738</v>
      </c>
      <c r="C3452" s="51">
        <v>2410.217486</v>
      </c>
      <c r="D3452" s="49">
        <v>0.92</v>
      </c>
      <c r="E3452" s="49" t="s">
        <v>54</v>
      </c>
      <c r="F3452" s="50">
        <v>41738</v>
      </c>
    </row>
    <row r="3453" spans="1:6" x14ac:dyDescent="0.3">
      <c r="A3453" s="49">
        <v>760199</v>
      </c>
      <c r="B3453" s="50">
        <v>41739</v>
      </c>
      <c r="C3453" s="51">
        <v>2411.2688469999998</v>
      </c>
      <c r="D3453" s="49">
        <v>0.92</v>
      </c>
      <c r="E3453" s="49" t="s">
        <v>54</v>
      </c>
      <c r="F3453" s="50">
        <v>41738</v>
      </c>
    </row>
    <row r="3454" spans="1:6" x14ac:dyDescent="0.3">
      <c r="A3454" s="49">
        <v>760199</v>
      </c>
      <c r="B3454" s="50">
        <v>41740</v>
      </c>
      <c r="C3454" s="51">
        <v>2412.3206679999998</v>
      </c>
      <c r="D3454" s="49">
        <v>0.92</v>
      </c>
      <c r="E3454" s="49" t="s">
        <v>54</v>
      </c>
      <c r="F3454" s="50">
        <v>41738</v>
      </c>
    </row>
    <row r="3455" spans="1:6" x14ac:dyDescent="0.3">
      <c r="A3455" s="49">
        <v>760199</v>
      </c>
      <c r="B3455" s="50">
        <v>41743</v>
      </c>
      <c r="C3455" s="51">
        <v>2413.3729469999998</v>
      </c>
      <c r="D3455" s="49">
        <v>0.92</v>
      </c>
      <c r="E3455" s="49" t="s">
        <v>54</v>
      </c>
      <c r="F3455" s="50">
        <v>41738</v>
      </c>
    </row>
    <row r="3456" spans="1:6" x14ac:dyDescent="0.3">
      <c r="A3456" s="49">
        <v>760199</v>
      </c>
      <c r="B3456" s="50">
        <v>41744</v>
      </c>
      <c r="C3456" s="51">
        <v>2414.4256850000002</v>
      </c>
      <c r="D3456" s="49">
        <v>0.92</v>
      </c>
      <c r="E3456" s="49" t="s">
        <v>54</v>
      </c>
      <c r="F3456" s="50">
        <v>41738</v>
      </c>
    </row>
    <row r="3457" spans="1:6" x14ac:dyDescent="0.3">
      <c r="A3457" s="49">
        <v>760199</v>
      </c>
      <c r="B3457" s="50">
        <v>41745</v>
      </c>
      <c r="C3457" s="51">
        <v>2415.4132260000001</v>
      </c>
      <c r="D3457" s="49">
        <v>0.78</v>
      </c>
      <c r="E3457" s="49" t="s">
        <v>55</v>
      </c>
      <c r="F3457" s="50">
        <v>41745</v>
      </c>
    </row>
    <row r="3458" spans="1:6" x14ac:dyDescent="0.3">
      <c r="A3458" s="49">
        <v>760199</v>
      </c>
      <c r="B3458" s="50">
        <v>41746</v>
      </c>
      <c r="C3458" s="51">
        <v>2416.4011719999999</v>
      </c>
      <c r="D3458" s="49">
        <v>0.78</v>
      </c>
      <c r="E3458" s="49" t="s">
        <v>55</v>
      </c>
      <c r="F3458" s="50">
        <v>41745</v>
      </c>
    </row>
    <row r="3459" spans="1:6" x14ac:dyDescent="0.3">
      <c r="A3459" s="49">
        <v>760199</v>
      </c>
      <c r="B3459" s="50">
        <v>41751</v>
      </c>
      <c r="C3459" s="51">
        <v>2417.4273929999999</v>
      </c>
      <c r="D3459" s="49">
        <v>0.79</v>
      </c>
      <c r="E3459" s="49" t="s">
        <v>55</v>
      </c>
      <c r="F3459" s="50">
        <v>41751</v>
      </c>
    </row>
    <row r="3460" spans="1:6" x14ac:dyDescent="0.3">
      <c r="A3460" s="49">
        <v>760199</v>
      </c>
      <c r="B3460" s="50">
        <v>41752</v>
      </c>
      <c r="C3460" s="51">
        <v>2418.4287920000002</v>
      </c>
      <c r="D3460" s="49">
        <v>0.79</v>
      </c>
      <c r="E3460" s="49" t="s">
        <v>55</v>
      </c>
      <c r="F3460" s="50">
        <v>41751</v>
      </c>
    </row>
    <row r="3461" spans="1:6" x14ac:dyDescent="0.3">
      <c r="A3461" s="49">
        <v>760199</v>
      </c>
      <c r="B3461" s="50">
        <v>41753</v>
      </c>
      <c r="C3461" s="51">
        <v>2419.4306059999999</v>
      </c>
      <c r="D3461" s="49">
        <v>0.79</v>
      </c>
      <c r="E3461" s="49" t="s">
        <v>55</v>
      </c>
      <c r="F3461" s="50">
        <v>41751</v>
      </c>
    </row>
    <row r="3462" spans="1:6" x14ac:dyDescent="0.3">
      <c r="A3462" s="49">
        <v>760199</v>
      </c>
      <c r="B3462" s="50">
        <v>41754</v>
      </c>
      <c r="C3462" s="51">
        <v>2420.4328340000002</v>
      </c>
      <c r="D3462" s="49">
        <v>0.79</v>
      </c>
      <c r="E3462" s="49" t="s">
        <v>55</v>
      </c>
      <c r="F3462" s="50">
        <v>41751</v>
      </c>
    </row>
    <row r="3463" spans="1:6" x14ac:dyDescent="0.3">
      <c r="A3463" s="49">
        <v>760199</v>
      </c>
      <c r="B3463" s="50">
        <v>41757</v>
      </c>
      <c r="C3463" s="51">
        <v>2421.4354779999999</v>
      </c>
      <c r="D3463" s="49">
        <v>0.79</v>
      </c>
      <c r="E3463" s="49" t="s">
        <v>55</v>
      </c>
      <c r="F3463" s="50">
        <v>41751</v>
      </c>
    </row>
    <row r="3464" spans="1:6" x14ac:dyDescent="0.3">
      <c r="A3464" s="49">
        <v>760199</v>
      </c>
      <c r="B3464" s="50">
        <v>41758</v>
      </c>
      <c r="C3464" s="51">
        <v>2422.438537</v>
      </c>
      <c r="D3464" s="49">
        <v>0.79</v>
      </c>
      <c r="E3464" s="49" t="s">
        <v>55</v>
      </c>
      <c r="F3464" s="50">
        <v>41751</v>
      </c>
    </row>
    <row r="3465" spans="1:6" x14ac:dyDescent="0.3">
      <c r="A3465" s="49">
        <v>760199</v>
      </c>
      <c r="B3465" s="50">
        <v>41759</v>
      </c>
      <c r="C3465" s="51">
        <v>2423.4420110000001</v>
      </c>
      <c r="D3465" s="49">
        <v>0.79</v>
      </c>
      <c r="E3465" s="49" t="s">
        <v>55</v>
      </c>
      <c r="F3465" s="50">
        <v>41751</v>
      </c>
    </row>
    <row r="3466" spans="1:6" x14ac:dyDescent="0.3">
      <c r="A3466" s="49">
        <v>760199</v>
      </c>
      <c r="B3466" s="50">
        <v>41761</v>
      </c>
      <c r="C3466" s="51">
        <v>2424.4459019999999</v>
      </c>
      <c r="D3466" s="49">
        <v>0.79</v>
      </c>
      <c r="E3466" s="49" t="s">
        <v>55</v>
      </c>
      <c r="F3466" s="50">
        <v>41751</v>
      </c>
    </row>
    <row r="3467" spans="1:6" x14ac:dyDescent="0.3">
      <c r="A3467" s="49">
        <v>760199</v>
      </c>
      <c r="B3467" s="50">
        <v>41764</v>
      </c>
      <c r="C3467" s="51">
        <v>2425.4502080000002</v>
      </c>
      <c r="D3467" s="49">
        <v>0.79</v>
      </c>
      <c r="E3467" s="49" t="s">
        <v>55</v>
      </c>
      <c r="F3467" s="50">
        <v>41751</v>
      </c>
    </row>
    <row r="3468" spans="1:6" x14ac:dyDescent="0.3">
      <c r="A3468" s="49">
        <v>760199</v>
      </c>
      <c r="B3468" s="50">
        <v>41765</v>
      </c>
      <c r="C3468" s="51">
        <v>2426.4549299999999</v>
      </c>
      <c r="D3468" s="49">
        <v>0.79</v>
      </c>
      <c r="E3468" s="49" t="s">
        <v>55</v>
      </c>
      <c r="F3468" s="50">
        <v>41751</v>
      </c>
    </row>
    <row r="3469" spans="1:6" x14ac:dyDescent="0.3">
      <c r="A3469" s="49">
        <v>760199</v>
      </c>
      <c r="B3469" s="50">
        <v>41766</v>
      </c>
      <c r="C3469" s="51">
        <v>2427.4600679999999</v>
      </c>
      <c r="D3469" s="49">
        <v>0.79</v>
      </c>
      <c r="E3469" s="49" t="s">
        <v>55</v>
      </c>
      <c r="F3469" s="50">
        <v>41751</v>
      </c>
    </row>
    <row r="3470" spans="1:6" x14ac:dyDescent="0.3">
      <c r="A3470" s="49">
        <v>760199</v>
      </c>
      <c r="B3470" s="50">
        <v>41767</v>
      </c>
      <c r="C3470" s="51">
        <v>2428.4656230000001</v>
      </c>
      <c r="D3470" s="49">
        <v>0.79</v>
      </c>
      <c r="E3470" s="49" t="s">
        <v>55</v>
      </c>
      <c r="F3470" s="50">
        <v>41751</v>
      </c>
    </row>
    <row r="3471" spans="1:6" x14ac:dyDescent="0.3">
      <c r="A3471" s="49">
        <v>760199</v>
      </c>
      <c r="B3471" s="50">
        <v>41768</v>
      </c>
      <c r="C3471" s="51">
        <v>2427.1881600000002</v>
      </c>
      <c r="D3471" s="49">
        <v>0.67</v>
      </c>
      <c r="E3471" s="49" t="s">
        <v>54</v>
      </c>
      <c r="F3471" s="50">
        <v>41768</v>
      </c>
    </row>
    <row r="3472" spans="1:6" x14ac:dyDescent="0.3">
      <c r="A3472" s="49">
        <v>760199</v>
      </c>
      <c r="B3472" s="50">
        <v>41771</v>
      </c>
      <c r="C3472" s="51">
        <v>2428.0413859999999</v>
      </c>
      <c r="D3472" s="49">
        <v>0.67</v>
      </c>
      <c r="E3472" s="49" t="s">
        <v>54</v>
      </c>
      <c r="F3472" s="50">
        <v>41768</v>
      </c>
    </row>
    <row r="3473" spans="1:6" x14ac:dyDescent="0.3">
      <c r="A3473" s="49">
        <v>760199</v>
      </c>
      <c r="B3473" s="50">
        <v>41772</v>
      </c>
      <c r="C3473" s="51">
        <v>2428.8949130000001</v>
      </c>
      <c r="D3473" s="49">
        <v>0.67</v>
      </c>
      <c r="E3473" s="49" t="s">
        <v>54</v>
      </c>
      <c r="F3473" s="50">
        <v>41768</v>
      </c>
    </row>
    <row r="3474" spans="1:6" x14ac:dyDescent="0.3">
      <c r="A3474" s="49">
        <v>760199</v>
      </c>
      <c r="B3474" s="50">
        <v>41773</v>
      </c>
      <c r="C3474" s="51">
        <v>2429.7487390000001</v>
      </c>
      <c r="D3474" s="49">
        <v>0.67</v>
      </c>
      <c r="E3474" s="49" t="s">
        <v>54</v>
      </c>
      <c r="F3474" s="50">
        <v>41768</v>
      </c>
    </row>
    <row r="3475" spans="1:6" x14ac:dyDescent="0.3">
      <c r="A3475" s="49">
        <v>760199</v>
      </c>
      <c r="B3475" s="50">
        <v>41774</v>
      </c>
      <c r="C3475" s="51">
        <v>2430.6028660000002</v>
      </c>
      <c r="D3475" s="49">
        <v>0.67</v>
      </c>
      <c r="E3475" s="49" t="s">
        <v>54</v>
      </c>
      <c r="F3475" s="50">
        <v>41768</v>
      </c>
    </row>
    <row r="3476" spans="1:6" x14ac:dyDescent="0.3">
      <c r="A3476" s="49">
        <v>760199</v>
      </c>
      <c r="B3476" s="50">
        <v>41775</v>
      </c>
      <c r="C3476" s="51">
        <v>2431.1209690000001</v>
      </c>
      <c r="D3476" s="49">
        <v>0.47</v>
      </c>
      <c r="E3476" s="49" t="s">
        <v>55</v>
      </c>
      <c r="F3476" s="50">
        <v>41775</v>
      </c>
    </row>
    <row r="3477" spans="1:6" x14ac:dyDescent="0.3">
      <c r="A3477" s="49">
        <v>760199</v>
      </c>
      <c r="B3477" s="50">
        <v>41778</v>
      </c>
      <c r="C3477" s="51">
        <v>2431.6391840000001</v>
      </c>
      <c r="D3477" s="49">
        <v>0.47</v>
      </c>
      <c r="E3477" s="49" t="s">
        <v>55</v>
      </c>
      <c r="F3477" s="50">
        <v>41775</v>
      </c>
    </row>
    <row r="3478" spans="1:6" x14ac:dyDescent="0.3">
      <c r="A3478" s="49">
        <v>760199</v>
      </c>
      <c r="B3478" s="50">
        <v>41779</v>
      </c>
      <c r="C3478" s="51">
        <v>2432.1575090000001</v>
      </c>
      <c r="D3478" s="49">
        <v>0.47</v>
      </c>
      <c r="E3478" s="49" t="s">
        <v>55</v>
      </c>
      <c r="F3478" s="50">
        <v>41775</v>
      </c>
    </row>
    <row r="3479" spans="1:6" x14ac:dyDescent="0.3">
      <c r="A3479" s="49">
        <v>760199</v>
      </c>
      <c r="B3479" s="50">
        <v>41780</v>
      </c>
      <c r="C3479" s="51">
        <v>2432.6759440000001</v>
      </c>
      <c r="D3479" s="49">
        <v>0.47</v>
      </c>
      <c r="E3479" s="49" t="s">
        <v>55</v>
      </c>
      <c r="F3479" s="50">
        <v>41775</v>
      </c>
    </row>
    <row r="3480" spans="1:6" x14ac:dyDescent="0.3">
      <c r="A3480" s="49">
        <v>760199</v>
      </c>
      <c r="B3480" s="50">
        <v>41781</v>
      </c>
      <c r="C3480" s="51">
        <v>2433.1944899999999</v>
      </c>
      <c r="D3480" s="49">
        <v>0.47</v>
      </c>
      <c r="E3480" s="49" t="s">
        <v>55</v>
      </c>
      <c r="F3480" s="50">
        <v>41781</v>
      </c>
    </row>
    <row r="3481" spans="1:6" x14ac:dyDescent="0.3">
      <c r="A3481" s="49">
        <v>760199</v>
      </c>
      <c r="B3481" s="50">
        <v>41782</v>
      </c>
      <c r="C3481" s="51">
        <v>2433.7131460000001</v>
      </c>
      <c r="D3481" s="49">
        <v>0.47</v>
      </c>
      <c r="E3481" s="49" t="s">
        <v>55</v>
      </c>
      <c r="F3481" s="50">
        <v>41781</v>
      </c>
    </row>
    <row r="3482" spans="1:6" x14ac:dyDescent="0.3">
      <c r="A3482" s="49">
        <v>760199</v>
      </c>
      <c r="B3482" s="50">
        <v>41785</v>
      </c>
      <c r="C3482" s="51">
        <v>2434.2319130000001</v>
      </c>
      <c r="D3482" s="49">
        <v>0.47</v>
      </c>
      <c r="E3482" s="49" t="s">
        <v>55</v>
      </c>
      <c r="F3482" s="50">
        <v>41781</v>
      </c>
    </row>
    <row r="3483" spans="1:6" x14ac:dyDescent="0.3">
      <c r="A3483" s="49">
        <v>760199</v>
      </c>
      <c r="B3483" s="50">
        <v>41786</v>
      </c>
      <c r="C3483" s="51">
        <v>2434.7507900000001</v>
      </c>
      <c r="D3483" s="49">
        <v>0.47</v>
      </c>
      <c r="E3483" s="49" t="s">
        <v>55</v>
      </c>
      <c r="F3483" s="50">
        <v>41781</v>
      </c>
    </row>
    <row r="3484" spans="1:6" x14ac:dyDescent="0.3">
      <c r="A3484" s="49">
        <v>760199</v>
      </c>
      <c r="B3484" s="50">
        <v>41787</v>
      </c>
      <c r="C3484" s="51">
        <v>2435.2697779999999</v>
      </c>
      <c r="D3484" s="49">
        <v>0.47</v>
      </c>
      <c r="E3484" s="49" t="s">
        <v>55</v>
      </c>
      <c r="F3484" s="50">
        <v>41781</v>
      </c>
    </row>
    <row r="3485" spans="1:6" x14ac:dyDescent="0.3">
      <c r="A3485" s="49">
        <v>760199</v>
      </c>
      <c r="B3485" s="50">
        <v>41788</v>
      </c>
      <c r="C3485" s="51">
        <v>2435.788877</v>
      </c>
      <c r="D3485" s="49">
        <v>0.47</v>
      </c>
      <c r="E3485" s="49" t="s">
        <v>55</v>
      </c>
      <c r="F3485" s="50">
        <v>41781</v>
      </c>
    </row>
    <row r="3486" spans="1:6" x14ac:dyDescent="0.3">
      <c r="A3486" s="49">
        <v>760199</v>
      </c>
      <c r="B3486" s="50">
        <v>41789</v>
      </c>
      <c r="C3486" s="51">
        <v>2436.308086</v>
      </c>
      <c r="D3486" s="49">
        <v>0.47</v>
      </c>
      <c r="E3486" s="49" t="s">
        <v>55</v>
      </c>
      <c r="F3486" s="50">
        <v>41781</v>
      </c>
    </row>
    <row r="3487" spans="1:6" x14ac:dyDescent="0.3">
      <c r="A3487" s="49">
        <v>760199</v>
      </c>
      <c r="B3487" s="50">
        <v>41792</v>
      </c>
      <c r="C3487" s="51">
        <v>2436.8274059999999</v>
      </c>
      <c r="D3487" s="49">
        <v>0.47</v>
      </c>
      <c r="E3487" s="49" t="s">
        <v>55</v>
      </c>
      <c r="F3487" s="50">
        <v>41781</v>
      </c>
    </row>
    <row r="3488" spans="1:6" x14ac:dyDescent="0.3">
      <c r="A3488" s="49">
        <v>760199</v>
      </c>
      <c r="B3488" s="50">
        <v>41793</v>
      </c>
      <c r="C3488" s="51">
        <v>2437.3468370000001</v>
      </c>
      <c r="D3488" s="49">
        <v>0.47</v>
      </c>
      <c r="E3488" s="49" t="s">
        <v>55</v>
      </c>
      <c r="F3488" s="50">
        <v>41781</v>
      </c>
    </row>
    <row r="3489" spans="1:6" x14ac:dyDescent="0.3">
      <c r="A3489" s="49">
        <v>760199</v>
      </c>
      <c r="B3489" s="50">
        <v>41794</v>
      </c>
      <c r="C3489" s="51">
        <v>2437.8663790000001</v>
      </c>
      <c r="D3489" s="49">
        <v>0.47</v>
      </c>
      <c r="E3489" s="49" t="s">
        <v>55</v>
      </c>
      <c r="F3489" s="50">
        <v>41781</v>
      </c>
    </row>
    <row r="3490" spans="1:6" x14ac:dyDescent="0.3">
      <c r="A3490" s="49">
        <v>760199</v>
      </c>
      <c r="B3490" s="50">
        <v>41795</v>
      </c>
      <c r="C3490" s="51">
        <v>2438.386031</v>
      </c>
      <c r="D3490" s="49">
        <v>0.47</v>
      </c>
      <c r="E3490" s="49" t="s">
        <v>55</v>
      </c>
      <c r="F3490" s="50">
        <v>41781</v>
      </c>
    </row>
    <row r="3491" spans="1:6" x14ac:dyDescent="0.3">
      <c r="A3491" s="49">
        <v>760199</v>
      </c>
      <c r="B3491" s="50">
        <v>41796</v>
      </c>
      <c r="C3491" s="51">
        <v>2438.728032</v>
      </c>
      <c r="D3491" s="49">
        <v>0.46</v>
      </c>
      <c r="E3491" s="49" t="s">
        <v>54</v>
      </c>
      <c r="F3491" s="50">
        <v>41796</v>
      </c>
    </row>
    <row r="3492" spans="1:6" x14ac:dyDescent="0.3">
      <c r="A3492" s="49">
        <v>760199</v>
      </c>
      <c r="B3492" s="50">
        <v>41799</v>
      </c>
      <c r="C3492" s="51">
        <v>2439.2367549999999</v>
      </c>
      <c r="D3492" s="49">
        <v>0.46</v>
      </c>
      <c r="E3492" s="49" t="s">
        <v>54</v>
      </c>
      <c r="F3492" s="50">
        <v>41796</v>
      </c>
    </row>
    <row r="3493" spans="1:6" x14ac:dyDescent="0.3">
      <c r="A3493" s="49">
        <v>760199</v>
      </c>
      <c r="B3493" s="50">
        <v>41800</v>
      </c>
      <c r="C3493" s="51">
        <v>2439.7455850000001</v>
      </c>
      <c r="D3493" s="49">
        <v>0.46</v>
      </c>
      <c r="E3493" s="49" t="s">
        <v>54</v>
      </c>
      <c r="F3493" s="50">
        <v>41796</v>
      </c>
    </row>
    <row r="3494" spans="1:6" x14ac:dyDescent="0.3">
      <c r="A3494" s="49">
        <v>760199</v>
      </c>
      <c r="B3494" s="50">
        <v>41801</v>
      </c>
      <c r="C3494" s="51">
        <v>2440.2545209999998</v>
      </c>
      <c r="D3494" s="49">
        <v>0.46</v>
      </c>
      <c r="E3494" s="49" t="s">
        <v>54</v>
      </c>
      <c r="F3494" s="50">
        <v>41796</v>
      </c>
    </row>
    <row r="3495" spans="1:6" x14ac:dyDescent="0.3">
      <c r="A3495" s="49">
        <v>760199</v>
      </c>
      <c r="B3495" s="50">
        <v>41802</v>
      </c>
      <c r="C3495" s="51">
        <v>2440.763563</v>
      </c>
      <c r="D3495" s="49">
        <v>0.46</v>
      </c>
      <c r="E3495" s="49" t="s">
        <v>54</v>
      </c>
      <c r="F3495" s="50">
        <v>41796</v>
      </c>
    </row>
    <row r="3496" spans="1:6" x14ac:dyDescent="0.3">
      <c r="A3496" s="49">
        <v>760199</v>
      </c>
      <c r="B3496" s="50">
        <v>41803</v>
      </c>
      <c r="C3496" s="51">
        <v>2441.272712</v>
      </c>
      <c r="D3496" s="49">
        <v>0.46</v>
      </c>
      <c r="E3496" s="49" t="s">
        <v>54</v>
      </c>
      <c r="F3496" s="50">
        <v>41796</v>
      </c>
    </row>
    <row r="3497" spans="1:6" x14ac:dyDescent="0.3">
      <c r="A3497" s="49">
        <v>760199</v>
      </c>
      <c r="B3497" s="50">
        <v>41806</v>
      </c>
      <c r="C3497" s="51">
        <v>2441.7819669999999</v>
      </c>
      <c r="D3497" s="49">
        <v>0.46</v>
      </c>
      <c r="E3497" s="49" t="s">
        <v>54</v>
      </c>
      <c r="F3497" s="50">
        <v>41796</v>
      </c>
    </row>
    <row r="3498" spans="1:6" x14ac:dyDescent="0.3">
      <c r="A3498" s="49">
        <v>760199</v>
      </c>
      <c r="B3498" s="50">
        <v>41807</v>
      </c>
      <c r="C3498" s="51">
        <v>2442.2085699999998</v>
      </c>
      <c r="D3498" s="49">
        <v>0.35</v>
      </c>
      <c r="E3498" s="49" t="s">
        <v>55</v>
      </c>
      <c r="F3498" s="50">
        <v>41807</v>
      </c>
    </row>
    <row r="3499" spans="1:6" x14ac:dyDescent="0.3">
      <c r="A3499" s="49">
        <v>760199</v>
      </c>
      <c r="B3499" s="50">
        <v>41808</v>
      </c>
      <c r="C3499" s="51">
        <v>2442.6352470000002</v>
      </c>
      <c r="D3499" s="49">
        <v>0.35</v>
      </c>
      <c r="E3499" s="49" t="s">
        <v>55</v>
      </c>
      <c r="F3499" s="50">
        <v>41807</v>
      </c>
    </row>
    <row r="3500" spans="1:6" x14ac:dyDescent="0.3">
      <c r="A3500" s="49">
        <v>760199</v>
      </c>
      <c r="B3500" s="50">
        <v>41810</v>
      </c>
      <c r="C3500" s="51">
        <v>2443.1715399999998</v>
      </c>
      <c r="D3500" s="49">
        <v>0.38</v>
      </c>
      <c r="E3500" s="49" t="s">
        <v>55</v>
      </c>
      <c r="F3500" s="50">
        <v>41810</v>
      </c>
    </row>
    <row r="3501" spans="1:6" x14ac:dyDescent="0.3">
      <c r="A3501" s="49">
        <v>760199</v>
      </c>
      <c r="B3501" s="50">
        <v>41813</v>
      </c>
      <c r="C3501" s="51">
        <v>2443.6349059999998</v>
      </c>
      <c r="D3501" s="49">
        <v>0.38</v>
      </c>
      <c r="E3501" s="49" t="s">
        <v>55</v>
      </c>
      <c r="F3501" s="50">
        <v>41810</v>
      </c>
    </row>
    <row r="3502" spans="1:6" x14ac:dyDescent="0.3">
      <c r="A3502" s="49">
        <v>760199</v>
      </c>
      <c r="B3502" s="50">
        <v>41814</v>
      </c>
      <c r="C3502" s="51">
        <v>2444.0983609999998</v>
      </c>
      <c r="D3502" s="49">
        <v>0.38</v>
      </c>
      <c r="E3502" s="49" t="s">
        <v>55</v>
      </c>
      <c r="F3502" s="50">
        <v>41810</v>
      </c>
    </row>
    <row r="3503" spans="1:6" x14ac:dyDescent="0.3">
      <c r="A3503" s="49">
        <v>760199</v>
      </c>
      <c r="B3503" s="50">
        <v>41815</v>
      </c>
      <c r="C3503" s="51">
        <v>2444.5619040000001</v>
      </c>
      <c r="D3503" s="49">
        <v>0.38</v>
      </c>
      <c r="E3503" s="49" t="s">
        <v>55</v>
      </c>
      <c r="F3503" s="50">
        <v>41810</v>
      </c>
    </row>
    <row r="3504" spans="1:6" x14ac:dyDescent="0.3">
      <c r="A3504" s="49">
        <v>760199</v>
      </c>
      <c r="B3504" s="50">
        <v>41816</v>
      </c>
      <c r="C3504" s="51">
        <v>2445.0255339999999</v>
      </c>
      <c r="D3504" s="49">
        <v>0.38</v>
      </c>
      <c r="E3504" s="49" t="s">
        <v>55</v>
      </c>
      <c r="F3504" s="50">
        <v>41810</v>
      </c>
    </row>
    <row r="3505" spans="1:6" x14ac:dyDescent="0.3">
      <c r="A3505" s="49">
        <v>760199</v>
      </c>
      <c r="B3505" s="50">
        <v>41817</v>
      </c>
      <c r="C3505" s="51">
        <v>2445.4892530000002</v>
      </c>
      <c r="D3505" s="49">
        <v>0.38</v>
      </c>
      <c r="E3505" s="49" t="s">
        <v>55</v>
      </c>
      <c r="F3505" s="50">
        <v>41810</v>
      </c>
    </row>
    <row r="3506" spans="1:6" x14ac:dyDescent="0.3">
      <c r="A3506" s="49">
        <v>760199</v>
      </c>
      <c r="B3506" s="50">
        <v>41820</v>
      </c>
      <c r="C3506" s="51">
        <v>2445.9530589999999</v>
      </c>
      <c r="D3506" s="49">
        <v>0.38</v>
      </c>
      <c r="E3506" s="49" t="s">
        <v>55</v>
      </c>
      <c r="F3506" s="50">
        <v>41810</v>
      </c>
    </row>
    <row r="3507" spans="1:6" x14ac:dyDescent="0.3">
      <c r="A3507" s="49">
        <v>760199</v>
      </c>
      <c r="B3507" s="50">
        <v>41821</v>
      </c>
      <c r="C3507" s="51">
        <v>2446.4169529999999</v>
      </c>
      <c r="D3507" s="49">
        <v>0.38</v>
      </c>
      <c r="E3507" s="49" t="s">
        <v>55</v>
      </c>
      <c r="F3507" s="50">
        <v>41810</v>
      </c>
    </row>
    <row r="3508" spans="1:6" x14ac:dyDescent="0.3">
      <c r="A3508" s="49">
        <v>760199</v>
      </c>
      <c r="B3508" s="50">
        <v>41822</v>
      </c>
      <c r="C3508" s="51">
        <v>2446.8809350000001</v>
      </c>
      <c r="D3508" s="49">
        <v>0.38</v>
      </c>
      <c r="E3508" s="49" t="s">
        <v>55</v>
      </c>
      <c r="F3508" s="50">
        <v>41810</v>
      </c>
    </row>
    <row r="3509" spans="1:6" x14ac:dyDescent="0.3">
      <c r="A3509" s="49">
        <v>760199</v>
      </c>
      <c r="B3509" s="50">
        <v>41823</v>
      </c>
      <c r="C3509" s="51">
        <v>2447.345006</v>
      </c>
      <c r="D3509" s="49">
        <v>0.38</v>
      </c>
      <c r="E3509" s="49" t="s">
        <v>55</v>
      </c>
      <c r="F3509" s="50">
        <v>41810</v>
      </c>
    </row>
    <row r="3510" spans="1:6" x14ac:dyDescent="0.3">
      <c r="A3510" s="49">
        <v>760199</v>
      </c>
      <c r="B3510" s="50">
        <v>41824</v>
      </c>
      <c r="C3510" s="51">
        <v>2447.8091639999998</v>
      </c>
      <c r="D3510" s="49">
        <v>0.38</v>
      </c>
      <c r="E3510" s="49" t="s">
        <v>55</v>
      </c>
      <c r="F3510" s="50">
        <v>41810</v>
      </c>
    </row>
    <row r="3511" spans="1:6" x14ac:dyDescent="0.3">
      <c r="A3511" s="49">
        <v>760199</v>
      </c>
      <c r="B3511" s="50">
        <v>41827</v>
      </c>
      <c r="C3511" s="51">
        <v>2448.2734099999998</v>
      </c>
      <c r="D3511" s="49">
        <v>0.38</v>
      </c>
      <c r="E3511" s="49" t="s">
        <v>55</v>
      </c>
      <c r="F3511" s="50">
        <v>41810</v>
      </c>
    </row>
    <row r="3512" spans="1:6" x14ac:dyDescent="0.3">
      <c r="A3512" s="49">
        <v>760199</v>
      </c>
      <c r="B3512" s="50">
        <v>41828</v>
      </c>
      <c r="C3512" s="51">
        <v>2449.1035630000001</v>
      </c>
      <c r="D3512" s="49">
        <v>0.4</v>
      </c>
      <c r="E3512" s="49" t="s">
        <v>54</v>
      </c>
      <c r="F3512" s="50">
        <v>41828</v>
      </c>
    </row>
    <row r="3513" spans="1:6" x14ac:dyDescent="0.3">
      <c r="A3513" s="49">
        <v>760199</v>
      </c>
      <c r="B3513" s="50">
        <v>41829</v>
      </c>
      <c r="C3513" s="51">
        <v>2449.5924490000002</v>
      </c>
      <c r="D3513" s="49">
        <v>0.4</v>
      </c>
      <c r="E3513" s="49" t="s">
        <v>54</v>
      </c>
      <c r="F3513" s="50">
        <v>41828</v>
      </c>
    </row>
    <row r="3514" spans="1:6" x14ac:dyDescent="0.3">
      <c r="A3514" s="49">
        <v>760199</v>
      </c>
      <c r="B3514" s="50">
        <v>41830</v>
      </c>
      <c r="C3514" s="51">
        <v>2450.0814329999998</v>
      </c>
      <c r="D3514" s="49">
        <v>0.4</v>
      </c>
      <c r="E3514" s="49" t="s">
        <v>54</v>
      </c>
      <c r="F3514" s="50">
        <v>41828</v>
      </c>
    </row>
    <row r="3515" spans="1:6" x14ac:dyDescent="0.3">
      <c r="A3515" s="49">
        <v>760199</v>
      </c>
      <c r="B3515" s="50">
        <v>41831</v>
      </c>
      <c r="C3515" s="51">
        <v>2450.5705149999999</v>
      </c>
      <c r="D3515" s="49">
        <v>0.4</v>
      </c>
      <c r="E3515" s="49" t="s">
        <v>54</v>
      </c>
      <c r="F3515" s="50">
        <v>41828</v>
      </c>
    </row>
    <row r="3516" spans="1:6" x14ac:dyDescent="0.3">
      <c r="A3516" s="49">
        <v>760199</v>
      </c>
      <c r="B3516" s="50">
        <v>41834</v>
      </c>
      <c r="C3516" s="51">
        <v>2451.059694</v>
      </c>
      <c r="D3516" s="49">
        <v>0.4</v>
      </c>
      <c r="E3516" s="49" t="s">
        <v>54</v>
      </c>
      <c r="F3516" s="50">
        <v>41828</v>
      </c>
    </row>
    <row r="3517" spans="1:6" x14ac:dyDescent="0.3">
      <c r="A3517" s="49">
        <v>760199</v>
      </c>
      <c r="B3517" s="50">
        <v>41835</v>
      </c>
      <c r="C3517" s="51">
        <v>2451.5489710000002</v>
      </c>
      <c r="D3517" s="49">
        <v>0.4</v>
      </c>
      <c r="E3517" s="49" t="s">
        <v>54</v>
      </c>
      <c r="F3517" s="50">
        <v>41828</v>
      </c>
    </row>
    <row r="3518" spans="1:6" x14ac:dyDescent="0.3">
      <c r="A3518" s="49">
        <v>760199</v>
      </c>
      <c r="B3518" s="50">
        <v>41836</v>
      </c>
      <c r="C3518" s="51">
        <v>2451.8151250000001</v>
      </c>
      <c r="D3518" s="49">
        <v>0.25</v>
      </c>
      <c r="E3518" s="49" t="s">
        <v>55</v>
      </c>
      <c r="F3518" s="50">
        <v>41836</v>
      </c>
    </row>
    <row r="3519" spans="1:6" x14ac:dyDescent="0.3">
      <c r="A3519" s="49">
        <v>760199</v>
      </c>
      <c r="B3519" s="50">
        <v>41837</v>
      </c>
      <c r="C3519" s="51">
        <v>2452.0813090000001</v>
      </c>
      <c r="D3519" s="49">
        <v>0.25</v>
      </c>
      <c r="E3519" s="49" t="s">
        <v>55</v>
      </c>
      <c r="F3519" s="50">
        <v>41836</v>
      </c>
    </row>
    <row r="3520" spans="1:6" x14ac:dyDescent="0.3">
      <c r="A3520" s="49">
        <v>760199</v>
      </c>
      <c r="B3520" s="50">
        <v>41838</v>
      </c>
      <c r="C3520" s="51">
        <v>2452.3475210000001</v>
      </c>
      <c r="D3520" s="49">
        <v>0.25</v>
      </c>
      <c r="E3520" s="49" t="s">
        <v>55</v>
      </c>
      <c r="F3520" s="50">
        <v>41836</v>
      </c>
    </row>
    <row r="3521" spans="1:6" x14ac:dyDescent="0.3">
      <c r="A3521" s="49">
        <v>760199</v>
      </c>
      <c r="B3521" s="50">
        <v>41841</v>
      </c>
      <c r="C3521" s="51">
        <v>2452.613762</v>
      </c>
      <c r="D3521" s="49">
        <v>0.25</v>
      </c>
      <c r="E3521" s="49" t="s">
        <v>55</v>
      </c>
      <c r="F3521" s="50">
        <v>41836</v>
      </c>
    </row>
    <row r="3522" spans="1:6" x14ac:dyDescent="0.3">
      <c r="A3522" s="49">
        <v>760199</v>
      </c>
      <c r="B3522" s="50">
        <v>41842</v>
      </c>
      <c r="C3522" s="51">
        <v>2452.8800329999999</v>
      </c>
      <c r="D3522" s="49">
        <v>0.25</v>
      </c>
      <c r="E3522" s="49" t="s">
        <v>55</v>
      </c>
      <c r="F3522" s="50">
        <v>41836</v>
      </c>
    </row>
    <row r="3523" spans="1:6" x14ac:dyDescent="0.3">
      <c r="A3523" s="49">
        <v>760199</v>
      </c>
      <c r="B3523" s="50">
        <v>41843</v>
      </c>
      <c r="C3523" s="51">
        <v>2452.3160720000001</v>
      </c>
      <c r="D3523" s="49">
        <v>0.12</v>
      </c>
      <c r="E3523" s="49" t="s">
        <v>55</v>
      </c>
      <c r="F3523" s="50">
        <v>41843</v>
      </c>
    </row>
    <row r="3524" spans="1:6" x14ac:dyDescent="0.3">
      <c r="A3524" s="49">
        <v>760199</v>
      </c>
      <c r="B3524" s="50">
        <v>41844</v>
      </c>
      <c r="C3524" s="51">
        <v>2452.443945</v>
      </c>
      <c r="D3524" s="49">
        <v>0.12</v>
      </c>
      <c r="E3524" s="49" t="s">
        <v>55</v>
      </c>
      <c r="F3524" s="50">
        <v>41843</v>
      </c>
    </row>
    <row r="3525" spans="1:6" x14ac:dyDescent="0.3">
      <c r="A3525" s="49">
        <v>760199</v>
      </c>
      <c r="B3525" s="50">
        <v>41845</v>
      </c>
      <c r="C3525" s="51">
        <v>2452.5718259999999</v>
      </c>
      <c r="D3525" s="49">
        <v>0.12</v>
      </c>
      <c r="E3525" s="49" t="s">
        <v>55</v>
      </c>
      <c r="F3525" s="50">
        <v>41843</v>
      </c>
    </row>
    <row r="3526" spans="1:6" x14ac:dyDescent="0.3">
      <c r="A3526" s="49">
        <v>760199</v>
      </c>
      <c r="B3526" s="50">
        <v>41848</v>
      </c>
      <c r="C3526" s="51">
        <v>2452.6997120000001</v>
      </c>
      <c r="D3526" s="49">
        <v>0.12</v>
      </c>
      <c r="E3526" s="49" t="s">
        <v>55</v>
      </c>
      <c r="F3526" s="50">
        <v>41843</v>
      </c>
    </row>
    <row r="3527" spans="1:6" x14ac:dyDescent="0.3">
      <c r="A3527" s="49">
        <v>760199</v>
      </c>
      <c r="B3527" s="50">
        <v>41849</v>
      </c>
      <c r="C3527" s="51">
        <v>2452.8276059999998</v>
      </c>
      <c r="D3527" s="49">
        <v>0.12</v>
      </c>
      <c r="E3527" s="49" t="s">
        <v>55</v>
      </c>
      <c r="F3527" s="50">
        <v>41843</v>
      </c>
    </row>
    <row r="3528" spans="1:6" x14ac:dyDescent="0.3">
      <c r="A3528" s="49">
        <v>760199</v>
      </c>
      <c r="B3528" s="50">
        <v>41850</v>
      </c>
      <c r="C3528" s="51">
        <v>2452.9555059999998</v>
      </c>
      <c r="D3528" s="49">
        <v>0.12</v>
      </c>
      <c r="E3528" s="49" t="s">
        <v>55</v>
      </c>
      <c r="F3528" s="50">
        <v>41843</v>
      </c>
    </row>
    <row r="3529" spans="1:6" x14ac:dyDescent="0.3">
      <c r="A3529" s="49">
        <v>760199</v>
      </c>
      <c r="B3529" s="50">
        <v>41851</v>
      </c>
      <c r="C3529" s="51">
        <v>2453.0834129999998</v>
      </c>
      <c r="D3529" s="49">
        <v>0.12</v>
      </c>
      <c r="E3529" s="49" t="s">
        <v>55</v>
      </c>
      <c r="F3529" s="50">
        <v>41843</v>
      </c>
    </row>
    <row r="3530" spans="1:6" x14ac:dyDescent="0.3">
      <c r="A3530" s="49">
        <v>760199</v>
      </c>
      <c r="B3530" s="50">
        <v>41852</v>
      </c>
      <c r="C3530" s="51">
        <v>2453.211327</v>
      </c>
      <c r="D3530" s="49">
        <v>0.12</v>
      </c>
      <c r="E3530" s="49" t="s">
        <v>55</v>
      </c>
      <c r="F3530" s="50">
        <v>41843</v>
      </c>
    </row>
    <row r="3531" spans="1:6" x14ac:dyDescent="0.3">
      <c r="A3531" s="49">
        <v>760199</v>
      </c>
      <c r="B3531" s="50">
        <v>41855</v>
      </c>
      <c r="C3531" s="51">
        <v>2453.3392469999999</v>
      </c>
      <c r="D3531" s="49">
        <v>0.12</v>
      </c>
      <c r="E3531" s="49" t="s">
        <v>55</v>
      </c>
      <c r="F3531" s="50">
        <v>41843</v>
      </c>
    </row>
    <row r="3532" spans="1:6" x14ac:dyDescent="0.3">
      <c r="A3532" s="49">
        <v>760199</v>
      </c>
      <c r="B3532" s="50">
        <v>41856</v>
      </c>
      <c r="C3532" s="51">
        <v>2453.4671739999999</v>
      </c>
      <c r="D3532" s="49">
        <v>0.12</v>
      </c>
      <c r="E3532" s="49" t="s">
        <v>55</v>
      </c>
      <c r="F3532" s="50">
        <v>41843</v>
      </c>
    </row>
    <row r="3533" spans="1:6" x14ac:dyDescent="0.3">
      <c r="A3533" s="49">
        <v>760199</v>
      </c>
      <c r="B3533" s="50">
        <v>41857</v>
      </c>
      <c r="C3533" s="51">
        <v>2453.5951070000001</v>
      </c>
      <c r="D3533" s="49">
        <v>0.12</v>
      </c>
      <c r="E3533" s="49" t="s">
        <v>55</v>
      </c>
      <c r="F3533" s="50">
        <v>41843</v>
      </c>
    </row>
    <row r="3534" spans="1:6" x14ac:dyDescent="0.3">
      <c r="A3534" s="49">
        <v>760199</v>
      </c>
      <c r="B3534" s="50">
        <v>41858</v>
      </c>
      <c r="C3534" s="51">
        <v>2453.7230479999998</v>
      </c>
      <c r="D3534" s="49">
        <v>0.12</v>
      </c>
      <c r="E3534" s="49" t="s">
        <v>55</v>
      </c>
      <c r="F3534" s="50">
        <v>41843</v>
      </c>
    </row>
    <row r="3535" spans="1:6" x14ac:dyDescent="0.3">
      <c r="A3535" s="49">
        <v>760199</v>
      </c>
      <c r="B3535" s="50">
        <v>41859</v>
      </c>
      <c r="C3535" s="51">
        <v>2451.7428490000002</v>
      </c>
      <c r="D3535" s="49">
        <v>0.01</v>
      </c>
      <c r="E3535" s="49" t="s">
        <v>54</v>
      </c>
      <c r="F3535" s="50">
        <v>41859</v>
      </c>
    </row>
    <row r="3536" spans="1:6" x14ac:dyDescent="0.3">
      <c r="A3536" s="49">
        <v>760199</v>
      </c>
      <c r="B3536" s="50">
        <v>41862</v>
      </c>
      <c r="C3536" s="51">
        <v>2451.75362</v>
      </c>
      <c r="D3536" s="49">
        <v>0.01</v>
      </c>
      <c r="E3536" s="49" t="s">
        <v>54</v>
      </c>
      <c r="F3536" s="50">
        <v>41859</v>
      </c>
    </row>
    <row r="3537" spans="1:6" x14ac:dyDescent="0.3">
      <c r="A3537" s="49">
        <v>760199</v>
      </c>
      <c r="B3537" s="50">
        <v>41863</v>
      </c>
      <c r="C3537" s="51">
        <v>2451.764392</v>
      </c>
      <c r="D3537" s="49">
        <v>0.01</v>
      </c>
      <c r="E3537" s="49" t="s">
        <v>54</v>
      </c>
      <c r="F3537" s="50">
        <v>41859</v>
      </c>
    </row>
    <row r="3538" spans="1:6" x14ac:dyDescent="0.3">
      <c r="A3538" s="49">
        <v>760199</v>
      </c>
      <c r="B3538" s="50">
        <v>41864</v>
      </c>
      <c r="C3538" s="51">
        <v>2451.7751640000001</v>
      </c>
      <c r="D3538" s="49">
        <v>0.01</v>
      </c>
      <c r="E3538" s="49" t="s">
        <v>54</v>
      </c>
      <c r="F3538" s="50">
        <v>41859</v>
      </c>
    </row>
    <row r="3539" spans="1:6" x14ac:dyDescent="0.3">
      <c r="A3539" s="49">
        <v>760199</v>
      </c>
      <c r="B3539" s="50">
        <v>41865</v>
      </c>
      <c r="C3539" s="51">
        <v>2451.7859349999999</v>
      </c>
      <c r="D3539" s="49">
        <v>0.01</v>
      </c>
      <c r="E3539" s="49" t="s">
        <v>54</v>
      </c>
      <c r="F3539" s="50">
        <v>41859</v>
      </c>
    </row>
    <row r="3540" spans="1:6" x14ac:dyDescent="0.3">
      <c r="A3540" s="49">
        <v>760199</v>
      </c>
      <c r="B3540" s="50">
        <v>41866</v>
      </c>
      <c r="C3540" s="51">
        <v>2451.796707</v>
      </c>
      <c r="D3540" s="49">
        <v>0.01</v>
      </c>
      <c r="E3540" s="49" t="s">
        <v>54</v>
      </c>
      <c r="F3540" s="50">
        <v>41859</v>
      </c>
    </row>
    <row r="3541" spans="1:6" x14ac:dyDescent="0.3">
      <c r="A3541" s="49">
        <v>760199</v>
      </c>
      <c r="B3541" s="50">
        <v>41869</v>
      </c>
      <c r="C3541" s="51">
        <v>2452.0649429999999</v>
      </c>
      <c r="D3541" s="49">
        <v>0.23</v>
      </c>
      <c r="E3541" s="49" t="s">
        <v>55</v>
      </c>
      <c r="F3541" s="50">
        <v>41869</v>
      </c>
    </row>
    <row r="3542" spans="1:6" x14ac:dyDescent="0.3">
      <c r="A3542" s="49">
        <v>760199</v>
      </c>
      <c r="B3542" s="50">
        <v>41870</v>
      </c>
      <c r="C3542" s="51">
        <v>2452.3332089999999</v>
      </c>
      <c r="D3542" s="49">
        <v>0.23</v>
      </c>
      <c r="E3542" s="49" t="s">
        <v>55</v>
      </c>
      <c r="F3542" s="50">
        <v>41869</v>
      </c>
    </row>
    <row r="3543" spans="1:6" x14ac:dyDescent="0.3">
      <c r="A3543" s="49">
        <v>760199</v>
      </c>
      <c r="B3543" s="50">
        <v>41871</v>
      </c>
      <c r="C3543" s="51">
        <v>2452.6015040000002</v>
      </c>
      <c r="D3543" s="49">
        <v>0.23</v>
      </c>
      <c r="E3543" s="49" t="s">
        <v>55</v>
      </c>
      <c r="F3543" s="50">
        <v>41869</v>
      </c>
    </row>
    <row r="3544" spans="1:6" x14ac:dyDescent="0.3">
      <c r="A3544" s="49">
        <v>760199</v>
      </c>
      <c r="B3544" s="50">
        <v>41872</v>
      </c>
      <c r="C3544" s="51">
        <v>2452.963049</v>
      </c>
      <c r="D3544" s="49">
        <v>0.25</v>
      </c>
      <c r="E3544" s="49" t="s">
        <v>55</v>
      </c>
      <c r="F3544" s="50">
        <v>41872</v>
      </c>
    </row>
    <row r="3545" spans="1:6" x14ac:dyDescent="0.3">
      <c r="A3545" s="49">
        <v>760199</v>
      </c>
      <c r="B3545" s="50">
        <v>41873</v>
      </c>
      <c r="C3545" s="51">
        <v>2453.2547209999998</v>
      </c>
      <c r="D3545" s="49">
        <v>0.25</v>
      </c>
      <c r="E3545" s="49" t="s">
        <v>55</v>
      </c>
      <c r="F3545" s="50">
        <v>41872</v>
      </c>
    </row>
    <row r="3546" spans="1:6" x14ac:dyDescent="0.3">
      <c r="A3546" s="49">
        <v>760199</v>
      </c>
      <c r="B3546" s="50">
        <v>41876</v>
      </c>
      <c r="C3546" s="51">
        <v>2453.5464280000001</v>
      </c>
      <c r="D3546" s="49">
        <v>0.25</v>
      </c>
      <c r="E3546" s="49" t="s">
        <v>55</v>
      </c>
      <c r="F3546" s="50">
        <v>41872</v>
      </c>
    </row>
    <row r="3547" spans="1:6" x14ac:dyDescent="0.3">
      <c r="A3547" s="49">
        <v>760199</v>
      </c>
      <c r="B3547" s="50">
        <v>41877</v>
      </c>
      <c r="C3547" s="51">
        <v>2453.83817</v>
      </c>
      <c r="D3547" s="49">
        <v>0.25</v>
      </c>
      <c r="E3547" s="49" t="s">
        <v>55</v>
      </c>
      <c r="F3547" s="50">
        <v>41872</v>
      </c>
    </row>
    <row r="3548" spans="1:6" x14ac:dyDescent="0.3">
      <c r="A3548" s="49">
        <v>760199</v>
      </c>
      <c r="B3548" s="50">
        <v>41878</v>
      </c>
      <c r="C3548" s="51">
        <v>2454.1299469999999</v>
      </c>
      <c r="D3548" s="49">
        <v>0.25</v>
      </c>
      <c r="E3548" s="49" t="s">
        <v>55</v>
      </c>
      <c r="F3548" s="50">
        <v>41872</v>
      </c>
    </row>
    <row r="3549" spans="1:6" x14ac:dyDescent="0.3">
      <c r="A3549" s="49">
        <v>760199</v>
      </c>
      <c r="B3549" s="50">
        <v>41879</v>
      </c>
      <c r="C3549" s="51">
        <v>2454.421758</v>
      </c>
      <c r="D3549" s="49">
        <v>0.25</v>
      </c>
      <c r="E3549" s="49" t="s">
        <v>55</v>
      </c>
      <c r="F3549" s="50">
        <v>41872</v>
      </c>
    </row>
    <row r="3550" spans="1:6" x14ac:dyDescent="0.3">
      <c r="A3550" s="49">
        <v>760199</v>
      </c>
      <c r="B3550" s="50">
        <v>41880</v>
      </c>
      <c r="C3550" s="51">
        <v>2454.7136030000001</v>
      </c>
      <c r="D3550" s="49">
        <v>0.25</v>
      </c>
      <c r="E3550" s="49" t="s">
        <v>55</v>
      </c>
      <c r="F3550" s="50">
        <v>41872</v>
      </c>
    </row>
    <row r="3551" spans="1:6" x14ac:dyDescent="0.3">
      <c r="A3551" s="49">
        <v>760199</v>
      </c>
      <c r="B3551" s="50">
        <v>41883</v>
      </c>
      <c r="C3551" s="51">
        <v>2455.0054839999998</v>
      </c>
      <c r="D3551" s="49">
        <v>0.25</v>
      </c>
      <c r="E3551" s="49" t="s">
        <v>55</v>
      </c>
      <c r="F3551" s="50">
        <v>41872</v>
      </c>
    </row>
    <row r="3552" spans="1:6" x14ac:dyDescent="0.3">
      <c r="A3552" s="49">
        <v>760199</v>
      </c>
      <c r="B3552" s="50">
        <v>41884</v>
      </c>
      <c r="C3552" s="51">
        <v>2455.297399</v>
      </c>
      <c r="D3552" s="49">
        <v>0.25</v>
      </c>
      <c r="E3552" s="49" t="s">
        <v>55</v>
      </c>
      <c r="F3552" s="50">
        <v>41872</v>
      </c>
    </row>
    <row r="3553" spans="1:6" x14ac:dyDescent="0.3">
      <c r="A3553" s="49">
        <v>760199</v>
      </c>
      <c r="B3553" s="50">
        <v>41885</v>
      </c>
      <c r="C3553" s="51">
        <v>2455.5893489999999</v>
      </c>
      <c r="D3553" s="49">
        <v>0.25</v>
      </c>
      <c r="E3553" s="49" t="s">
        <v>55</v>
      </c>
      <c r="F3553" s="50">
        <v>41872</v>
      </c>
    </row>
    <row r="3554" spans="1:6" x14ac:dyDescent="0.3">
      <c r="A3554" s="49">
        <v>760199</v>
      </c>
      <c r="B3554" s="50">
        <v>41886</v>
      </c>
      <c r="C3554" s="51">
        <v>2455.8813340000002</v>
      </c>
      <c r="D3554" s="49">
        <v>0.25</v>
      </c>
      <c r="E3554" s="49" t="s">
        <v>55</v>
      </c>
      <c r="F3554" s="50">
        <v>41872</v>
      </c>
    </row>
    <row r="3555" spans="1:6" x14ac:dyDescent="0.3">
      <c r="A3555" s="49">
        <v>760199</v>
      </c>
      <c r="B3555" s="50">
        <v>41887</v>
      </c>
      <c r="C3555" s="51">
        <v>2456.1747679999999</v>
      </c>
      <c r="D3555" s="49">
        <v>0.25</v>
      </c>
      <c r="E3555" s="49" t="s">
        <v>54</v>
      </c>
      <c r="F3555" s="50">
        <v>41887</v>
      </c>
    </row>
    <row r="3556" spans="1:6" x14ac:dyDescent="0.3">
      <c r="A3556" s="49">
        <v>760199</v>
      </c>
      <c r="B3556" s="50">
        <v>41890</v>
      </c>
      <c r="C3556" s="51">
        <v>2456.4669159999999</v>
      </c>
      <c r="D3556" s="49">
        <v>0.25</v>
      </c>
      <c r="E3556" s="49" t="s">
        <v>54</v>
      </c>
      <c r="F3556" s="50">
        <v>41887</v>
      </c>
    </row>
    <row r="3557" spans="1:6" x14ac:dyDescent="0.3">
      <c r="A3557" s="49">
        <v>760199</v>
      </c>
      <c r="B3557" s="50">
        <v>41891</v>
      </c>
      <c r="C3557" s="51">
        <v>2456.7590989999999</v>
      </c>
      <c r="D3557" s="49">
        <v>0.25</v>
      </c>
      <c r="E3557" s="49" t="s">
        <v>54</v>
      </c>
      <c r="F3557" s="50">
        <v>41887</v>
      </c>
    </row>
    <row r="3558" spans="1:6" x14ac:dyDescent="0.3">
      <c r="A3558" s="49">
        <v>760199</v>
      </c>
      <c r="B3558" s="50">
        <v>41892</v>
      </c>
      <c r="C3558" s="51">
        <v>2457.0513169999999</v>
      </c>
      <c r="D3558" s="49">
        <v>0.25</v>
      </c>
      <c r="E3558" s="49" t="s">
        <v>54</v>
      </c>
      <c r="F3558" s="50">
        <v>41887</v>
      </c>
    </row>
    <row r="3559" spans="1:6" x14ac:dyDescent="0.3">
      <c r="A3559" s="49">
        <v>760199</v>
      </c>
      <c r="B3559" s="50">
        <v>41893</v>
      </c>
      <c r="C3559" s="51">
        <v>2457.34357</v>
      </c>
      <c r="D3559" s="49">
        <v>0.25</v>
      </c>
      <c r="E3559" s="49" t="s">
        <v>54</v>
      </c>
      <c r="F3559" s="50">
        <v>41887</v>
      </c>
    </row>
    <row r="3560" spans="1:6" x14ac:dyDescent="0.3">
      <c r="A3560" s="49">
        <v>760199</v>
      </c>
      <c r="B3560" s="50">
        <v>41894</v>
      </c>
      <c r="C3560" s="51">
        <v>2457.6358580000001</v>
      </c>
      <c r="D3560" s="49">
        <v>0.25</v>
      </c>
      <c r="E3560" s="49" t="s">
        <v>54</v>
      </c>
      <c r="F3560" s="50">
        <v>41887</v>
      </c>
    </row>
    <row r="3561" spans="1:6" x14ac:dyDescent="0.3">
      <c r="A3561" s="49">
        <v>760199</v>
      </c>
      <c r="B3561" s="50">
        <v>41897</v>
      </c>
      <c r="C3561" s="51">
        <v>2457.9281810000002</v>
      </c>
      <c r="D3561" s="49">
        <v>0.25</v>
      </c>
      <c r="E3561" s="49" t="s">
        <v>54</v>
      </c>
      <c r="F3561" s="50">
        <v>41887</v>
      </c>
    </row>
    <row r="3562" spans="1:6" x14ac:dyDescent="0.3">
      <c r="A3562" s="49">
        <v>760199</v>
      </c>
      <c r="B3562" s="50">
        <v>41898</v>
      </c>
      <c r="C3562" s="51">
        <v>2458.3853549999999</v>
      </c>
      <c r="D3562" s="49">
        <v>0.41</v>
      </c>
      <c r="E3562" s="49" t="s">
        <v>55</v>
      </c>
      <c r="F3562" s="50">
        <v>41898</v>
      </c>
    </row>
    <row r="3563" spans="1:6" x14ac:dyDescent="0.3">
      <c r="A3563" s="49">
        <v>760199</v>
      </c>
      <c r="B3563" s="50">
        <v>41899</v>
      </c>
      <c r="C3563" s="51">
        <v>2458.8426140000001</v>
      </c>
      <c r="D3563" s="49">
        <v>0.41</v>
      </c>
      <c r="E3563" s="49" t="s">
        <v>55</v>
      </c>
      <c r="F3563" s="50">
        <v>41898</v>
      </c>
    </row>
    <row r="3564" spans="1:6" x14ac:dyDescent="0.3">
      <c r="A3564" s="49">
        <v>760199</v>
      </c>
      <c r="B3564" s="50">
        <v>41900</v>
      </c>
      <c r="C3564" s="51">
        <v>2459.2999589999999</v>
      </c>
      <c r="D3564" s="49">
        <v>0.41</v>
      </c>
      <c r="E3564" s="49" t="s">
        <v>55</v>
      </c>
      <c r="F3564" s="50">
        <v>41898</v>
      </c>
    </row>
    <row r="3565" spans="1:6" x14ac:dyDescent="0.3">
      <c r="A3565" s="49">
        <v>760199</v>
      </c>
      <c r="B3565" s="50">
        <v>41901</v>
      </c>
      <c r="C3565" s="51">
        <v>2459.7573889999999</v>
      </c>
      <c r="D3565" s="49">
        <v>0.41</v>
      </c>
      <c r="E3565" s="49" t="s">
        <v>55</v>
      </c>
      <c r="F3565" s="50">
        <v>41898</v>
      </c>
    </row>
    <row r="3566" spans="1:6" x14ac:dyDescent="0.3">
      <c r="A3566" s="49">
        <v>760199</v>
      </c>
      <c r="B3566" s="50">
        <v>41904</v>
      </c>
      <c r="C3566" s="51">
        <v>2460.5489400000001</v>
      </c>
      <c r="D3566" s="49">
        <v>0.47</v>
      </c>
      <c r="E3566" s="49" t="s">
        <v>55</v>
      </c>
      <c r="F3566" s="50">
        <v>41904</v>
      </c>
    </row>
    <row r="3567" spans="1:6" x14ac:dyDescent="0.3">
      <c r="A3567" s="49">
        <v>760199</v>
      </c>
      <c r="B3567" s="50">
        <v>41905</v>
      </c>
      <c r="C3567" s="51">
        <v>2461.0734269999998</v>
      </c>
      <c r="D3567" s="49">
        <v>0.47</v>
      </c>
      <c r="E3567" s="49" t="s">
        <v>55</v>
      </c>
      <c r="F3567" s="50">
        <v>41904</v>
      </c>
    </row>
    <row r="3568" spans="1:6" x14ac:dyDescent="0.3">
      <c r="A3568" s="49">
        <v>760199</v>
      </c>
      <c r="B3568" s="50">
        <v>41906</v>
      </c>
      <c r="C3568" s="51">
        <v>2461.5980260000001</v>
      </c>
      <c r="D3568" s="49">
        <v>0.47</v>
      </c>
      <c r="E3568" s="49" t="s">
        <v>55</v>
      </c>
      <c r="F3568" s="50">
        <v>41904</v>
      </c>
    </row>
    <row r="3569" spans="1:6" x14ac:dyDescent="0.3">
      <c r="A3569" s="49">
        <v>760199</v>
      </c>
      <c r="B3569" s="50">
        <v>41907</v>
      </c>
      <c r="C3569" s="51">
        <v>2462.1227370000001</v>
      </c>
      <c r="D3569" s="49">
        <v>0.47</v>
      </c>
      <c r="E3569" s="49" t="s">
        <v>55</v>
      </c>
      <c r="F3569" s="50">
        <v>41904</v>
      </c>
    </row>
    <row r="3570" spans="1:6" x14ac:dyDescent="0.3">
      <c r="A3570" s="49">
        <v>760199</v>
      </c>
      <c r="B3570" s="50">
        <v>41908</v>
      </c>
      <c r="C3570" s="51">
        <v>2462.6475599999999</v>
      </c>
      <c r="D3570" s="49">
        <v>0.47</v>
      </c>
      <c r="E3570" s="49" t="s">
        <v>55</v>
      </c>
      <c r="F3570" s="50">
        <v>41904</v>
      </c>
    </row>
    <row r="3571" spans="1:6" x14ac:dyDescent="0.3">
      <c r="A3571" s="49">
        <v>760199</v>
      </c>
      <c r="B3571" s="50">
        <v>41911</v>
      </c>
      <c r="C3571" s="51">
        <v>2463.1724939999999</v>
      </c>
      <c r="D3571" s="49">
        <v>0.47</v>
      </c>
      <c r="E3571" s="49" t="s">
        <v>55</v>
      </c>
      <c r="F3571" s="50">
        <v>41904</v>
      </c>
    </row>
    <row r="3572" spans="1:6" x14ac:dyDescent="0.3">
      <c r="A3572" s="49">
        <v>760199</v>
      </c>
      <c r="B3572" s="50">
        <v>41912</v>
      </c>
      <c r="C3572" s="51">
        <v>2463.697541</v>
      </c>
      <c r="D3572" s="49">
        <v>0.47</v>
      </c>
      <c r="E3572" s="49" t="s">
        <v>55</v>
      </c>
      <c r="F3572" s="50">
        <v>41904</v>
      </c>
    </row>
    <row r="3573" spans="1:6" x14ac:dyDescent="0.3">
      <c r="A3573" s="49">
        <v>760199</v>
      </c>
      <c r="B3573" s="50">
        <v>41913</v>
      </c>
      <c r="C3573" s="51">
        <v>2464.2226989999999</v>
      </c>
      <c r="D3573" s="49">
        <v>0.47</v>
      </c>
      <c r="E3573" s="49" t="s">
        <v>55</v>
      </c>
      <c r="F3573" s="50">
        <v>41904</v>
      </c>
    </row>
    <row r="3574" spans="1:6" x14ac:dyDescent="0.3">
      <c r="A3574" s="49">
        <v>760199</v>
      </c>
      <c r="B3574" s="50">
        <v>41914</v>
      </c>
      <c r="C3574" s="51">
        <v>2464.747969</v>
      </c>
      <c r="D3574" s="49">
        <v>0.47</v>
      </c>
      <c r="E3574" s="49" t="s">
        <v>55</v>
      </c>
      <c r="F3574" s="50">
        <v>41904</v>
      </c>
    </row>
    <row r="3575" spans="1:6" x14ac:dyDescent="0.3">
      <c r="A3575" s="49">
        <v>760199</v>
      </c>
      <c r="B3575" s="50">
        <v>41915</v>
      </c>
      <c r="C3575" s="51">
        <v>2465.2733509999998</v>
      </c>
      <c r="D3575" s="49">
        <v>0.47</v>
      </c>
      <c r="E3575" s="49" t="s">
        <v>55</v>
      </c>
      <c r="F3575" s="50">
        <v>41904</v>
      </c>
    </row>
    <row r="3576" spans="1:6" x14ac:dyDescent="0.3">
      <c r="A3576" s="49">
        <v>760199</v>
      </c>
      <c r="B3576" s="50">
        <v>41918</v>
      </c>
      <c r="C3576" s="51">
        <v>2465.7988460000001</v>
      </c>
      <c r="D3576" s="49">
        <v>0.47</v>
      </c>
      <c r="E3576" s="49" t="s">
        <v>55</v>
      </c>
      <c r="F3576" s="50">
        <v>41904</v>
      </c>
    </row>
    <row r="3577" spans="1:6" x14ac:dyDescent="0.3">
      <c r="A3577" s="49">
        <v>760199</v>
      </c>
      <c r="B3577" s="50">
        <v>41919</v>
      </c>
      <c r="C3577" s="51">
        <v>2466.3244519999998</v>
      </c>
      <c r="D3577" s="49">
        <v>0.47</v>
      </c>
      <c r="E3577" s="49" t="s">
        <v>55</v>
      </c>
      <c r="F3577" s="50">
        <v>41904</v>
      </c>
    </row>
    <row r="3578" spans="1:6" x14ac:dyDescent="0.3">
      <c r="A3578" s="49">
        <v>760199</v>
      </c>
      <c r="B3578" s="50">
        <v>41920</v>
      </c>
      <c r="C3578" s="51">
        <v>2468.7466989999998</v>
      </c>
      <c r="D3578" s="49">
        <v>0.56999999999999995</v>
      </c>
      <c r="E3578" s="49" t="s">
        <v>54</v>
      </c>
      <c r="F3578" s="50">
        <v>41920</v>
      </c>
    </row>
    <row r="3579" spans="1:6" x14ac:dyDescent="0.3">
      <c r="A3579" s="49">
        <v>760199</v>
      </c>
      <c r="B3579" s="50">
        <v>41921</v>
      </c>
      <c r="C3579" s="51">
        <v>2469.3845630000001</v>
      </c>
      <c r="D3579" s="49">
        <v>0.56999999999999995</v>
      </c>
      <c r="E3579" s="49" t="s">
        <v>54</v>
      </c>
      <c r="F3579" s="50">
        <v>41920</v>
      </c>
    </row>
    <row r="3580" spans="1:6" x14ac:dyDescent="0.3">
      <c r="A3580" s="49">
        <v>760199</v>
      </c>
      <c r="B3580" s="50">
        <v>41922</v>
      </c>
      <c r="C3580" s="51">
        <v>2470.0225919999998</v>
      </c>
      <c r="D3580" s="49">
        <v>0.56999999999999995</v>
      </c>
      <c r="E3580" s="49" t="s">
        <v>54</v>
      </c>
      <c r="F3580" s="50">
        <v>41920</v>
      </c>
    </row>
    <row r="3581" spans="1:6" x14ac:dyDescent="0.3">
      <c r="A3581" s="49">
        <v>760199</v>
      </c>
      <c r="B3581" s="50">
        <v>41925</v>
      </c>
      <c r="C3581" s="51">
        <v>2470.6607859999999</v>
      </c>
      <c r="D3581" s="49">
        <v>0.56999999999999995</v>
      </c>
      <c r="E3581" s="49" t="s">
        <v>54</v>
      </c>
      <c r="F3581" s="50">
        <v>41920</v>
      </c>
    </row>
    <row r="3582" spans="1:6" x14ac:dyDescent="0.3">
      <c r="A3582" s="49">
        <v>760199</v>
      </c>
      <c r="B3582" s="50">
        <v>41926</v>
      </c>
      <c r="C3582" s="51">
        <v>2471.299145</v>
      </c>
      <c r="D3582" s="49">
        <v>0.56999999999999995</v>
      </c>
      <c r="E3582" s="49" t="s">
        <v>54</v>
      </c>
      <c r="F3582" s="50">
        <v>41920</v>
      </c>
    </row>
    <row r="3583" spans="1:6" x14ac:dyDescent="0.3">
      <c r="A3583" s="49">
        <v>760199</v>
      </c>
      <c r="B3583" s="50">
        <v>41927</v>
      </c>
      <c r="C3583" s="51">
        <v>2471.9376689999999</v>
      </c>
      <c r="D3583" s="49">
        <v>0.56999999999999995</v>
      </c>
      <c r="E3583" s="49" t="s">
        <v>54</v>
      </c>
      <c r="F3583" s="50">
        <v>41920</v>
      </c>
    </row>
    <row r="3584" spans="1:6" x14ac:dyDescent="0.3">
      <c r="A3584" s="49">
        <v>760199</v>
      </c>
      <c r="B3584" s="50">
        <v>41928</v>
      </c>
      <c r="C3584" s="51">
        <v>2472.484461</v>
      </c>
      <c r="D3584" s="49">
        <v>0.51</v>
      </c>
      <c r="E3584" s="49" t="s">
        <v>55</v>
      </c>
      <c r="F3584" s="50">
        <v>41928</v>
      </c>
    </row>
    <row r="3585" spans="1:6" x14ac:dyDescent="0.3">
      <c r="A3585" s="49">
        <v>760199</v>
      </c>
      <c r="B3585" s="50">
        <v>41929</v>
      </c>
      <c r="C3585" s="51">
        <v>2473.031375</v>
      </c>
      <c r="D3585" s="49">
        <v>0.51</v>
      </c>
      <c r="E3585" s="49" t="s">
        <v>55</v>
      </c>
      <c r="F3585" s="50">
        <v>41928</v>
      </c>
    </row>
    <row r="3586" spans="1:6" x14ac:dyDescent="0.3">
      <c r="A3586" s="49">
        <v>760199</v>
      </c>
      <c r="B3586" s="50">
        <v>41932</v>
      </c>
      <c r="C3586" s="51">
        <v>2473.5784100000001</v>
      </c>
      <c r="D3586" s="49">
        <v>0.51</v>
      </c>
      <c r="E3586" s="49" t="s">
        <v>55</v>
      </c>
      <c r="F3586" s="50">
        <v>41928</v>
      </c>
    </row>
    <row r="3587" spans="1:6" x14ac:dyDescent="0.3">
      <c r="A3587" s="49">
        <v>760199</v>
      </c>
      <c r="B3587" s="50">
        <v>41933</v>
      </c>
      <c r="C3587" s="51">
        <v>2474.1255649999998</v>
      </c>
      <c r="D3587" s="49">
        <v>0.51</v>
      </c>
      <c r="E3587" s="49" t="s">
        <v>55</v>
      </c>
      <c r="F3587" s="50">
        <v>41928</v>
      </c>
    </row>
    <row r="3588" spans="1:6" x14ac:dyDescent="0.3">
      <c r="A3588" s="49">
        <v>760199</v>
      </c>
      <c r="B3588" s="50">
        <v>41934</v>
      </c>
      <c r="C3588" s="51">
        <v>2474.5122510000001</v>
      </c>
      <c r="D3588" s="49">
        <v>0.48</v>
      </c>
      <c r="E3588" s="49" t="s">
        <v>55</v>
      </c>
      <c r="F3588" s="50">
        <v>41934</v>
      </c>
    </row>
    <row r="3589" spans="1:6" x14ac:dyDescent="0.3">
      <c r="A3589" s="49">
        <v>760199</v>
      </c>
      <c r="B3589" s="50">
        <v>41935</v>
      </c>
      <c r="C3589" s="51">
        <v>2475.0274890000001</v>
      </c>
      <c r="D3589" s="49">
        <v>0.48</v>
      </c>
      <c r="E3589" s="49" t="s">
        <v>55</v>
      </c>
      <c r="F3589" s="50">
        <v>41934</v>
      </c>
    </row>
    <row r="3590" spans="1:6" x14ac:dyDescent="0.3">
      <c r="A3590" s="49">
        <v>760199</v>
      </c>
      <c r="B3590" s="50">
        <v>41936</v>
      </c>
      <c r="C3590" s="51">
        <v>2475.5428339999999</v>
      </c>
      <c r="D3590" s="49">
        <v>0.48</v>
      </c>
      <c r="E3590" s="49" t="s">
        <v>55</v>
      </c>
      <c r="F3590" s="50">
        <v>41934</v>
      </c>
    </row>
    <row r="3591" spans="1:6" x14ac:dyDescent="0.3">
      <c r="A3591" s="49">
        <v>760199</v>
      </c>
      <c r="B3591" s="50">
        <v>41939</v>
      </c>
      <c r="C3591" s="51">
        <v>2476.0582869999998</v>
      </c>
      <c r="D3591" s="49">
        <v>0.48</v>
      </c>
      <c r="E3591" s="49" t="s">
        <v>55</v>
      </c>
      <c r="F3591" s="50">
        <v>41934</v>
      </c>
    </row>
    <row r="3592" spans="1:6" x14ac:dyDescent="0.3">
      <c r="A3592" s="49">
        <v>760199</v>
      </c>
      <c r="B3592" s="50">
        <v>41940</v>
      </c>
      <c r="C3592" s="51">
        <v>2476.5738470000001</v>
      </c>
      <c r="D3592" s="49">
        <v>0.48</v>
      </c>
      <c r="E3592" s="49" t="s">
        <v>55</v>
      </c>
      <c r="F3592" s="50">
        <v>41934</v>
      </c>
    </row>
    <row r="3593" spans="1:6" x14ac:dyDescent="0.3">
      <c r="A3593" s="49">
        <v>760199</v>
      </c>
      <c r="B3593" s="50">
        <v>41941</v>
      </c>
      <c r="C3593" s="51">
        <v>2477.0895139999998</v>
      </c>
      <c r="D3593" s="49">
        <v>0.48</v>
      </c>
      <c r="E3593" s="49" t="s">
        <v>55</v>
      </c>
      <c r="F3593" s="50">
        <v>41934</v>
      </c>
    </row>
    <row r="3594" spans="1:6" x14ac:dyDescent="0.3">
      <c r="A3594" s="49">
        <v>760199</v>
      </c>
      <c r="B3594" s="50">
        <v>41942</v>
      </c>
      <c r="C3594" s="51">
        <v>2477.6052890000001</v>
      </c>
      <c r="D3594" s="49">
        <v>0.48</v>
      </c>
      <c r="E3594" s="49" t="s">
        <v>55</v>
      </c>
      <c r="F3594" s="50">
        <v>41934</v>
      </c>
    </row>
    <row r="3595" spans="1:6" x14ac:dyDescent="0.3">
      <c r="A3595" s="49">
        <v>760199</v>
      </c>
      <c r="B3595" s="50">
        <v>41943</v>
      </c>
      <c r="C3595" s="51">
        <v>2478.1211709999998</v>
      </c>
      <c r="D3595" s="49">
        <v>0.48</v>
      </c>
      <c r="E3595" s="49" t="s">
        <v>55</v>
      </c>
      <c r="F3595" s="50">
        <v>41934</v>
      </c>
    </row>
    <row r="3596" spans="1:6" x14ac:dyDescent="0.3">
      <c r="A3596" s="49">
        <v>760199</v>
      </c>
      <c r="B3596" s="50">
        <v>41946</v>
      </c>
      <c r="C3596" s="51">
        <v>2478.6371610000001</v>
      </c>
      <c r="D3596" s="49">
        <v>0.48</v>
      </c>
      <c r="E3596" s="49" t="s">
        <v>55</v>
      </c>
      <c r="F3596" s="50">
        <v>41934</v>
      </c>
    </row>
    <row r="3597" spans="1:6" x14ac:dyDescent="0.3">
      <c r="A3597" s="49">
        <v>760199</v>
      </c>
      <c r="B3597" s="50">
        <v>41947</v>
      </c>
      <c r="C3597" s="51">
        <v>2479.1532579999998</v>
      </c>
      <c r="D3597" s="49">
        <v>0.48</v>
      </c>
      <c r="E3597" s="49" t="s">
        <v>55</v>
      </c>
      <c r="F3597" s="50">
        <v>41934</v>
      </c>
    </row>
    <row r="3598" spans="1:6" x14ac:dyDescent="0.3">
      <c r="A3598" s="49">
        <v>760199</v>
      </c>
      <c r="B3598" s="50">
        <v>41948</v>
      </c>
      <c r="C3598" s="51">
        <v>2479.6694619999998</v>
      </c>
      <c r="D3598" s="49">
        <v>0.48</v>
      </c>
      <c r="E3598" s="49" t="s">
        <v>55</v>
      </c>
      <c r="F3598" s="50">
        <v>41934</v>
      </c>
    </row>
    <row r="3599" spans="1:6" x14ac:dyDescent="0.3">
      <c r="A3599" s="49">
        <v>760199</v>
      </c>
      <c r="B3599" s="50">
        <v>41949</v>
      </c>
      <c r="C3599" s="51">
        <v>2480.185774</v>
      </c>
      <c r="D3599" s="49">
        <v>0.48</v>
      </c>
      <c r="E3599" s="49" t="s">
        <v>55</v>
      </c>
      <c r="F3599" s="50">
        <v>41934</v>
      </c>
    </row>
    <row r="3600" spans="1:6" x14ac:dyDescent="0.3">
      <c r="A3600" s="49">
        <v>760199</v>
      </c>
      <c r="B3600" s="50">
        <v>41950</v>
      </c>
      <c r="C3600" s="51">
        <v>2479.605759</v>
      </c>
      <c r="D3600" s="49">
        <v>0.42</v>
      </c>
      <c r="E3600" s="49" t="s">
        <v>54</v>
      </c>
      <c r="F3600" s="50">
        <v>41950</v>
      </c>
    </row>
    <row r="3601" spans="1:6" x14ac:dyDescent="0.3">
      <c r="A3601" s="49">
        <v>760199</v>
      </c>
      <c r="B3601" s="50">
        <v>41953</v>
      </c>
      <c r="C3601" s="51">
        <v>2480.0575640000002</v>
      </c>
      <c r="D3601" s="49">
        <v>0.42</v>
      </c>
      <c r="E3601" s="49" t="s">
        <v>54</v>
      </c>
      <c r="F3601" s="50">
        <v>41950</v>
      </c>
    </row>
    <row r="3602" spans="1:6" x14ac:dyDescent="0.3">
      <c r="A3602" s="49">
        <v>760199</v>
      </c>
      <c r="B3602" s="50">
        <v>41954</v>
      </c>
      <c r="C3602" s="51">
        <v>2480.50945</v>
      </c>
      <c r="D3602" s="49">
        <v>0.42</v>
      </c>
      <c r="E3602" s="49" t="s">
        <v>54</v>
      </c>
      <c r="F3602" s="50">
        <v>41950</v>
      </c>
    </row>
    <row r="3603" spans="1:6" x14ac:dyDescent="0.3">
      <c r="A3603" s="49">
        <v>760199</v>
      </c>
      <c r="B3603" s="50">
        <v>41955</v>
      </c>
      <c r="C3603" s="51">
        <v>2480.9614190000002</v>
      </c>
      <c r="D3603" s="49">
        <v>0.42</v>
      </c>
      <c r="E3603" s="49" t="s">
        <v>54</v>
      </c>
      <c r="F3603" s="50">
        <v>41950</v>
      </c>
    </row>
    <row r="3604" spans="1:6" x14ac:dyDescent="0.3">
      <c r="A3604" s="49">
        <v>760199</v>
      </c>
      <c r="B3604" s="50">
        <v>41956</v>
      </c>
      <c r="C3604" s="51">
        <v>2481.41347</v>
      </c>
      <c r="D3604" s="49">
        <v>0.42</v>
      </c>
      <c r="E3604" s="49" t="s">
        <v>54</v>
      </c>
      <c r="F3604" s="50">
        <v>41950</v>
      </c>
    </row>
    <row r="3605" spans="1:6" x14ac:dyDescent="0.3">
      <c r="A3605" s="49">
        <v>760199</v>
      </c>
      <c r="B3605" s="50">
        <v>41957</v>
      </c>
      <c r="C3605" s="51">
        <v>2481.8656040000001</v>
      </c>
      <c r="D3605" s="49">
        <v>0.42</v>
      </c>
      <c r="E3605" s="49" t="s">
        <v>54</v>
      </c>
      <c r="F3605" s="50">
        <v>41950</v>
      </c>
    </row>
    <row r="3606" spans="1:6" x14ac:dyDescent="0.3">
      <c r="A3606" s="49">
        <v>760199</v>
      </c>
      <c r="B3606" s="50">
        <v>41960</v>
      </c>
      <c r="C3606" s="51">
        <v>2482.3178200000002</v>
      </c>
      <c r="D3606" s="49">
        <v>0.42</v>
      </c>
      <c r="E3606" s="49" t="s">
        <v>54</v>
      </c>
      <c r="F3606" s="50">
        <v>41950</v>
      </c>
    </row>
    <row r="3607" spans="1:6" x14ac:dyDescent="0.3">
      <c r="A3607" s="49">
        <v>760199</v>
      </c>
      <c r="B3607" s="50">
        <v>41961</v>
      </c>
      <c r="C3607" s="51">
        <v>2483.072741</v>
      </c>
      <c r="D3607" s="49">
        <v>0.61</v>
      </c>
      <c r="E3607" s="49" t="s">
        <v>55</v>
      </c>
      <c r="F3607" s="50">
        <v>41961</v>
      </c>
    </row>
    <row r="3608" spans="1:6" x14ac:dyDescent="0.3">
      <c r="A3608" s="49">
        <v>760199</v>
      </c>
      <c r="B3608" s="50">
        <v>41962</v>
      </c>
      <c r="C3608" s="51">
        <v>2483.8278930000001</v>
      </c>
      <c r="D3608" s="49">
        <v>0.61</v>
      </c>
      <c r="E3608" s="49" t="s">
        <v>55</v>
      </c>
      <c r="F3608" s="50">
        <v>41961</v>
      </c>
    </row>
    <row r="3609" spans="1:6" x14ac:dyDescent="0.3">
      <c r="A3609" s="49">
        <v>760199</v>
      </c>
      <c r="B3609" s="50">
        <v>41963</v>
      </c>
      <c r="C3609" s="51">
        <v>2484.2868309999999</v>
      </c>
      <c r="D3609" s="49">
        <v>0.53</v>
      </c>
      <c r="E3609" s="49" t="s">
        <v>55</v>
      </c>
      <c r="F3609" s="50">
        <v>41963</v>
      </c>
    </row>
    <row r="3610" spans="1:6" x14ac:dyDescent="0.3">
      <c r="A3610" s="49">
        <v>760199</v>
      </c>
      <c r="B3610" s="50">
        <v>41964</v>
      </c>
      <c r="C3610" s="51">
        <v>2484.9435159999998</v>
      </c>
      <c r="D3610" s="49">
        <v>0.53</v>
      </c>
      <c r="E3610" s="49" t="s">
        <v>55</v>
      </c>
      <c r="F3610" s="50">
        <v>41963</v>
      </c>
    </row>
    <row r="3611" spans="1:6" x14ac:dyDescent="0.3">
      <c r="A3611" s="49">
        <v>760199</v>
      </c>
      <c r="B3611" s="50">
        <v>41967</v>
      </c>
      <c r="C3611" s="51">
        <v>2485.6003740000001</v>
      </c>
      <c r="D3611" s="49">
        <v>0.53</v>
      </c>
      <c r="E3611" s="49" t="s">
        <v>55</v>
      </c>
      <c r="F3611" s="50">
        <v>41963</v>
      </c>
    </row>
    <row r="3612" spans="1:6" x14ac:dyDescent="0.3">
      <c r="A3612" s="49">
        <v>760199</v>
      </c>
      <c r="B3612" s="50">
        <v>41968</v>
      </c>
      <c r="C3612" s="51">
        <v>2486.2574049999998</v>
      </c>
      <c r="D3612" s="49">
        <v>0.53</v>
      </c>
      <c r="E3612" s="49" t="s">
        <v>55</v>
      </c>
      <c r="F3612" s="50">
        <v>41963</v>
      </c>
    </row>
    <row r="3613" spans="1:6" x14ac:dyDescent="0.3">
      <c r="A3613" s="49">
        <v>760199</v>
      </c>
      <c r="B3613" s="50">
        <v>41969</v>
      </c>
      <c r="C3613" s="51">
        <v>2486.9146110000001</v>
      </c>
      <c r="D3613" s="49">
        <v>0.53</v>
      </c>
      <c r="E3613" s="49" t="s">
        <v>55</v>
      </c>
      <c r="F3613" s="50">
        <v>41963</v>
      </c>
    </row>
    <row r="3614" spans="1:6" x14ac:dyDescent="0.3">
      <c r="A3614" s="49">
        <v>760199</v>
      </c>
      <c r="B3614" s="50">
        <v>41970</v>
      </c>
      <c r="C3614" s="51">
        <v>2487.571989</v>
      </c>
      <c r="D3614" s="49">
        <v>0.53</v>
      </c>
      <c r="E3614" s="49" t="s">
        <v>55</v>
      </c>
      <c r="F3614" s="50">
        <v>41963</v>
      </c>
    </row>
    <row r="3615" spans="1:6" x14ac:dyDescent="0.3">
      <c r="A3615" s="49">
        <v>760199</v>
      </c>
      <c r="B3615" s="50">
        <v>41971</v>
      </c>
      <c r="C3615" s="51">
        <v>2488.229542</v>
      </c>
      <c r="D3615" s="49">
        <v>0.53</v>
      </c>
      <c r="E3615" s="49" t="s">
        <v>55</v>
      </c>
      <c r="F3615" s="50">
        <v>41963</v>
      </c>
    </row>
    <row r="3616" spans="1:6" x14ac:dyDescent="0.3">
      <c r="A3616" s="49">
        <v>760199</v>
      </c>
      <c r="B3616" s="50">
        <v>41974</v>
      </c>
      <c r="C3616" s="51">
        <v>2488.8872689999998</v>
      </c>
      <c r="D3616" s="49">
        <v>0.53</v>
      </c>
      <c r="E3616" s="49" t="s">
        <v>55</v>
      </c>
      <c r="F3616" s="50">
        <v>41963</v>
      </c>
    </row>
    <row r="3617" spans="1:6" x14ac:dyDescent="0.3">
      <c r="A3617" s="49">
        <v>760199</v>
      </c>
      <c r="B3617" s="50">
        <v>41975</v>
      </c>
      <c r="C3617" s="51">
        <v>2489.545169</v>
      </c>
      <c r="D3617" s="49">
        <v>0.53</v>
      </c>
      <c r="E3617" s="49" t="s">
        <v>55</v>
      </c>
      <c r="F3617" s="50">
        <v>41963</v>
      </c>
    </row>
    <row r="3618" spans="1:6" x14ac:dyDescent="0.3">
      <c r="A3618" s="49">
        <v>760199</v>
      </c>
      <c r="B3618" s="50">
        <v>41976</v>
      </c>
      <c r="C3618" s="51">
        <v>2490.2032429999999</v>
      </c>
      <c r="D3618" s="49">
        <v>0.53</v>
      </c>
      <c r="E3618" s="49" t="s">
        <v>55</v>
      </c>
      <c r="F3618" s="50">
        <v>41963</v>
      </c>
    </row>
    <row r="3619" spans="1:6" x14ac:dyDescent="0.3">
      <c r="A3619" s="49">
        <v>760199</v>
      </c>
      <c r="B3619" s="50">
        <v>41977</v>
      </c>
      <c r="C3619" s="51">
        <v>2490.861492</v>
      </c>
      <c r="D3619" s="49">
        <v>0.53</v>
      </c>
      <c r="E3619" s="49" t="s">
        <v>55</v>
      </c>
      <c r="F3619" s="50">
        <v>41963</v>
      </c>
    </row>
    <row r="3620" spans="1:6" x14ac:dyDescent="0.3">
      <c r="A3620" s="49">
        <v>760199</v>
      </c>
      <c r="B3620" s="50">
        <v>41978</v>
      </c>
      <c r="C3620" s="51">
        <v>2491.172583</v>
      </c>
      <c r="D3620" s="49">
        <v>0.51</v>
      </c>
      <c r="E3620" s="49" t="s">
        <v>54</v>
      </c>
      <c r="F3620" s="50">
        <v>41978</v>
      </c>
    </row>
    <row r="3621" spans="1:6" x14ac:dyDescent="0.3">
      <c r="A3621" s="49">
        <v>760199</v>
      </c>
      <c r="B3621" s="50">
        <v>41981</v>
      </c>
      <c r="C3621" s="51">
        <v>2491.806274</v>
      </c>
      <c r="D3621" s="49">
        <v>0.51</v>
      </c>
      <c r="E3621" s="49" t="s">
        <v>54</v>
      </c>
      <c r="F3621" s="50">
        <v>41978</v>
      </c>
    </row>
    <row r="3622" spans="1:6" x14ac:dyDescent="0.3">
      <c r="A3622" s="49">
        <v>760199</v>
      </c>
      <c r="B3622" s="50">
        <v>41982</v>
      </c>
      <c r="C3622" s="51">
        <v>2492.440126</v>
      </c>
      <c r="D3622" s="49">
        <v>0.51</v>
      </c>
      <c r="E3622" s="49" t="s">
        <v>54</v>
      </c>
      <c r="F3622" s="50">
        <v>41978</v>
      </c>
    </row>
    <row r="3623" spans="1:6" x14ac:dyDescent="0.3">
      <c r="A3623" s="49">
        <v>760199</v>
      </c>
      <c r="B3623" s="50">
        <v>41983</v>
      </c>
      <c r="C3623" s="51">
        <v>2493.0741379999999</v>
      </c>
      <c r="D3623" s="49">
        <v>0.51</v>
      </c>
      <c r="E3623" s="49" t="s">
        <v>54</v>
      </c>
      <c r="F3623" s="50">
        <v>41978</v>
      </c>
    </row>
    <row r="3624" spans="1:6" x14ac:dyDescent="0.3">
      <c r="A3624" s="49">
        <v>760199</v>
      </c>
      <c r="B3624" s="50">
        <v>41984</v>
      </c>
      <c r="C3624" s="51">
        <v>2493.7083130000001</v>
      </c>
      <c r="D3624" s="49">
        <v>0.51</v>
      </c>
      <c r="E3624" s="49" t="s">
        <v>54</v>
      </c>
      <c r="F3624" s="50">
        <v>41978</v>
      </c>
    </row>
    <row r="3625" spans="1:6" x14ac:dyDescent="0.3">
      <c r="A3625" s="49">
        <v>760199</v>
      </c>
      <c r="B3625" s="50">
        <v>41985</v>
      </c>
      <c r="C3625" s="51">
        <v>2494.3426479999998</v>
      </c>
      <c r="D3625" s="49">
        <v>0.51</v>
      </c>
      <c r="E3625" s="49" t="s">
        <v>54</v>
      </c>
      <c r="F3625" s="50">
        <v>41978</v>
      </c>
    </row>
    <row r="3626" spans="1:6" x14ac:dyDescent="0.3">
      <c r="A3626" s="49">
        <v>760199</v>
      </c>
      <c r="B3626" s="50">
        <v>41988</v>
      </c>
      <c r="C3626" s="51">
        <v>2494.9771460000002</v>
      </c>
      <c r="D3626" s="49">
        <v>0.51</v>
      </c>
      <c r="E3626" s="49" t="s">
        <v>54</v>
      </c>
      <c r="F3626" s="50">
        <v>41978</v>
      </c>
    </row>
    <row r="3627" spans="1:6" x14ac:dyDescent="0.3">
      <c r="A3627" s="49">
        <v>760199</v>
      </c>
      <c r="B3627" s="50">
        <v>41989</v>
      </c>
      <c r="C3627" s="51">
        <v>2495.9122189999998</v>
      </c>
      <c r="D3627" s="49">
        <v>0.79</v>
      </c>
      <c r="E3627" s="49" t="s">
        <v>55</v>
      </c>
      <c r="F3627" s="50">
        <v>41989</v>
      </c>
    </row>
    <row r="3628" spans="1:6" x14ac:dyDescent="0.3">
      <c r="A3628" s="49">
        <v>760199</v>
      </c>
      <c r="B3628" s="50">
        <v>41990</v>
      </c>
      <c r="C3628" s="51">
        <v>2496.8476439999999</v>
      </c>
      <c r="D3628" s="49">
        <v>0.79</v>
      </c>
      <c r="E3628" s="49" t="s">
        <v>55</v>
      </c>
      <c r="F3628" s="50">
        <v>41989</v>
      </c>
    </row>
    <row r="3629" spans="1:6" x14ac:dyDescent="0.3">
      <c r="A3629" s="49">
        <v>760199</v>
      </c>
      <c r="B3629" s="50">
        <v>41991</v>
      </c>
      <c r="C3629" s="51">
        <v>2497.783418</v>
      </c>
      <c r="D3629" s="49">
        <v>0.79</v>
      </c>
      <c r="E3629" s="49" t="s">
        <v>55</v>
      </c>
      <c r="F3629" s="50">
        <v>41989</v>
      </c>
    </row>
    <row r="3630" spans="1:6" x14ac:dyDescent="0.3">
      <c r="A3630" s="49">
        <v>760199</v>
      </c>
      <c r="B3630" s="50">
        <v>41992</v>
      </c>
      <c r="C3630" s="51">
        <v>2498.719544</v>
      </c>
      <c r="D3630" s="49">
        <v>0.79</v>
      </c>
      <c r="E3630" s="49" t="s">
        <v>55</v>
      </c>
      <c r="F3630" s="50">
        <v>41989</v>
      </c>
    </row>
    <row r="3631" spans="1:6" x14ac:dyDescent="0.3">
      <c r="A3631" s="49">
        <v>760199</v>
      </c>
      <c r="B3631" s="50">
        <v>41995</v>
      </c>
      <c r="C3631" s="51">
        <v>2499.6560199999999</v>
      </c>
      <c r="D3631" s="49">
        <v>0.79</v>
      </c>
      <c r="E3631" s="49" t="s">
        <v>55</v>
      </c>
      <c r="F3631" s="50">
        <v>41995</v>
      </c>
    </row>
    <row r="3632" spans="1:6" x14ac:dyDescent="0.3">
      <c r="A3632" s="49">
        <v>760199</v>
      </c>
      <c r="B3632" s="50">
        <v>41996</v>
      </c>
      <c r="C3632" s="51">
        <v>2500.5928479999998</v>
      </c>
      <c r="D3632" s="49">
        <v>0.79</v>
      </c>
      <c r="E3632" s="49" t="s">
        <v>55</v>
      </c>
      <c r="F3632" s="50">
        <v>41995</v>
      </c>
    </row>
    <row r="3633" spans="1:6" x14ac:dyDescent="0.3">
      <c r="A3633" s="49">
        <v>760199</v>
      </c>
      <c r="B3633" s="50">
        <v>41997</v>
      </c>
      <c r="C3633" s="51">
        <v>2501.5300259999999</v>
      </c>
      <c r="D3633" s="49">
        <v>0.79</v>
      </c>
      <c r="E3633" s="49" t="s">
        <v>55</v>
      </c>
      <c r="F3633" s="50">
        <v>41995</v>
      </c>
    </row>
    <row r="3634" spans="1:6" x14ac:dyDescent="0.3">
      <c r="A3634" s="49">
        <v>760199</v>
      </c>
      <c r="B3634" s="50">
        <v>41999</v>
      </c>
      <c r="C3634" s="51">
        <v>2502.4675560000001</v>
      </c>
      <c r="D3634" s="49">
        <v>0.79</v>
      </c>
      <c r="E3634" s="49" t="s">
        <v>55</v>
      </c>
      <c r="F3634" s="50">
        <v>41995</v>
      </c>
    </row>
    <row r="3635" spans="1:6" x14ac:dyDescent="0.3">
      <c r="A3635" s="49">
        <v>760199</v>
      </c>
      <c r="B3635" s="50">
        <v>42002</v>
      </c>
      <c r="C3635" s="51">
        <v>2503.4054369999999</v>
      </c>
      <c r="D3635" s="49">
        <v>0.79</v>
      </c>
      <c r="E3635" s="49" t="s">
        <v>55</v>
      </c>
      <c r="F3635" s="50">
        <v>41995</v>
      </c>
    </row>
    <row r="3636" spans="1:6" x14ac:dyDescent="0.3">
      <c r="A3636" s="49">
        <v>760199</v>
      </c>
      <c r="B3636" s="50">
        <v>42003</v>
      </c>
      <c r="C3636" s="51">
        <v>2504.3436700000002</v>
      </c>
      <c r="D3636" s="49">
        <v>0.79</v>
      </c>
      <c r="E3636" s="49" t="s">
        <v>55</v>
      </c>
      <c r="F3636" s="50">
        <v>41995</v>
      </c>
    </row>
    <row r="3637" spans="1:6" x14ac:dyDescent="0.3">
      <c r="A3637" s="49">
        <v>760199</v>
      </c>
      <c r="B3637" s="50">
        <v>42004</v>
      </c>
      <c r="C3637" s="51">
        <v>2505.2822540000002</v>
      </c>
      <c r="D3637" s="49">
        <v>0.79</v>
      </c>
      <c r="E3637" s="49" t="s">
        <v>55</v>
      </c>
      <c r="F3637" s="50">
        <v>41995</v>
      </c>
    </row>
    <row r="3638" spans="1:6" x14ac:dyDescent="0.3">
      <c r="A3638" s="49">
        <v>760199</v>
      </c>
      <c r="B3638" s="50">
        <v>42006</v>
      </c>
      <c r="C3638" s="51">
        <v>2506.2211900000002</v>
      </c>
      <c r="D3638" s="49">
        <v>0.79</v>
      </c>
      <c r="E3638" s="49" t="s">
        <v>55</v>
      </c>
      <c r="F3638" s="50">
        <v>41995</v>
      </c>
    </row>
    <row r="3639" spans="1:6" x14ac:dyDescent="0.3">
      <c r="A3639" s="49">
        <v>760199</v>
      </c>
      <c r="B3639" s="50">
        <v>42009</v>
      </c>
      <c r="C3639" s="51">
        <v>2507.1604779999998</v>
      </c>
      <c r="D3639" s="49">
        <v>0.79</v>
      </c>
      <c r="E3639" s="49" t="s">
        <v>55</v>
      </c>
      <c r="F3639" s="50">
        <v>41995</v>
      </c>
    </row>
    <row r="3640" spans="1:6" x14ac:dyDescent="0.3">
      <c r="A3640" s="49">
        <v>760199</v>
      </c>
      <c r="B3640" s="50">
        <v>42010</v>
      </c>
      <c r="C3640" s="51">
        <v>2508.1001179999998</v>
      </c>
      <c r="D3640" s="49">
        <v>0.79</v>
      </c>
      <c r="E3640" s="49" t="s">
        <v>55</v>
      </c>
      <c r="F3640" s="50">
        <v>41995</v>
      </c>
    </row>
    <row r="3641" spans="1:6" x14ac:dyDescent="0.3">
      <c r="A3641" s="49">
        <v>760199</v>
      </c>
      <c r="B3641" s="50">
        <v>42011</v>
      </c>
      <c r="C3641" s="51">
        <v>2509.0401099999999</v>
      </c>
      <c r="D3641" s="49">
        <v>0.79</v>
      </c>
      <c r="E3641" s="49" t="s">
        <v>55</v>
      </c>
      <c r="F3641" s="50">
        <v>41995</v>
      </c>
    </row>
    <row r="3642" spans="1:6" x14ac:dyDescent="0.3">
      <c r="A3642" s="49">
        <v>760199</v>
      </c>
      <c r="B3642" s="50">
        <v>42012</v>
      </c>
      <c r="C3642" s="51">
        <v>2509.980454</v>
      </c>
      <c r="D3642" s="49">
        <v>0.79</v>
      </c>
      <c r="E3642" s="49" t="s">
        <v>55</v>
      </c>
      <c r="F3642" s="50">
        <v>41995</v>
      </c>
    </row>
    <row r="3643" spans="1:6" x14ac:dyDescent="0.3">
      <c r="A3643" s="49">
        <v>760199</v>
      </c>
      <c r="B3643" s="50">
        <v>42013</v>
      </c>
      <c r="C3643" s="51">
        <v>2510.7185599999998</v>
      </c>
      <c r="D3643" s="49">
        <v>0.78</v>
      </c>
      <c r="E3643" s="49" t="s">
        <v>54</v>
      </c>
      <c r="F3643" s="50">
        <v>42013</v>
      </c>
    </row>
    <row r="3644" spans="1:6" x14ac:dyDescent="0.3">
      <c r="A3644" s="49">
        <v>760199</v>
      </c>
      <c r="B3644" s="50">
        <v>42016</v>
      </c>
      <c r="C3644" s="51">
        <v>2511.6476120000002</v>
      </c>
      <c r="D3644" s="49">
        <v>0.78</v>
      </c>
      <c r="E3644" s="49" t="s">
        <v>54</v>
      </c>
      <c r="F3644" s="50">
        <v>42013</v>
      </c>
    </row>
    <row r="3645" spans="1:6" x14ac:dyDescent="0.3">
      <c r="A3645" s="49">
        <v>760199</v>
      </c>
      <c r="B3645" s="50">
        <v>42017</v>
      </c>
      <c r="C3645" s="51">
        <v>2512.5770080000002</v>
      </c>
      <c r="D3645" s="49">
        <v>0.78</v>
      </c>
      <c r="E3645" s="49" t="s">
        <v>54</v>
      </c>
      <c r="F3645" s="50">
        <v>42013</v>
      </c>
    </row>
    <row r="3646" spans="1:6" x14ac:dyDescent="0.3">
      <c r="A3646" s="49">
        <v>760199</v>
      </c>
      <c r="B3646" s="50">
        <v>42018</v>
      </c>
      <c r="C3646" s="51">
        <v>2513.5067490000001</v>
      </c>
      <c r="D3646" s="49">
        <v>0.78</v>
      </c>
      <c r="E3646" s="49" t="s">
        <v>54</v>
      </c>
      <c r="F3646" s="50">
        <v>42013</v>
      </c>
    </row>
    <row r="3647" spans="1:6" x14ac:dyDescent="0.3">
      <c r="A3647" s="49">
        <v>760199</v>
      </c>
      <c r="B3647" s="50">
        <v>42019</v>
      </c>
      <c r="C3647" s="51">
        <v>2514.4368330000002</v>
      </c>
      <c r="D3647" s="49">
        <v>0.78</v>
      </c>
      <c r="E3647" s="49" t="s">
        <v>54</v>
      </c>
      <c r="F3647" s="50">
        <v>42013</v>
      </c>
    </row>
    <row r="3648" spans="1:6" x14ac:dyDescent="0.3">
      <c r="A3648" s="49">
        <v>760199</v>
      </c>
      <c r="B3648" s="50">
        <v>42020</v>
      </c>
      <c r="C3648" s="51">
        <v>2515.7327310000001</v>
      </c>
      <c r="D3648" s="49">
        <v>1.1399999999999999</v>
      </c>
      <c r="E3648" s="49" t="s">
        <v>55</v>
      </c>
      <c r="F3648" s="50">
        <v>42020</v>
      </c>
    </row>
    <row r="3649" spans="1:6" x14ac:dyDescent="0.3">
      <c r="A3649" s="49">
        <v>760199</v>
      </c>
      <c r="B3649" s="50">
        <v>42023</v>
      </c>
      <c r="C3649" s="51">
        <v>2517.029297</v>
      </c>
      <c r="D3649" s="49">
        <v>1.1399999999999999</v>
      </c>
      <c r="E3649" s="49" t="s">
        <v>55</v>
      </c>
      <c r="F3649" s="50">
        <v>42020</v>
      </c>
    </row>
    <row r="3650" spans="1:6" x14ac:dyDescent="0.3">
      <c r="A3650" s="49">
        <v>760199</v>
      </c>
      <c r="B3650" s="50">
        <v>42024</v>
      </c>
      <c r="C3650" s="51">
        <v>2518.326532</v>
      </c>
      <c r="D3650" s="49">
        <v>1.1399999999999999</v>
      </c>
      <c r="E3650" s="49" t="s">
        <v>55</v>
      </c>
      <c r="F3650" s="50">
        <v>42020</v>
      </c>
    </row>
    <row r="3651" spans="1:6" x14ac:dyDescent="0.3">
      <c r="A3651" s="49">
        <v>760199</v>
      </c>
      <c r="B3651" s="50">
        <v>42025</v>
      </c>
      <c r="C3651" s="51">
        <v>2519.6244350000002</v>
      </c>
      <c r="D3651" s="49">
        <v>1.1399999999999999</v>
      </c>
      <c r="E3651" s="49" t="s">
        <v>55</v>
      </c>
      <c r="F3651" s="50">
        <v>42020</v>
      </c>
    </row>
    <row r="3652" spans="1:6" x14ac:dyDescent="0.3">
      <c r="A3652" s="49">
        <v>760199</v>
      </c>
      <c r="B3652" s="50">
        <v>42026</v>
      </c>
      <c r="C3652" s="51">
        <v>2520.9230069999999</v>
      </c>
      <c r="D3652" s="49">
        <v>1.1399999999999999</v>
      </c>
      <c r="E3652" s="49" t="s">
        <v>55</v>
      </c>
      <c r="F3652" s="50">
        <v>42020</v>
      </c>
    </row>
    <row r="3653" spans="1:6" x14ac:dyDescent="0.3">
      <c r="A3653" s="49">
        <v>760199</v>
      </c>
      <c r="B3653" s="50">
        <v>42027</v>
      </c>
      <c r="C3653" s="51">
        <v>2522.2222489999999</v>
      </c>
      <c r="D3653" s="49">
        <v>1.1399999999999999</v>
      </c>
      <c r="E3653" s="49" t="s">
        <v>55</v>
      </c>
      <c r="F3653" s="50">
        <v>42020</v>
      </c>
    </row>
    <row r="3654" spans="1:6" x14ac:dyDescent="0.3">
      <c r="A3654" s="49">
        <v>760199</v>
      </c>
      <c r="B3654" s="50">
        <v>42030</v>
      </c>
      <c r="C3654" s="51">
        <v>2524.3157809999998</v>
      </c>
      <c r="D3654" s="49">
        <v>1.24</v>
      </c>
      <c r="E3654" s="49" t="s">
        <v>55</v>
      </c>
      <c r="F3654" s="50">
        <v>42030</v>
      </c>
    </row>
    <row r="3655" spans="1:6" x14ac:dyDescent="0.3">
      <c r="A3655" s="49">
        <v>760199</v>
      </c>
      <c r="B3655" s="50">
        <v>42031</v>
      </c>
      <c r="C3655" s="51">
        <v>2525.7302239999999</v>
      </c>
      <c r="D3655" s="49">
        <v>1.24</v>
      </c>
      <c r="E3655" s="49" t="s">
        <v>55</v>
      </c>
      <c r="F3655" s="50">
        <v>42030</v>
      </c>
    </row>
    <row r="3656" spans="1:6" x14ac:dyDescent="0.3">
      <c r="A3656" s="49">
        <v>760199</v>
      </c>
      <c r="B3656" s="50">
        <v>42032</v>
      </c>
      <c r="C3656" s="51">
        <v>2527.1454600000002</v>
      </c>
      <c r="D3656" s="49">
        <v>1.24</v>
      </c>
      <c r="E3656" s="49" t="s">
        <v>55</v>
      </c>
      <c r="F3656" s="50">
        <v>42030</v>
      </c>
    </row>
    <row r="3657" spans="1:6" x14ac:dyDescent="0.3">
      <c r="A3657" s="49">
        <v>760199</v>
      </c>
      <c r="B3657" s="50">
        <v>42033</v>
      </c>
      <c r="C3657" s="51">
        <v>2528.5614890000002</v>
      </c>
      <c r="D3657" s="49">
        <v>1.24</v>
      </c>
      <c r="E3657" s="49" t="s">
        <v>55</v>
      </c>
      <c r="F3657" s="50">
        <v>42030</v>
      </c>
    </row>
    <row r="3658" spans="1:6" x14ac:dyDescent="0.3">
      <c r="A3658" s="49">
        <v>760199</v>
      </c>
      <c r="B3658" s="50">
        <v>42034</v>
      </c>
      <c r="C3658" s="51">
        <v>2529.9783109999998</v>
      </c>
      <c r="D3658" s="49">
        <v>1.24</v>
      </c>
      <c r="E3658" s="49" t="s">
        <v>55</v>
      </c>
      <c r="F3658" s="50">
        <v>42030</v>
      </c>
    </row>
    <row r="3659" spans="1:6" x14ac:dyDescent="0.3">
      <c r="A3659" s="49">
        <v>760199</v>
      </c>
      <c r="B3659" s="50">
        <v>42037</v>
      </c>
      <c r="C3659" s="51">
        <v>2531.395927</v>
      </c>
      <c r="D3659" s="49">
        <v>1.24</v>
      </c>
      <c r="E3659" s="49" t="s">
        <v>55</v>
      </c>
      <c r="F3659" s="50">
        <v>42030</v>
      </c>
    </row>
    <row r="3660" spans="1:6" x14ac:dyDescent="0.3">
      <c r="A3660" s="49">
        <v>760199</v>
      </c>
      <c r="B3660" s="50">
        <v>42038</v>
      </c>
      <c r="C3660" s="51">
        <v>2532.8143369999998</v>
      </c>
      <c r="D3660" s="49">
        <v>1.24</v>
      </c>
      <c r="E3660" s="49" t="s">
        <v>55</v>
      </c>
      <c r="F3660" s="50">
        <v>42030</v>
      </c>
    </row>
    <row r="3661" spans="1:6" x14ac:dyDescent="0.3">
      <c r="A3661" s="49">
        <v>760199</v>
      </c>
      <c r="B3661" s="50">
        <v>42039</v>
      </c>
      <c r="C3661" s="51">
        <v>2534.2335419999999</v>
      </c>
      <c r="D3661" s="49">
        <v>1.24</v>
      </c>
      <c r="E3661" s="49" t="s">
        <v>55</v>
      </c>
      <c r="F3661" s="50">
        <v>42030</v>
      </c>
    </row>
    <row r="3662" spans="1:6" x14ac:dyDescent="0.3">
      <c r="A3662" s="49">
        <v>760199</v>
      </c>
      <c r="B3662" s="50">
        <v>42040</v>
      </c>
      <c r="C3662" s="51">
        <v>2535.6535429999999</v>
      </c>
      <c r="D3662" s="49">
        <v>1.24</v>
      </c>
      <c r="E3662" s="49" t="s">
        <v>55</v>
      </c>
      <c r="F3662" s="50">
        <v>42030</v>
      </c>
    </row>
    <row r="3663" spans="1:6" x14ac:dyDescent="0.3">
      <c r="A3663" s="49">
        <v>760199</v>
      </c>
      <c r="B3663" s="50">
        <v>42041</v>
      </c>
      <c r="C3663" s="51">
        <v>2537.0733230000001</v>
      </c>
      <c r="D3663" s="49">
        <v>1.24</v>
      </c>
      <c r="E3663" s="49" t="s">
        <v>54</v>
      </c>
      <c r="F3663" s="50">
        <v>42041</v>
      </c>
    </row>
    <row r="3664" spans="1:6" x14ac:dyDescent="0.3">
      <c r="A3664" s="49">
        <v>760199</v>
      </c>
      <c r="B3664" s="50">
        <v>42044</v>
      </c>
      <c r="C3664" s="51">
        <v>2538.4948509999999</v>
      </c>
      <c r="D3664" s="49">
        <v>1.24</v>
      </c>
      <c r="E3664" s="49" t="s">
        <v>54</v>
      </c>
      <c r="F3664" s="50">
        <v>42041</v>
      </c>
    </row>
    <row r="3665" spans="1:6" x14ac:dyDescent="0.3">
      <c r="A3665" s="49">
        <v>760199</v>
      </c>
      <c r="B3665" s="50">
        <v>42045</v>
      </c>
      <c r="C3665" s="51">
        <v>2539.917175</v>
      </c>
      <c r="D3665" s="49">
        <v>1.24</v>
      </c>
      <c r="E3665" s="49" t="s">
        <v>54</v>
      </c>
      <c r="F3665" s="50">
        <v>42041</v>
      </c>
    </row>
    <row r="3666" spans="1:6" x14ac:dyDescent="0.3">
      <c r="A3666" s="49">
        <v>760199</v>
      </c>
      <c r="B3666" s="50">
        <v>42046</v>
      </c>
      <c r="C3666" s="51">
        <v>2541.3402970000002</v>
      </c>
      <c r="D3666" s="49">
        <v>1.24</v>
      </c>
      <c r="E3666" s="49" t="s">
        <v>54</v>
      </c>
      <c r="F3666" s="50">
        <v>42041</v>
      </c>
    </row>
    <row r="3667" spans="1:6" x14ac:dyDescent="0.3">
      <c r="A3667" s="49">
        <v>760199</v>
      </c>
      <c r="B3667" s="50">
        <v>42047</v>
      </c>
      <c r="C3667" s="51">
        <v>2542.7642150000001</v>
      </c>
      <c r="D3667" s="49">
        <v>1.24</v>
      </c>
      <c r="E3667" s="49" t="s">
        <v>54</v>
      </c>
      <c r="F3667" s="50">
        <v>42041</v>
      </c>
    </row>
    <row r="3668" spans="1:6" x14ac:dyDescent="0.3">
      <c r="A3668" s="49">
        <v>760199</v>
      </c>
      <c r="B3668" s="50">
        <v>42048</v>
      </c>
      <c r="C3668" s="51">
        <v>2544.188932</v>
      </c>
      <c r="D3668" s="49">
        <v>1.24</v>
      </c>
      <c r="E3668" s="49" t="s">
        <v>54</v>
      </c>
      <c r="F3668" s="50">
        <v>42041</v>
      </c>
    </row>
    <row r="3669" spans="1:6" x14ac:dyDescent="0.3">
      <c r="A3669" s="49">
        <v>760199</v>
      </c>
      <c r="B3669" s="50">
        <v>42053</v>
      </c>
      <c r="C3669" s="51">
        <v>2545.6144469999999</v>
      </c>
      <c r="D3669" s="49">
        <v>1.24</v>
      </c>
      <c r="E3669" s="49" t="s">
        <v>54</v>
      </c>
      <c r="F3669" s="50">
        <v>42041</v>
      </c>
    </row>
    <row r="3670" spans="1:6" x14ac:dyDescent="0.3">
      <c r="A3670" s="49">
        <v>760199</v>
      </c>
      <c r="B3670" s="50">
        <v>42054</v>
      </c>
      <c r="C3670" s="51">
        <v>2547.0640659999999</v>
      </c>
      <c r="D3670" s="49">
        <v>1.03</v>
      </c>
      <c r="E3670" s="49" t="s">
        <v>55</v>
      </c>
      <c r="F3670" s="50">
        <v>42054</v>
      </c>
    </row>
    <row r="3671" spans="1:6" x14ac:dyDescent="0.3">
      <c r="A3671" s="49">
        <v>760199</v>
      </c>
      <c r="B3671" s="50">
        <v>42055</v>
      </c>
      <c r="C3671" s="51">
        <v>2548.51451</v>
      </c>
      <c r="D3671" s="49">
        <v>1.03</v>
      </c>
      <c r="E3671" s="49" t="s">
        <v>55</v>
      </c>
      <c r="F3671" s="50">
        <v>42054</v>
      </c>
    </row>
    <row r="3672" spans="1:6" x14ac:dyDescent="0.3">
      <c r="A3672" s="49">
        <v>760199</v>
      </c>
      <c r="B3672" s="50">
        <v>42058</v>
      </c>
      <c r="C3672" s="51">
        <v>2549.9657809999999</v>
      </c>
      <c r="D3672" s="49">
        <v>1.03</v>
      </c>
      <c r="E3672" s="49" t="s">
        <v>55</v>
      </c>
      <c r="F3672" s="50">
        <v>42054</v>
      </c>
    </row>
    <row r="3673" spans="1:6" x14ac:dyDescent="0.3">
      <c r="A3673" s="49">
        <v>760199</v>
      </c>
      <c r="B3673" s="50">
        <v>42059</v>
      </c>
      <c r="C3673" s="51">
        <v>2551.4178780000002</v>
      </c>
      <c r="D3673" s="49">
        <v>1.03</v>
      </c>
      <c r="E3673" s="49" t="s">
        <v>55</v>
      </c>
      <c r="F3673" s="50">
        <v>42054</v>
      </c>
    </row>
    <row r="3674" spans="1:6" x14ac:dyDescent="0.3">
      <c r="A3674" s="49">
        <v>760199</v>
      </c>
      <c r="B3674" s="50">
        <v>42060</v>
      </c>
      <c r="C3674" s="51">
        <v>2553.221689</v>
      </c>
      <c r="D3674" s="49">
        <v>1.08</v>
      </c>
      <c r="E3674" s="49" t="s">
        <v>55</v>
      </c>
      <c r="F3674" s="50">
        <v>42060</v>
      </c>
    </row>
    <row r="3675" spans="1:6" x14ac:dyDescent="0.3">
      <c r="A3675" s="49">
        <v>760199</v>
      </c>
      <c r="B3675" s="50">
        <v>42061</v>
      </c>
      <c r="C3675" s="51">
        <v>2554.745864</v>
      </c>
      <c r="D3675" s="49">
        <v>1.08</v>
      </c>
      <c r="E3675" s="49" t="s">
        <v>55</v>
      </c>
      <c r="F3675" s="50">
        <v>42060</v>
      </c>
    </row>
    <row r="3676" spans="1:6" x14ac:dyDescent="0.3">
      <c r="A3676" s="49">
        <v>760199</v>
      </c>
      <c r="B3676" s="50">
        <v>42062</v>
      </c>
      <c r="C3676" s="51">
        <v>2556.2709479999999</v>
      </c>
      <c r="D3676" s="49">
        <v>1.08</v>
      </c>
      <c r="E3676" s="49" t="s">
        <v>55</v>
      </c>
      <c r="F3676" s="50">
        <v>42060</v>
      </c>
    </row>
    <row r="3677" spans="1:6" x14ac:dyDescent="0.3">
      <c r="A3677" s="49">
        <v>760199</v>
      </c>
      <c r="B3677" s="50">
        <v>42065</v>
      </c>
      <c r="C3677" s="51">
        <v>2557.7969429999998</v>
      </c>
      <c r="D3677" s="49">
        <v>1.08</v>
      </c>
      <c r="E3677" s="49" t="s">
        <v>55</v>
      </c>
      <c r="F3677" s="50">
        <v>42060</v>
      </c>
    </row>
    <row r="3678" spans="1:6" x14ac:dyDescent="0.3">
      <c r="A3678" s="49">
        <v>760199</v>
      </c>
      <c r="B3678" s="50">
        <v>42066</v>
      </c>
      <c r="C3678" s="51">
        <v>2559.3238489999999</v>
      </c>
      <c r="D3678" s="49">
        <v>1.08</v>
      </c>
      <c r="E3678" s="49" t="s">
        <v>55</v>
      </c>
      <c r="F3678" s="50">
        <v>42060</v>
      </c>
    </row>
    <row r="3679" spans="1:6" x14ac:dyDescent="0.3">
      <c r="A3679" s="49">
        <v>760199</v>
      </c>
      <c r="B3679" s="50">
        <v>42067</v>
      </c>
      <c r="C3679" s="51">
        <v>2560.851666</v>
      </c>
      <c r="D3679" s="49">
        <v>1.08</v>
      </c>
      <c r="E3679" s="49" t="s">
        <v>55</v>
      </c>
      <c r="F3679" s="50">
        <v>42060</v>
      </c>
    </row>
    <row r="3680" spans="1:6" x14ac:dyDescent="0.3">
      <c r="A3680" s="49">
        <v>760199</v>
      </c>
      <c r="B3680" s="50">
        <v>42068</v>
      </c>
      <c r="C3680" s="51">
        <v>2562.3803950000001</v>
      </c>
      <c r="D3680" s="49">
        <v>1.08</v>
      </c>
      <c r="E3680" s="49" t="s">
        <v>55</v>
      </c>
      <c r="F3680" s="50">
        <v>42060</v>
      </c>
    </row>
    <row r="3681" spans="1:6" x14ac:dyDescent="0.3">
      <c r="A3681" s="49">
        <v>760199</v>
      </c>
      <c r="B3681" s="50">
        <v>42069</v>
      </c>
      <c r="C3681" s="51">
        <v>2566.275079</v>
      </c>
      <c r="D3681" s="49">
        <v>1.22</v>
      </c>
      <c r="E3681" s="49" t="s">
        <v>54</v>
      </c>
      <c r="F3681" s="50">
        <v>42069</v>
      </c>
    </row>
    <row r="3682" spans="1:6" x14ac:dyDescent="0.3">
      <c r="A3682" s="49">
        <v>760199</v>
      </c>
      <c r="B3682" s="50">
        <v>42072</v>
      </c>
      <c r="C3682" s="51">
        <v>2568.0043489999998</v>
      </c>
      <c r="D3682" s="49">
        <v>1.22</v>
      </c>
      <c r="E3682" s="49" t="s">
        <v>54</v>
      </c>
      <c r="F3682" s="50">
        <v>42069</v>
      </c>
    </row>
    <row r="3683" spans="1:6" x14ac:dyDescent="0.3">
      <c r="A3683" s="49">
        <v>760199</v>
      </c>
      <c r="B3683" s="50">
        <v>42073</v>
      </c>
      <c r="C3683" s="51">
        <v>2569.7347840000002</v>
      </c>
      <c r="D3683" s="49">
        <v>1.22</v>
      </c>
      <c r="E3683" s="49" t="s">
        <v>54</v>
      </c>
      <c r="F3683" s="50">
        <v>42069</v>
      </c>
    </row>
    <row r="3684" spans="1:6" x14ac:dyDescent="0.3">
      <c r="A3684" s="49">
        <v>760199</v>
      </c>
      <c r="B3684" s="50">
        <v>42074</v>
      </c>
      <c r="C3684" s="51">
        <v>2571.4663850000002</v>
      </c>
      <c r="D3684" s="49">
        <v>1.22</v>
      </c>
      <c r="E3684" s="49" t="s">
        <v>54</v>
      </c>
      <c r="F3684" s="50">
        <v>42069</v>
      </c>
    </row>
    <row r="3685" spans="1:6" x14ac:dyDescent="0.3">
      <c r="A3685" s="49">
        <v>760199</v>
      </c>
      <c r="B3685" s="50">
        <v>42075</v>
      </c>
      <c r="C3685" s="51">
        <v>2573.199153</v>
      </c>
      <c r="D3685" s="49">
        <v>1.22</v>
      </c>
      <c r="E3685" s="49" t="s">
        <v>54</v>
      </c>
      <c r="F3685" s="50">
        <v>42069</v>
      </c>
    </row>
    <row r="3686" spans="1:6" x14ac:dyDescent="0.3">
      <c r="A3686" s="49">
        <v>760199</v>
      </c>
      <c r="B3686" s="50">
        <v>42076</v>
      </c>
      <c r="C3686" s="51">
        <v>2574.9330890000001</v>
      </c>
      <c r="D3686" s="49">
        <v>1.22</v>
      </c>
      <c r="E3686" s="49" t="s">
        <v>54</v>
      </c>
      <c r="F3686" s="50">
        <v>42069</v>
      </c>
    </row>
    <row r="3687" spans="1:6" x14ac:dyDescent="0.3">
      <c r="A3687" s="49">
        <v>760199</v>
      </c>
      <c r="B3687" s="50">
        <v>42079</v>
      </c>
      <c r="C3687" s="51">
        <v>2576.6681939999999</v>
      </c>
      <c r="D3687" s="49">
        <v>1.22</v>
      </c>
      <c r="E3687" s="49" t="s">
        <v>54</v>
      </c>
      <c r="F3687" s="50">
        <v>42069</v>
      </c>
    </row>
    <row r="3688" spans="1:6" x14ac:dyDescent="0.3">
      <c r="A3688" s="49">
        <v>760199</v>
      </c>
      <c r="B3688" s="50">
        <v>42080</v>
      </c>
      <c r="C3688" s="51">
        <v>2578.3625149999998</v>
      </c>
      <c r="D3688" s="49">
        <v>1.39</v>
      </c>
      <c r="E3688" s="49" t="s">
        <v>55</v>
      </c>
      <c r="F3688" s="50">
        <v>42080</v>
      </c>
    </row>
    <row r="3689" spans="1:6" x14ac:dyDescent="0.3">
      <c r="A3689" s="49">
        <v>760199</v>
      </c>
      <c r="B3689" s="50">
        <v>42081</v>
      </c>
      <c r="C3689" s="51">
        <v>2580.0579499999999</v>
      </c>
      <c r="D3689" s="49">
        <v>1.39</v>
      </c>
      <c r="E3689" s="49" t="s">
        <v>55</v>
      </c>
      <c r="F3689" s="50">
        <v>42080</v>
      </c>
    </row>
    <row r="3690" spans="1:6" x14ac:dyDescent="0.3">
      <c r="A3690" s="49">
        <v>760199</v>
      </c>
      <c r="B3690" s="50">
        <v>42082</v>
      </c>
      <c r="C3690" s="51">
        <v>2581.7545</v>
      </c>
      <c r="D3690" s="49">
        <v>1.39</v>
      </c>
      <c r="E3690" s="49" t="s">
        <v>55</v>
      </c>
      <c r="F3690" s="50">
        <v>42080</v>
      </c>
    </row>
    <row r="3691" spans="1:6" x14ac:dyDescent="0.3">
      <c r="A3691" s="49">
        <v>760199</v>
      </c>
      <c r="B3691" s="50">
        <v>42083</v>
      </c>
      <c r="C3691" s="51">
        <v>2583.452166</v>
      </c>
      <c r="D3691" s="49">
        <v>1.39</v>
      </c>
      <c r="E3691" s="49" t="s">
        <v>55</v>
      </c>
      <c r="F3691" s="50">
        <v>42080</v>
      </c>
    </row>
    <row r="3692" spans="1:6" x14ac:dyDescent="0.3">
      <c r="A3692" s="49">
        <v>760199</v>
      </c>
      <c r="B3692" s="50">
        <v>42086</v>
      </c>
      <c r="C3692" s="51">
        <v>2585.2723540000002</v>
      </c>
      <c r="D3692" s="49">
        <v>1.41</v>
      </c>
      <c r="E3692" s="49" t="s">
        <v>55</v>
      </c>
      <c r="F3692" s="50">
        <v>42086</v>
      </c>
    </row>
    <row r="3693" spans="1:6" x14ac:dyDescent="0.3">
      <c r="A3693" s="49">
        <v>760199</v>
      </c>
      <c r="B3693" s="50">
        <v>42087</v>
      </c>
      <c r="C3693" s="51">
        <v>2586.9966300000001</v>
      </c>
      <c r="D3693" s="49">
        <v>1.41</v>
      </c>
      <c r="E3693" s="49" t="s">
        <v>55</v>
      </c>
      <c r="F3693" s="50">
        <v>42086</v>
      </c>
    </row>
    <row r="3694" spans="1:6" x14ac:dyDescent="0.3">
      <c r="A3694" s="49">
        <v>760199</v>
      </c>
      <c r="B3694" s="50">
        <v>42088</v>
      </c>
      <c r="C3694" s="51">
        <v>2588.7220569999999</v>
      </c>
      <c r="D3694" s="49">
        <v>1.41</v>
      </c>
      <c r="E3694" s="49" t="s">
        <v>55</v>
      </c>
      <c r="F3694" s="50">
        <v>42086</v>
      </c>
    </row>
    <row r="3695" spans="1:6" x14ac:dyDescent="0.3">
      <c r="A3695" s="49">
        <v>760199</v>
      </c>
      <c r="B3695" s="50">
        <v>42089</v>
      </c>
      <c r="C3695" s="51">
        <v>2590.4486350000002</v>
      </c>
      <c r="D3695" s="49">
        <v>1.41</v>
      </c>
      <c r="E3695" s="49" t="s">
        <v>55</v>
      </c>
      <c r="F3695" s="50">
        <v>42086</v>
      </c>
    </row>
    <row r="3696" spans="1:6" x14ac:dyDescent="0.3">
      <c r="A3696" s="49">
        <v>760199</v>
      </c>
      <c r="B3696" s="50">
        <v>42090</v>
      </c>
      <c r="C3696" s="51">
        <v>2592.1763639999999</v>
      </c>
      <c r="D3696" s="49">
        <v>1.41</v>
      </c>
      <c r="E3696" s="49" t="s">
        <v>55</v>
      </c>
      <c r="F3696" s="50">
        <v>42086</v>
      </c>
    </row>
    <row r="3697" spans="1:6" x14ac:dyDescent="0.3">
      <c r="A3697" s="49">
        <v>760199</v>
      </c>
      <c r="B3697" s="50">
        <v>42093</v>
      </c>
      <c r="C3697" s="51">
        <v>2593.9052449999999</v>
      </c>
      <c r="D3697" s="49">
        <v>1.41</v>
      </c>
      <c r="E3697" s="49" t="s">
        <v>55</v>
      </c>
      <c r="F3697" s="50">
        <v>42086</v>
      </c>
    </row>
    <row r="3698" spans="1:6" x14ac:dyDescent="0.3">
      <c r="A3698" s="49">
        <v>760199</v>
      </c>
      <c r="B3698" s="50">
        <v>42094</v>
      </c>
      <c r="C3698" s="51">
        <v>2595.63528</v>
      </c>
      <c r="D3698" s="49">
        <v>1.41</v>
      </c>
      <c r="E3698" s="49" t="s">
        <v>55</v>
      </c>
      <c r="F3698" s="50">
        <v>42086</v>
      </c>
    </row>
    <row r="3699" spans="1:6" x14ac:dyDescent="0.3">
      <c r="A3699" s="49">
        <v>760199</v>
      </c>
      <c r="B3699" s="50">
        <v>42095</v>
      </c>
      <c r="C3699" s="51">
        <v>2597.3664680000002</v>
      </c>
      <c r="D3699" s="49">
        <v>1.41</v>
      </c>
      <c r="E3699" s="49" t="s">
        <v>55</v>
      </c>
      <c r="F3699" s="50">
        <v>42086</v>
      </c>
    </row>
    <row r="3700" spans="1:6" x14ac:dyDescent="0.3">
      <c r="A3700" s="49">
        <v>760199</v>
      </c>
      <c r="B3700" s="50">
        <v>42096</v>
      </c>
      <c r="C3700" s="51">
        <v>2599.0988109999998</v>
      </c>
      <c r="D3700" s="49">
        <v>1.41</v>
      </c>
      <c r="E3700" s="49" t="s">
        <v>55</v>
      </c>
      <c r="F3700" s="50">
        <v>42086</v>
      </c>
    </row>
    <row r="3701" spans="1:6" x14ac:dyDescent="0.3">
      <c r="A3701" s="49">
        <v>760199</v>
      </c>
      <c r="B3701" s="50">
        <v>42100</v>
      </c>
      <c r="C3701" s="51">
        <v>2600.8323099999998</v>
      </c>
      <c r="D3701" s="49">
        <v>1.41</v>
      </c>
      <c r="E3701" s="49" t="s">
        <v>55</v>
      </c>
      <c r="F3701" s="50">
        <v>42086</v>
      </c>
    </row>
    <row r="3702" spans="1:6" x14ac:dyDescent="0.3">
      <c r="A3702" s="49">
        <v>760199</v>
      </c>
      <c r="B3702" s="50">
        <v>42101</v>
      </c>
      <c r="C3702" s="51">
        <v>2602.5669640000001</v>
      </c>
      <c r="D3702" s="49">
        <v>1.41</v>
      </c>
      <c r="E3702" s="49" t="s">
        <v>55</v>
      </c>
      <c r="F3702" s="50">
        <v>42086</v>
      </c>
    </row>
    <row r="3703" spans="1:6" x14ac:dyDescent="0.3">
      <c r="A3703" s="49">
        <v>760199</v>
      </c>
      <c r="B3703" s="50">
        <v>42102</v>
      </c>
      <c r="C3703" s="51">
        <v>2602.5432639999999</v>
      </c>
      <c r="D3703" s="49">
        <v>1.32</v>
      </c>
      <c r="E3703" s="49" t="s">
        <v>54</v>
      </c>
      <c r="F3703" s="50">
        <v>42102</v>
      </c>
    </row>
    <row r="3704" spans="1:6" x14ac:dyDescent="0.3">
      <c r="A3704" s="49">
        <v>760199</v>
      </c>
      <c r="B3704" s="50">
        <v>42103</v>
      </c>
      <c r="C3704" s="51">
        <v>2604.1690560000002</v>
      </c>
      <c r="D3704" s="49">
        <v>1.32</v>
      </c>
      <c r="E3704" s="49" t="s">
        <v>54</v>
      </c>
      <c r="F3704" s="50">
        <v>42102</v>
      </c>
    </row>
    <row r="3705" spans="1:6" x14ac:dyDescent="0.3">
      <c r="A3705" s="49">
        <v>760199</v>
      </c>
      <c r="B3705" s="50">
        <v>42104</v>
      </c>
      <c r="C3705" s="51">
        <v>2605.795865</v>
      </c>
      <c r="D3705" s="49">
        <v>1.32</v>
      </c>
      <c r="E3705" s="49" t="s">
        <v>54</v>
      </c>
      <c r="F3705" s="50">
        <v>42102</v>
      </c>
    </row>
    <row r="3706" spans="1:6" x14ac:dyDescent="0.3">
      <c r="A3706" s="49">
        <v>760199</v>
      </c>
      <c r="B3706" s="50">
        <v>42107</v>
      </c>
      <c r="C3706" s="51">
        <v>2607.4236890000002</v>
      </c>
      <c r="D3706" s="49">
        <v>1.32</v>
      </c>
      <c r="E3706" s="49" t="s">
        <v>54</v>
      </c>
      <c r="F3706" s="50">
        <v>42102</v>
      </c>
    </row>
    <row r="3707" spans="1:6" x14ac:dyDescent="0.3">
      <c r="A3707" s="49">
        <v>760199</v>
      </c>
      <c r="B3707" s="50">
        <v>42108</v>
      </c>
      <c r="C3707" s="51">
        <v>2609.0525299999999</v>
      </c>
      <c r="D3707" s="49">
        <v>1.32</v>
      </c>
      <c r="E3707" s="49" t="s">
        <v>54</v>
      </c>
      <c r="F3707" s="50">
        <v>42102</v>
      </c>
    </row>
    <row r="3708" spans="1:6" x14ac:dyDescent="0.3">
      <c r="A3708" s="49">
        <v>760199</v>
      </c>
      <c r="B3708" s="50">
        <v>42109</v>
      </c>
      <c r="C3708" s="51">
        <v>2610.6823890000001</v>
      </c>
      <c r="D3708" s="49">
        <v>1.32</v>
      </c>
      <c r="E3708" s="49" t="s">
        <v>54</v>
      </c>
      <c r="F3708" s="50">
        <v>42102</v>
      </c>
    </row>
    <row r="3709" spans="1:6" x14ac:dyDescent="0.3">
      <c r="A3709" s="49">
        <v>760199</v>
      </c>
      <c r="B3709" s="50">
        <v>42110</v>
      </c>
      <c r="C3709" s="51">
        <v>2611.5412240000001</v>
      </c>
      <c r="D3709" s="49">
        <v>0.66</v>
      </c>
      <c r="E3709" s="49" t="s">
        <v>55</v>
      </c>
      <c r="F3709" s="50">
        <v>42110</v>
      </c>
    </row>
    <row r="3710" spans="1:6" x14ac:dyDescent="0.3">
      <c r="A3710" s="49">
        <v>760199</v>
      </c>
      <c r="B3710" s="50">
        <v>42111</v>
      </c>
      <c r="C3710" s="51">
        <v>2612.4003429999998</v>
      </c>
      <c r="D3710" s="49">
        <v>0.66</v>
      </c>
      <c r="E3710" s="49" t="s">
        <v>55</v>
      </c>
      <c r="F3710" s="50">
        <v>42110</v>
      </c>
    </row>
    <row r="3711" spans="1:6" x14ac:dyDescent="0.3">
      <c r="A3711" s="49">
        <v>760199</v>
      </c>
      <c r="B3711" s="50">
        <v>42114</v>
      </c>
      <c r="C3711" s="51">
        <v>2613.5711740000002</v>
      </c>
      <c r="D3711" s="49">
        <v>0.74</v>
      </c>
      <c r="E3711" s="49" t="s">
        <v>55</v>
      </c>
      <c r="F3711" s="50">
        <v>42114</v>
      </c>
    </row>
    <row r="3712" spans="1:6" x14ac:dyDescent="0.3">
      <c r="A3712" s="49">
        <v>760199</v>
      </c>
      <c r="B3712" s="50">
        <v>42116</v>
      </c>
      <c r="C3712" s="51">
        <v>2614.5348119999999</v>
      </c>
      <c r="D3712" s="49">
        <v>0.74</v>
      </c>
      <c r="E3712" s="49" t="s">
        <v>55</v>
      </c>
      <c r="F3712" s="50">
        <v>42114</v>
      </c>
    </row>
    <row r="3713" spans="1:6" x14ac:dyDescent="0.3">
      <c r="A3713" s="49">
        <v>760199</v>
      </c>
      <c r="B3713" s="50">
        <v>42117</v>
      </c>
      <c r="C3713" s="51">
        <v>2615.4988060000001</v>
      </c>
      <c r="D3713" s="49">
        <v>0.74</v>
      </c>
      <c r="E3713" s="49" t="s">
        <v>55</v>
      </c>
      <c r="F3713" s="50">
        <v>42114</v>
      </c>
    </row>
    <row r="3714" spans="1:6" x14ac:dyDescent="0.3">
      <c r="A3714" s="49">
        <v>760199</v>
      </c>
      <c r="B3714" s="50">
        <v>42118</v>
      </c>
      <c r="C3714" s="51">
        <v>2616.4631549999999</v>
      </c>
      <c r="D3714" s="49">
        <v>0.74</v>
      </c>
      <c r="E3714" s="49" t="s">
        <v>55</v>
      </c>
      <c r="F3714" s="50">
        <v>42114</v>
      </c>
    </row>
    <row r="3715" spans="1:6" x14ac:dyDescent="0.3">
      <c r="A3715" s="49">
        <v>760199</v>
      </c>
      <c r="B3715" s="50">
        <v>42121</v>
      </c>
      <c r="C3715" s="51">
        <v>2617.4278599999998</v>
      </c>
      <c r="D3715" s="49">
        <v>0.74</v>
      </c>
      <c r="E3715" s="49" t="s">
        <v>55</v>
      </c>
      <c r="F3715" s="50">
        <v>42114</v>
      </c>
    </row>
    <row r="3716" spans="1:6" x14ac:dyDescent="0.3">
      <c r="A3716" s="49">
        <v>760199</v>
      </c>
      <c r="B3716" s="50">
        <v>42122</v>
      </c>
      <c r="C3716" s="51">
        <v>2618.3929199999998</v>
      </c>
      <c r="D3716" s="49">
        <v>0.74</v>
      </c>
      <c r="E3716" s="49" t="s">
        <v>55</v>
      </c>
      <c r="F3716" s="50">
        <v>42114</v>
      </c>
    </row>
    <row r="3717" spans="1:6" x14ac:dyDescent="0.3">
      <c r="A3717" s="49">
        <v>760199</v>
      </c>
      <c r="B3717" s="50">
        <v>42123</v>
      </c>
      <c r="C3717" s="51">
        <v>2619.3583370000001</v>
      </c>
      <c r="D3717" s="49">
        <v>0.74</v>
      </c>
      <c r="E3717" s="49" t="s">
        <v>55</v>
      </c>
      <c r="F3717" s="50">
        <v>42114</v>
      </c>
    </row>
    <row r="3718" spans="1:6" x14ac:dyDescent="0.3">
      <c r="A3718" s="49">
        <v>760199</v>
      </c>
      <c r="B3718" s="50">
        <v>42124</v>
      </c>
      <c r="C3718" s="51">
        <v>2620.3241090000001</v>
      </c>
      <c r="D3718" s="49">
        <v>0.74</v>
      </c>
      <c r="E3718" s="49" t="s">
        <v>55</v>
      </c>
      <c r="F3718" s="50">
        <v>42114</v>
      </c>
    </row>
    <row r="3719" spans="1:6" x14ac:dyDescent="0.3">
      <c r="A3719" s="49">
        <v>760199</v>
      </c>
      <c r="B3719" s="50">
        <v>42128</v>
      </c>
      <c r="C3719" s="51">
        <v>2621.2902370000002</v>
      </c>
      <c r="D3719" s="49">
        <v>0.74</v>
      </c>
      <c r="E3719" s="49" t="s">
        <v>55</v>
      </c>
      <c r="F3719" s="50">
        <v>42114</v>
      </c>
    </row>
    <row r="3720" spans="1:6" x14ac:dyDescent="0.3">
      <c r="A3720" s="49">
        <v>760199</v>
      </c>
      <c r="B3720" s="50">
        <v>42129</v>
      </c>
      <c r="C3720" s="51">
        <v>2622.2567220000001</v>
      </c>
      <c r="D3720" s="49">
        <v>0.74</v>
      </c>
      <c r="E3720" s="49" t="s">
        <v>55</v>
      </c>
      <c r="F3720" s="50">
        <v>42114</v>
      </c>
    </row>
    <row r="3721" spans="1:6" x14ac:dyDescent="0.3">
      <c r="A3721" s="49">
        <v>760199</v>
      </c>
      <c r="B3721" s="50">
        <v>42130</v>
      </c>
      <c r="C3721" s="51">
        <v>2623.223563</v>
      </c>
      <c r="D3721" s="49">
        <v>0.74</v>
      </c>
      <c r="E3721" s="49" t="s">
        <v>55</v>
      </c>
      <c r="F3721" s="50">
        <v>42114</v>
      </c>
    </row>
    <row r="3722" spans="1:6" x14ac:dyDescent="0.3">
      <c r="A3722" s="49">
        <v>760199</v>
      </c>
      <c r="B3722" s="50">
        <v>42131</v>
      </c>
      <c r="C3722" s="51">
        <v>2624.19076</v>
      </c>
      <c r="D3722" s="49">
        <v>0.74</v>
      </c>
      <c r="E3722" s="49" t="s">
        <v>55</v>
      </c>
      <c r="F3722" s="50">
        <v>42114</v>
      </c>
    </row>
    <row r="3723" spans="1:6" x14ac:dyDescent="0.3">
      <c r="A3723" s="49">
        <v>760199</v>
      </c>
      <c r="B3723" s="50">
        <v>42132</v>
      </c>
      <c r="C3723" s="51">
        <v>2624.5727379999998</v>
      </c>
      <c r="D3723" s="49">
        <v>0.71</v>
      </c>
      <c r="E3723" s="49" t="s">
        <v>54</v>
      </c>
      <c r="F3723" s="50">
        <v>42132</v>
      </c>
    </row>
    <row r="3724" spans="1:6" x14ac:dyDescent="0.3">
      <c r="A3724" s="49">
        <v>760199</v>
      </c>
      <c r="B3724" s="50">
        <v>42135</v>
      </c>
      <c r="C3724" s="51">
        <v>2625.5013840000001</v>
      </c>
      <c r="D3724" s="49">
        <v>0.71</v>
      </c>
      <c r="E3724" s="49" t="s">
        <v>54</v>
      </c>
      <c r="F3724" s="50">
        <v>42132</v>
      </c>
    </row>
    <row r="3725" spans="1:6" x14ac:dyDescent="0.3">
      <c r="A3725" s="49">
        <v>760199</v>
      </c>
      <c r="B3725" s="50">
        <v>42136</v>
      </c>
      <c r="C3725" s="51">
        <v>2626.430359</v>
      </c>
      <c r="D3725" s="49">
        <v>0.71</v>
      </c>
      <c r="E3725" s="49" t="s">
        <v>54</v>
      </c>
      <c r="F3725" s="50">
        <v>42132</v>
      </c>
    </row>
    <row r="3726" spans="1:6" x14ac:dyDescent="0.3">
      <c r="A3726" s="49">
        <v>760199</v>
      </c>
      <c r="B3726" s="50">
        <v>42137</v>
      </c>
      <c r="C3726" s="51">
        <v>2627.3596630000002</v>
      </c>
      <c r="D3726" s="49">
        <v>0.71</v>
      </c>
      <c r="E3726" s="49" t="s">
        <v>54</v>
      </c>
      <c r="F3726" s="50">
        <v>42132</v>
      </c>
    </row>
    <row r="3727" spans="1:6" x14ac:dyDescent="0.3">
      <c r="A3727" s="49">
        <v>760199</v>
      </c>
      <c r="B3727" s="50">
        <v>42138</v>
      </c>
      <c r="C3727" s="51">
        <v>2628.2892959999999</v>
      </c>
      <c r="D3727" s="49">
        <v>0.71</v>
      </c>
      <c r="E3727" s="49" t="s">
        <v>54</v>
      </c>
      <c r="F3727" s="50">
        <v>42132</v>
      </c>
    </row>
    <row r="3728" spans="1:6" x14ac:dyDescent="0.3">
      <c r="A3728" s="49">
        <v>760199</v>
      </c>
      <c r="B3728" s="50">
        <v>42139</v>
      </c>
      <c r="C3728" s="51">
        <v>2629.219259</v>
      </c>
      <c r="D3728" s="49">
        <v>0.71</v>
      </c>
      <c r="E3728" s="49" t="s">
        <v>54</v>
      </c>
      <c r="F3728" s="50">
        <v>42132</v>
      </c>
    </row>
    <row r="3729" spans="1:6" x14ac:dyDescent="0.3">
      <c r="A3729" s="49">
        <v>760199</v>
      </c>
      <c r="B3729" s="50">
        <v>42142</v>
      </c>
      <c r="C3729" s="51">
        <v>2629.9273330000001</v>
      </c>
      <c r="D3729" s="49">
        <v>0.54</v>
      </c>
      <c r="E3729" s="49" t="s">
        <v>55</v>
      </c>
      <c r="F3729" s="50">
        <v>42142</v>
      </c>
    </row>
    <row r="3730" spans="1:6" x14ac:dyDescent="0.3">
      <c r="A3730" s="49">
        <v>760199</v>
      </c>
      <c r="B3730" s="50">
        <v>42143</v>
      </c>
      <c r="C3730" s="51">
        <v>2630.6355990000002</v>
      </c>
      <c r="D3730" s="49">
        <v>0.54</v>
      </c>
      <c r="E3730" s="49" t="s">
        <v>55</v>
      </c>
      <c r="F3730" s="50">
        <v>42142</v>
      </c>
    </row>
    <row r="3731" spans="1:6" x14ac:dyDescent="0.3">
      <c r="A3731" s="49">
        <v>760199</v>
      </c>
      <c r="B3731" s="50">
        <v>42144</v>
      </c>
      <c r="C3731" s="51">
        <v>2631.344055</v>
      </c>
      <c r="D3731" s="49">
        <v>0.54</v>
      </c>
      <c r="E3731" s="49" t="s">
        <v>55</v>
      </c>
      <c r="F3731" s="50">
        <v>42142</v>
      </c>
    </row>
    <row r="3732" spans="1:6" x14ac:dyDescent="0.3">
      <c r="A3732" s="49">
        <v>760199</v>
      </c>
      <c r="B3732" s="50">
        <v>42145</v>
      </c>
      <c r="C3732" s="51">
        <v>2632.052702</v>
      </c>
      <c r="D3732" s="49">
        <v>0.54</v>
      </c>
      <c r="E3732" s="49" t="s">
        <v>55</v>
      </c>
      <c r="F3732" s="50">
        <v>42142</v>
      </c>
    </row>
    <row r="3733" spans="1:6" x14ac:dyDescent="0.3">
      <c r="A3733" s="49">
        <v>760199</v>
      </c>
      <c r="B3733" s="50">
        <v>42146</v>
      </c>
      <c r="C3733" s="51">
        <v>2632.7615390000001</v>
      </c>
      <c r="D3733" s="49">
        <v>0.54</v>
      </c>
      <c r="E3733" s="49" t="s">
        <v>55</v>
      </c>
      <c r="F3733" s="50">
        <v>42142</v>
      </c>
    </row>
    <row r="3734" spans="1:6" x14ac:dyDescent="0.3">
      <c r="A3734" s="49">
        <v>760199</v>
      </c>
      <c r="B3734" s="50">
        <v>42149</v>
      </c>
      <c r="C3734" s="51">
        <v>2633.6277169999998</v>
      </c>
      <c r="D3734" s="49">
        <v>0.56000000000000005</v>
      </c>
      <c r="E3734" s="49" t="s">
        <v>55</v>
      </c>
      <c r="F3734" s="50">
        <v>42149</v>
      </c>
    </row>
    <row r="3735" spans="1:6" x14ac:dyDescent="0.3">
      <c r="A3735" s="49">
        <v>760199</v>
      </c>
      <c r="B3735" s="50">
        <v>42150</v>
      </c>
      <c r="C3735" s="51">
        <v>2634.3631780000001</v>
      </c>
      <c r="D3735" s="49">
        <v>0.56000000000000005</v>
      </c>
      <c r="E3735" s="49" t="s">
        <v>55</v>
      </c>
      <c r="F3735" s="50">
        <v>42149</v>
      </c>
    </row>
    <row r="3736" spans="1:6" x14ac:dyDescent="0.3">
      <c r="A3736" s="49">
        <v>760199</v>
      </c>
      <c r="B3736" s="50">
        <v>42151</v>
      </c>
      <c r="C3736" s="51">
        <v>2635.098845</v>
      </c>
      <c r="D3736" s="49">
        <v>0.56000000000000005</v>
      </c>
      <c r="E3736" s="49" t="s">
        <v>55</v>
      </c>
      <c r="F3736" s="50">
        <v>42149</v>
      </c>
    </row>
    <row r="3737" spans="1:6" x14ac:dyDescent="0.3">
      <c r="A3737" s="49">
        <v>760199</v>
      </c>
      <c r="B3737" s="50">
        <v>42152</v>
      </c>
      <c r="C3737" s="51">
        <v>2635.8347170000002</v>
      </c>
      <c r="D3737" s="49">
        <v>0.56000000000000005</v>
      </c>
      <c r="E3737" s="49" t="s">
        <v>55</v>
      </c>
      <c r="F3737" s="50">
        <v>42149</v>
      </c>
    </row>
    <row r="3738" spans="1:6" x14ac:dyDescent="0.3">
      <c r="A3738" s="49">
        <v>760199</v>
      </c>
      <c r="B3738" s="50">
        <v>42153</v>
      </c>
      <c r="C3738" s="51">
        <v>2636.5707950000001</v>
      </c>
      <c r="D3738" s="49">
        <v>0.56000000000000005</v>
      </c>
      <c r="E3738" s="49" t="s">
        <v>55</v>
      </c>
      <c r="F3738" s="50">
        <v>42149</v>
      </c>
    </row>
    <row r="3739" spans="1:6" x14ac:dyDescent="0.3">
      <c r="A3739" s="49">
        <v>760199</v>
      </c>
      <c r="B3739" s="50">
        <v>42156</v>
      </c>
      <c r="C3739" s="51">
        <v>2637.3070779999998</v>
      </c>
      <c r="D3739" s="49">
        <v>0.56000000000000005</v>
      </c>
      <c r="E3739" s="49" t="s">
        <v>55</v>
      </c>
      <c r="F3739" s="50">
        <v>42149</v>
      </c>
    </row>
    <row r="3740" spans="1:6" x14ac:dyDescent="0.3">
      <c r="A3740" s="49">
        <v>760199</v>
      </c>
      <c r="B3740" s="50">
        <v>42157</v>
      </c>
      <c r="C3740" s="51">
        <v>2638.0435670000002</v>
      </c>
      <c r="D3740" s="49">
        <v>0.56000000000000005</v>
      </c>
      <c r="E3740" s="49" t="s">
        <v>55</v>
      </c>
      <c r="F3740" s="50">
        <v>42149</v>
      </c>
    </row>
    <row r="3741" spans="1:6" x14ac:dyDescent="0.3">
      <c r="A3741" s="49">
        <v>760199</v>
      </c>
      <c r="B3741" s="50">
        <v>42158</v>
      </c>
      <c r="C3741" s="51">
        <v>2638.7802609999999</v>
      </c>
      <c r="D3741" s="49">
        <v>0.56000000000000005</v>
      </c>
      <c r="E3741" s="49" t="s">
        <v>55</v>
      </c>
      <c r="F3741" s="50">
        <v>42149</v>
      </c>
    </row>
    <row r="3742" spans="1:6" x14ac:dyDescent="0.3">
      <c r="A3742" s="49">
        <v>760199</v>
      </c>
      <c r="B3742" s="50">
        <v>42160</v>
      </c>
      <c r="C3742" s="51">
        <v>2639.5171610000002</v>
      </c>
      <c r="D3742" s="49">
        <v>0.56000000000000005</v>
      </c>
      <c r="E3742" s="49" t="s">
        <v>55</v>
      </c>
      <c r="F3742" s="50">
        <v>42149</v>
      </c>
    </row>
    <row r="3743" spans="1:6" x14ac:dyDescent="0.3">
      <c r="A3743" s="49">
        <v>760199</v>
      </c>
      <c r="B3743" s="50">
        <v>42163</v>
      </c>
      <c r="C3743" s="51">
        <v>2640.2542669999998</v>
      </c>
      <c r="D3743" s="49">
        <v>0.56000000000000005</v>
      </c>
      <c r="E3743" s="49" t="s">
        <v>55</v>
      </c>
      <c r="F3743" s="50">
        <v>42149</v>
      </c>
    </row>
    <row r="3744" spans="1:6" x14ac:dyDescent="0.3">
      <c r="A3744" s="49">
        <v>760199</v>
      </c>
      <c r="B3744" s="50">
        <v>42164</v>
      </c>
      <c r="C3744" s="51">
        <v>2640.991579</v>
      </c>
      <c r="D3744" s="49">
        <v>0.56000000000000005</v>
      </c>
      <c r="E3744" s="49" t="s">
        <v>55</v>
      </c>
      <c r="F3744" s="50">
        <v>42149</v>
      </c>
    </row>
    <row r="3745" spans="1:6" x14ac:dyDescent="0.3">
      <c r="A3745" s="49">
        <v>760199</v>
      </c>
      <c r="B3745" s="50">
        <v>42165</v>
      </c>
      <c r="C3745" s="51">
        <v>2645.745578</v>
      </c>
      <c r="D3745" s="49">
        <v>0.74</v>
      </c>
      <c r="E3745" s="49" t="s">
        <v>54</v>
      </c>
      <c r="F3745" s="50">
        <v>42165</v>
      </c>
    </row>
    <row r="3746" spans="1:6" x14ac:dyDescent="0.3">
      <c r="A3746" s="49">
        <v>760199</v>
      </c>
      <c r="B3746" s="50">
        <v>42166</v>
      </c>
      <c r="C3746" s="51">
        <v>2646.7209429999998</v>
      </c>
      <c r="D3746" s="49">
        <v>0.74</v>
      </c>
      <c r="E3746" s="49" t="s">
        <v>54</v>
      </c>
      <c r="F3746" s="50">
        <v>42165</v>
      </c>
    </row>
    <row r="3747" spans="1:6" x14ac:dyDescent="0.3">
      <c r="A3747" s="49">
        <v>760199</v>
      </c>
      <c r="B3747" s="50">
        <v>42167</v>
      </c>
      <c r="C3747" s="51">
        <v>2647.696668</v>
      </c>
      <c r="D3747" s="49">
        <v>0.74</v>
      </c>
      <c r="E3747" s="49" t="s">
        <v>54</v>
      </c>
      <c r="F3747" s="50">
        <v>42165</v>
      </c>
    </row>
    <row r="3748" spans="1:6" x14ac:dyDescent="0.3">
      <c r="A3748" s="49">
        <v>760199</v>
      </c>
      <c r="B3748" s="50">
        <v>42170</v>
      </c>
      <c r="C3748" s="51">
        <v>2648.6727519999999</v>
      </c>
      <c r="D3748" s="49">
        <v>0.74</v>
      </c>
      <c r="E3748" s="49" t="s">
        <v>54</v>
      </c>
      <c r="F3748" s="50">
        <v>42165</v>
      </c>
    </row>
    <row r="3749" spans="1:6" x14ac:dyDescent="0.3">
      <c r="A3749" s="49">
        <v>760199</v>
      </c>
      <c r="B3749" s="50">
        <v>42171</v>
      </c>
      <c r="C3749" s="51">
        <v>2649.4289640000002</v>
      </c>
      <c r="D3749" s="49">
        <v>0.63</v>
      </c>
      <c r="E3749" s="49" t="s">
        <v>55</v>
      </c>
      <c r="F3749" s="50">
        <v>42171</v>
      </c>
    </row>
    <row r="3750" spans="1:6" x14ac:dyDescent="0.3">
      <c r="A3750" s="49">
        <v>760199</v>
      </c>
      <c r="B3750" s="50">
        <v>42172</v>
      </c>
      <c r="C3750" s="51">
        <v>2650.1853919999999</v>
      </c>
      <c r="D3750" s="49">
        <v>0.63</v>
      </c>
      <c r="E3750" s="49" t="s">
        <v>55</v>
      </c>
      <c r="F3750" s="50">
        <v>42171</v>
      </c>
    </row>
    <row r="3751" spans="1:6" x14ac:dyDescent="0.3">
      <c r="A3751" s="49">
        <v>760199</v>
      </c>
      <c r="B3751" s="50">
        <v>42173</v>
      </c>
      <c r="C3751" s="51">
        <v>2650.9420359999999</v>
      </c>
      <c r="D3751" s="49">
        <v>0.63</v>
      </c>
      <c r="E3751" s="49" t="s">
        <v>55</v>
      </c>
      <c r="F3751" s="50">
        <v>42171</v>
      </c>
    </row>
    <row r="3752" spans="1:6" x14ac:dyDescent="0.3">
      <c r="A3752" s="49">
        <v>760199</v>
      </c>
      <c r="B3752" s="50">
        <v>42174</v>
      </c>
      <c r="C3752" s="51">
        <v>2651.6988959999999</v>
      </c>
      <c r="D3752" s="49">
        <v>0.63</v>
      </c>
      <c r="E3752" s="49" t="s">
        <v>55</v>
      </c>
      <c r="F3752" s="50">
        <v>42171</v>
      </c>
    </row>
    <row r="3753" spans="1:6" x14ac:dyDescent="0.3">
      <c r="A3753" s="49">
        <v>760199</v>
      </c>
      <c r="B3753" s="50">
        <v>42177</v>
      </c>
      <c r="C3753" s="51">
        <v>2653.4737049999999</v>
      </c>
      <c r="D3753" s="49">
        <v>0.8</v>
      </c>
      <c r="E3753" s="49" t="s">
        <v>55</v>
      </c>
      <c r="F3753" s="50">
        <v>42177</v>
      </c>
    </row>
    <row r="3754" spans="1:6" x14ac:dyDescent="0.3">
      <c r="A3754" s="49">
        <v>760199</v>
      </c>
      <c r="B3754" s="50">
        <v>42178</v>
      </c>
      <c r="C3754" s="51">
        <v>2654.4349390000002</v>
      </c>
      <c r="D3754" s="49">
        <v>0.8</v>
      </c>
      <c r="E3754" s="49" t="s">
        <v>55</v>
      </c>
      <c r="F3754" s="50">
        <v>42177</v>
      </c>
    </row>
    <row r="3755" spans="1:6" x14ac:dyDescent="0.3">
      <c r="A3755" s="49">
        <v>760199</v>
      </c>
      <c r="B3755" s="50">
        <v>42179</v>
      </c>
      <c r="C3755" s="51">
        <v>2655.396522</v>
      </c>
      <c r="D3755" s="49">
        <v>0.8</v>
      </c>
      <c r="E3755" s="49" t="s">
        <v>55</v>
      </c>
      <c r="F3755" s="50">
        <v>42177</v>
      </c>
    </row>
    <row r="3756" spans="1:6" x14ac:dyDescent="0.3">
      <c r="A3756" s="49">
        <v>760199</v>
      </c>
      <c r="B3756" s="50">
        <v>42180</v>
      </c>
      <c r="C3756" s="51">
        <v>2656.3584529999998</v>
      </c>
      <c r="D3756" s="49">
        <v>0.8</v>
      </c>
      <c r="E3756" s="49" t="s">
        <v>55</v>
      </c>
      <c r="F3756" s="50">
        <v>42177</v>
      </c>
    </row>
    <row r="3757" spans="1:6" x14ac:dyDescent="0.3">
      <c r="A3757" s="49">
        <v>760199</v>
      </c>
      <c r="B3757" s="50">
        <v>42181</v>
      </c>
      <c r="C3757" s="51">
        <v>2657.320733</v>
      </c>
      <c r="D3757" s="49">
        <v>0.8</v>
      </c>
      <c r="E3757" s="49" t="s">
        <v>55</v>
      </c>
      <c r="F3757" s="50">
        <v>42177</v>
      </c>
    </row>
    <row r="3758" spans="1:6" x14ac:dyDescent="0.3">
      <c r="A3758" s="49">
        <v>760199</v>
      </c>
      <c r="B3758" s="50">
        <v>42184</v>
      </c>
      <c r="C3758" s="51">
        <v>2658.2833609999998</v>
      </c>
      <c r="D3758" s="49">
        <v>0.8</v>
      </c>
      <c r="E3758" s="49" t="s">
        <v>55</v>
      </c>
      <c r="F3758" s="50">
        <v>42177</v>
      </c>
    </row>
    <row r="3759" spans="1:6" x14ac:dyDescent="0.3">
      <c r="A3759" s="49">
        <v>760199</v>
      </c>
      <c r="B3759" s="50">
        <v>42185</v>
      </c>
      <c r="C3759" s="51">
        <v>2659.246337</v>
      </c>
      <c r="D3759" s="49">
        <v>0.8</v>
      </c>
      <c r="E3759" s="49" t="s">
        <v>55</v>
      </c>
      <c r="F3759" s="50">
        <v>42177</v>
      </c>
    </row>
    <row r="3760" spans="1:6" x14ac:dyDescent="0.3">
      <c r="A3760" s="49">
        <v>760199</v>
      </c>
      <c r="B3760" s="50">
        <v>42186</v>
      </c>
      <c r="C3760" s="51">
        <v>2660.2096630000001</v>
      </c>
      <c r="D3760" s="49">
        <v>0.8</v>
      </c>
      <c r="E3760" s="49" t="s">
        <v>55</v>
      </c>
      <c r="F3760" s="50">
        <v>42177</v>
      </c>
    </row>
    <row r="3761" spans="1:6" x14ac:dyDescent="0.3">
      <c r="A3761" s="49">
        <v>760199</v>
      </c>
      <c r="B3761" s="50">
        <v>42187</v>
      </c>
      <c r="C3761" s="51">
        <v>2661.1733380000001</v>
      </c>
      <c r="D3761" s="49">
        <v>0.8</v>
      </c>
      <c r="E3761" s="49" t="s">
        <v>55</v>
      </c>
      <c r="F3761" s="50">
        <v>42177</v>
      </c>
    </row>
    <row r="3762" spans="1:6" x14ac:dyDescent="0.3">
      <c r="A3762" s="49">
        <v>760199</v>
      </c>
      <c r="B3762" s="50">
        <v>42188</v>
      </c>
      <c r="C3762" s="51">
        <v>2662.1373610000001</v>
      </c>
      <c r="D3762" s="49">
        <v>0.8</v>
      </c>
      <c r="E3762" s="49" t="s">
        <v>55</v>
      </c>
      <c r="F3762" s="50">
        <v>42177</v>
      </c>
    </row>
    <row r="3763" spans="1:6" x14ac:dyDescent="0.3">
      <c r="A3763" s="49">
        <v>760199</v>
      </c>
      <c r="B3763" s="50">
        <v>42191</v>
      </c>
      <c r="C3763" s="51">
        <v>2663.1017339999999</v>
      </c>
      <c r="D3763" s="49">
        <v>0.8</v>
      </c>
      <c r="E3763" s="49" t="s">
        <v>55</v>
      </c>
      <c r="F3763" s="50">
        <v>42177</v>
      </c>
    </row>
    <row r="3764" spans="1:6" x14ac:dyDescent="0.3">
      <c r="A3764" s="49">
        <v>760199</v>
      </c>
      <c r="B3764" s="50">
        <v>42192</v>
      </c>
      <c r="C3764" s="51">
        <v>2664.0664569999999</v>
      </c>
      <c r="D3764" s="49">
        <v>0.8</v>
      </c>
      <c r="E3764" s="49" t="s">
        <v>55</v>
      </c>
      <c r="F3764" s="50">
        <v>42177</v>
      </c>
    </row>
    <row r="3765" spans="1:6" x14ac:dyDescent="0.3">
      <c r="A3765" s="49">
        <v>760199</v>
      </c>
      <c r="B3765" s="50">
        <v>42193</v>
      </c>
      <c r="C3765" s="51">
        <v>2664.8295480000002</v>
      </c>
      <c r="D3765" s="49">
        <v>0.79</v>
      </c>
      <c r="E3765" s="49" t="s">
        <v>54</v>
      </c>
      <c r="F3765" s="50">
        <v>42193</v>
      </c>
    </row>
    <row r="3766" spans="1:6" x14ac:dyDescent="0.3">
      <c r="A3766" s="49">
        <v>760199</v>
      </c>
      <c r="B3766" s="50">
        <v>42194</v>
      </c>
      <c r="C3766" s="51">
        <v>2665.783011</v>
      </c>
      <c r="D3766" s="49">
        <v>0.79</v>
      </c>
      <c r="E3766" s="49" t="s">
        <v>54</v>
      </c>
      <c r="F3766" s="50">
        <v>42193</v>
      </c>
    </row>
    <row r="3767" spans="1:6" x14ac:dyDescent="0.3">
      <c r="A3767" s="49">
        <v>760199</v>
      </c>
      <c r="B3767" s="50">
        <v>42195</v>
      </c>
      <c r="C3767" s="51">
        <v>2666.7368150000002</v>
      </c>
      <c r="D3767" s="49">
        <v>0.79</v>
      </c>
      <c r="E3767" s="49" t="s">
        <v>54</v>
      </c>
      <c r="F3767" s="50">
        <v>42193</v>
      </c>
    </row>
    <row r="3768" spans="1:6" x14ac:dyDescent="0.3">
      <c r="A3768" s="49">
        <v>760199</v>
      </c>
      <c r="B3768" s="50">
        <v>42198</v>
      </c>
      <c r="C3768" s="51">
        <v>2667.6909609999998</v>
      </c>
      <c r="D3768" s="49">
        <v>0.79</v>
      </c>
      <c r="E3768" s="49" t="s">
        <v>54</v>
      </c>
      <c r="F3768" s="50">
        <v>42193</v>
      </c>
    </row>
    <row r="3769" spans="1:6" x14ac:dyDescent="0.3">
      <c r="A3769" s="49">
        <v>760199</v>
      </c>
      <c r="B3769" s="50">
        <v>42199</v>
      </c>
      <c r="C3769" s="51">
        <v>2668.6454480000002</v>
      </c>
      <c r="D3769" s="49">
        <v>0.79</v>
      </c>
      <c r="E3769" s="49" t="s">
        <v>54</v>
      </c>
      <c r="F3769" s="50">
        <v>42193</v>
      </c>
    </row>
    <row r="3770" spans="1:6" x14ac:dyDescent="0.3">
      <c r="A3770" s="49">
        <v>760199</v>
      </c>
      <c r="B3770" s="50">
        <v>42200</v>
      </c>
      <c r="C3770" s="51">
        <v>2669.600277</v>
      </c>
      <c r="D3770" s="49">
        <v>0.79</v>
      </c>
      <c r="E3770" s="49" t="s">
        <v>54</v>
      </c>
      <c r="F3770" s="50">
        <v>42193</v>
      </c>
    </row>
    <row r="3771" spans="1:6" x14ac:dyDescent="0.3">
      <c r="A3771" s="49">
        <v>760199</v>
      </c>
      <c r="B3771" s="50">
        <v>42201</v>
      </c>
      <c r="C3771" s="51">
        <v>2670.202342</v>
      </c>
      <c r="D3771" s="49">
        <v>0.52</v>
      </c>
      <c r="E3771" s="49" t="s">
        <v>55</v>
      </c>
      <c r="F3771" s="50">
        <v>42201</v>
      </c>
    </row>
    <row r="3772" spans="1:6" x14ac:dyDescent="0.3">
      <c r="A3772" s="49">
        <v>760199</v>
      </c>
      <c r="B3772" s="50">
        <v>42202</v>
      </c>
      <c r="C3772" s="51">
        <v>2670.8045440000001</v>
      </c>
      <c r="D3772" s="49">
        <v>0.52</v>
      </c>
      <c r="E3772" s="49" t="s">
        <v>55</v>
      </c>
      <c r="F3772" s="50">
        <v>42201</v>
      </c>
    </row>
    <row r="3773" spans="1:6" x14ac:dyDescent="0.3">
      <c r="A3773" s="49">
        <v>760199</v>
      </c>
      <c r="B3773" s="50">
        <v>42205</v>
      </c>
      <c r="C3773" s="51">
        <v>2671.4068809999999</v>
      </c>
      <c r="D3773" s="49">
        <v>0.52</v>
      </c>
      <c r="E3773" s="49" t="s">
        <v>55</v>
      </c>
      <c r="F3773" s="50">
        <v>42201</v>
      </c>
    </row>
    <row r="3774" spans="1:6" x14ac:dyDescent="0.3">
      <c r="A3774" s="49">
        <v>760199</v>
      </c>
      <c r="B3774" s="50">
        <v>42206</v>
      </c>
      <c r="C3774" s="51">
        <v>2672.0093550000001</v>
      </c>
      <c r="D3774" s="49">
        <v>0.52</v>
      </c>
      <c r="E3774" s="49" t="s">
        <v>55</v>
      </c>
      <c r="F3774" s="50">
        <v>42201</v>
      </c>
    </row>
    <row r="3775" spans="1:6" x14ac:dyDescent="0.3">
      <c r="A3775" s="49">
        <v>760199</v>
      </c>
      <c r="B3775" s="50">
        <v>42207</v>
      </c>
      <c r="C3775" s="51">
        <v>2672.6119640000002</v>
      </c>
      <c r="D3775" s="49">
        <v>0.52</v>
      </c>
      <c r="E3775" s="49" t="s">
        <v>55</v>
      </c>
      <c r="F3775" s="50">
        <v>42201</v>
      </c>
    </row>
    <row r="3776" spans="1:6" x14ac:dyDescent="0.3">
      <c r="A3776" s="49">
        <v>760199</v>
      </c>
      <c r="B3776" s="50">
        <v>42208</v>
      </c>
      <c r="C3776" s="51">
        <v>2673.7695480000002</v>
      </c>
      <c r="D3776" s="49">
        <v>0.6</v>
      </c>
      <c r="E3776" s="49" t="s">
        <v>55</v>
      </c>
      <c r="F3776" s="50">
        <v>42208</v>
      </c>
    </row>
    <row r="3777" spans="1:6" x14ac:dyDescent="0.3">
      <c r="A3777" s="49">
        <v>760199</v>
      </c>
      <c r="B3777" s="50">
        <v>42209</v>
      </c>
      <c r="C3777" s="51">
        <v>2674.4650590000001</v>
      </c>
      <c r="D3777" s="49">
        <v>0.6</v>
      </c>
      <c r="E3777" s="49" t="s">
        <v>55</v>
      </c>
      <c r="F3777" s="50">
        <v>42208</v>
      </c>
    </row>
    <row r="3778" spans="1:6" x14ac:dyDescent="0.3">
      <c r="A3778" s="49">
        <v>760199</v>
      </c>
      <c r="B3778" s="50">
        <v>42212</v>
      </c>
      <c r="C3778" s="51">
        <v>2675.1607519999998</v>
      </c>
      <c r="D3778" s="49">
        <v>0.6</v>
      </c>
      <c r="E3778" s="49" t="s">
        <v>55</v>
      </c>
      <c r="F3778" s="50">
        <v>42208</v>
      </c>
    </row>
    <row r="3779" spans="1:6" x14ac:dyDescent="0.3">
      <c r="A3779" s="49">
        <v>760199</v>
      </c>
      <c r="B3779" s="50">
        <v>42213</v>
      </c>
      <c r="C3779" s="51">
        <v>2675.8566249999999</v>
      </c>
      <c r="D3779" s="49">
        <v>0.6</v>
      </c>
      <c r="E3779" s="49" t="s">
        <v>55</v>
      </c>
      <c r="F3779" s="50">
        <v>42208</v>
      </c>
    </row>
    <row r="3780" spans="1:6" x14ac:dyDescent="0.3">
      <c r="A3780" s="49">
        <v>760199</v>
      </c>
      <c r="B3780" s="50">
        <v>42214</v>
      </c>
      <c r="C3780" s="51">
        <v>2676.5526789999999</v>
      </c>
      <c r="D3780" s="49">
        <v>0.6</v>
      </c>
      <c r="E3780" s="49" t="s">
        <v>55</v>
      </c>
      <c r="F3780" s="50">
        <v>42208</v>
      </c>
    </row>
    <row r="3781" spans="1:6" x14ac:dyDescent="0.3">
      <c r="A3781" s="49">
        <v>760199</v>
      </c>
      <c r="B3781" s="50">
        <v>42215</v>
      </c>
      <c r="C3781" s="51">
        <v>2677.2489139999998</v>
      </c>
      <c r="D3781" s="49">
        <v>0.6</v>
      </c>
      <c r="E3781" s="49" t="s">
        <v>55</v>
      </c>
      <c r="F3781" s="50">
        <v>42208</v>
      </c>
    </row>
    <row r="3782" spans="1:6" x14ac:dyDescent="0.3">
      <c r="A3782" s="49">
        <v>760199</v>
      </c>
      <c r="B3782" s="50">
        <v>42216</v>
      </c>
      <c r="C3782" s="51">
        <v>2677.9453309999999</v>
      </c>
      <c r="D3782" s="49">
        <v>0.6</v>
      </c>
      <c r="E3782" s="49" t="s">
        <v>55</v>
      </c>
      <c r="F3782" s="50">
        <v>42208</v>
      </c>
    </row>
    <row r="3783" spans="1:6" x14ac:dyDescent="0.3">
      <c r="A3783" s="49">
        <v>760199</v>
      </c>
      <c r="B3783" s="50">
        <v>42219</v>
      </c>
      <c r="C3783" s="51">
        <v>2678.641928</v>
      </c>
      <c r="D3783" s="49">
        <v>0.6</v>
      </c>
      <c r="E3783" s="49" t="s">
        <v>55</v>
      </c>
      <c r="F3783" s="50">
        <v>42208</v>
      </c>
    </row>
    <row r="3784" spans="1:6" x14ac:dyDescent="0.3">
      <c r="A3784" s="49">
        <v>760199</v>
      </c>
      <c r="B3784" s="50">
        <v>42220</v>
      </c>
      <c r="C3784" s="51">
        <v>2679.3387069999999</v>
      </c>
      <c r="D3784" s="49">
        <v>0.6</v>
      </c>
      <c r="E3784" s="49" t="s">
        <v>55</v>
      </c>
      <c r="F3784" s="50">
        <v>42208</v>
      </c>
    </row>
    <row r="3785" spans="1:6" x14ac:dyDescent="0.3">
      <c r="A3785" s="49">
        <v>760199</v>
      </c>
      <c r="B3785" s="50">
        <v>42221</v>
      </c>
      <c r="C3785" s="51">
        <v>2680.0356670000001</v>
      </c>
      <c r="D3785" s="49">
        <v>0.6</v>
      </c>
      <c r="E3785" s="49" t="s">
        <v>55</v>
      </c>
      <c r="F3785" s="50">
        <v>42208</v>
      </c>
    </row>
    <row r="3786" spans="1:6" x14ac:dyDescent="0.3">
      <c r="A3786" s="49">
        <v>760199</v>
      </c>
      <c r="B3786" s="50">
        <v>42222</v>
      </c>
      <c r="C3786" s="51">
        <v>2680.7328090000001</v>
      </c>
      <c r="D3786" s="49">
        <v>0.6</v>
      </c>
      <c r="E3786" s="49" t="s">
        <v>55</v>
      </c>
      <c r="F3786" s="50">
        <v>42208</v>
      </c>
    </row>
    <row r="3787" spans="1:6" x14ac:dyDescent="0.3">
      <c r="A3787" s="49">
        <v>760199</v>
      </c>
      <c r="B3787" s="50">
        <v>42223</v>
      </c>
      <c r="C3787" s="51">
        <v>2681.8221229999999</v>
      </c>
      <c r="D3787" s="49">
        <v>0.62</v>
      </c>
      <c r="E3787" s="49" t="s">
        <v>54</v>
      </c>
      <c r="F3787" s="50">
        <v>42223</v>
      </c>
    </row>
    <row r="3788" spans="1:6" x14ac:dyDescent="0.3">
      <c r="A3788" s="49">
        <v>760199</v>
      </c>
      <c r="B3788" s="50">
        <v>42226</v>
      </c>
      <c r="C3788" s="51">
        <v>2682.5427949999998</v>
      </c>
      <c r="D3788" s="49">
        <v>0.62</v>
      </c>
      <c r="E3788" s="49" t="s">
        <v>54</v>
      </c>
      <c r="F3788" s="50">
        <v>42223</v>
      </c>
    </row>
    <row r="3789" spans="1:6" x14ac:dyDescent="0.3">
      <c r="A3789" s="49">
        <v>760199</v>
      </c>
      <c r="B3789" s="50">
        <v>42227</v>
      </c>
      <c r="C3789" s="51">
        <v>2683.263661</v>
      </c>
      <c r="D3789" s="49">
        <v>0.62</v>
      </c>
      <c r="E3789" s="49" t="s">
        <v>54</v>
      </c>
      <c r="F3789" s="50">
        <v>42223</v>
      </c>
    </row>
    <row r="3790" spans="1:6" x14ac:dyDescent="0.3">
      <c r="A3790" s="49">
        <v>760199</v>
      </c>
      <c r="B3790" s="50">
        <v>42228</v>
      </c>
      <c r="C3790" s="51">
        <v>2683.9847209999998</v>
      </c>
      <c r="D3790" s="49">
        <v>0.62</v>
      </c>
      <c r="E3790" s="49" t="s">
        <v>54</v>
      </c>
      <c r="F3790" s="50">
        <v>42223</v>
      </c>
    </row>
    <row r="3791" spans="1:6" x14ac:dyDescent="0.3">
      <c r="A3791" s="49">
        <v>760199</v>
      </c>
      <c r="B3791" s="50">
        <v>42229</v>
      </c>
      <c r="C3791" s="51">
        <v>2684.705974</v>
      </c>
      <c r="D3791" s="49">
        <v>0.62</v>
      </c>
      <c r="E3791" s="49" t="s">
        <v>54</v>
      </c>
      <c r="F3791" s="50">
        <v>42223</v>
      </c>
    </row>
    <row r="3792" spans="1:6" x14ac:dyDescent="0.3">
      <c r="A3792" s="49">
        <v>760199</v>
      </c>
      <c r="B3792" s="50">
        <v>42230</v>
      </c>
      <c r="C3792" s="51">
        <v>2685.4274209999999</v>
      </c>
      <c r="D3792" s="49">
        <v>0.62</v>
      </c>
      <c r="E3792" s="49" t="s">
        <v>54</v>
      </c>
      <c r="F3792" s="50">
        <v>42223</v>
      </c>
    </row>
    <row r="3793" spans="1:6" x14ac:dyDescent="0.3">
      <c r="A3793" s="49">
        <v>760199</v>
      </c>
      <c r="B3793" s="50">
        <v>42233</v>
      </c>
      <c r="C3793" s="51">
        <v>2686.149062</v>
      </c>
      <c r="D3793" s="49">
        <v>0.62</v>
      </c>
      <c r="E3793" s="49" t="s">
        <v>54</v>
      </c>
      <c r="F3793" s="50">
        <v>42223</v>
      </c>
    </row>
    <row r="3794" spans="1:6" x14ac:dyDescent="0.3">
      <c r="A3794" s="49">
        <v>760199</v>
      </c>
      <c r="B3794" s="50">
        <v>42234</v>
      </c>
      <c r="C3794" s="51">
        <v>2686.5380180000002</v>
      </c>
      <c r="D3794" s="49">
        <v>0.28999999999999998</v>
      </c>
      <c r="E3794" s="49" t="s">
        <v>55</v>
      </c>
      <c r="F3794" s="50">
        <v>42234</v>
      </c>
    </row>
    <row r="3795" spans="1:6" x14ac:dyDescent="0.3">
      <c r="A3795" s="49">
        <v>760199</v>
      </c>
      <c r="B3795" s="50">
        <v>42235</v>
      </c>
      <c r="C3795" s="51">
        <v>2686.9270299999998</v>
      </c>
      <c r="D3795" s="49">
        <v>0.28999999999999998</v>
      </c>
      <c r="E3795" s="49" t="s">
        <v>55</v>
      </c>
      <c r="F3795" s="50">
        <v>42234</v>
      </c>
    </row>
    <row r="3796" spans="1:6" x14ac:dyDescent="0.3">
      <c r="A3796" s="49">
        <v>760199</v>
      </c>
      <c r="B3796" s="50">
        <v>42236</v>
      </c>
      <c r="C3796" s="51">
        <v>2687.3160990000001</v>
      </c>
      <c r="D3796" s="49">
        <v>0.28999999999999998</v>
      </c>
      <c r="E3796" s="49" t="s">
        <v>55</v>
      </c>
      <c r="F3796" s="50">
        <v>42234</v>
      </c>
    </row>
    <row r="3797" spans="1:6" x14ac:dyDescent="0.3">
      <c r="A3797" s="49">
        <v>760199</v>
      </c>
      <c r="B3797" s="50">
        <v>42237</v>
      </c>
      <c r="C3797" s="51">
        <v>2687.7052239999998</v>
      </c>
      <c r="D3797" s="49">
        <v>0.28999999999999998</v>
      </c>
      <c r="E3797" s="49" t="s">
        <v>55</v>
      </c>
      <c r="F3797" s="50">
        <v>42234</v>
      </c>
    </row>
    <row r="3798" spans="1:6" x14ac:dyDescent="0.3">
      <c r="A3798" s="49">
        <v>760199</v>
      </c>
      <c r="B3798" s="50">
        <v>42240</v>
      </c>
      <c r="C3798" s="51">
        <v>2687.6922669999999</v>
      </c>
      <c r="D3798" s="49">
        <v>0.23</v>
      </c>
      <c r="E3798" s="49" t="s">
        <v>55</v>
      </c>
      <c r="F3798" s="50">
        <v>42240</v>
      </c>
    </row>
    <row r="3799" spans="1:6" x14ac:dyDescent="0.3">
      <c r="A3799" s="49">
        <v>760199</v>
      </c>
      <c r="B3799" s="50">
        <v>42241</v>
      </c>
      <c r="C3799" s="51">
        <v>2688.0010139999999</v>
      </c>
      <c r="D3799" s="49">
        <v>0.23</v>
      </c>
      <c r="E3799" s="49" t="s">
        <v>55</v>
      </c>
      <c r="F3799" s="50">
        <v>42240</v>
      </c>
    </row>
    <row r="3800" spans="1:6" x14ac:dyDescent="0.3">
      <c r="A3800" s="49">
        <v>760199</v>
      </c>
      <c r="B3800" s="50">
        <v>42242</v>
      </c>
      <c r="C3800" s="51">
        <v>2688.3097969999999</v>
      </c>
      <c r="D3800" s="49">
        <v>0.23</v>
      </c>
      <c r="E3800" s="49" t="s">
        <v>55</v>
      </c>
      <c r="F3800" s="50">
        <v>42240</v>
      </c>
    </row>
    <row r="3801" spans="1:6" x14ac:dyDescent="0.3">
      <c r="A3801" s="49">
        <v>760199</v>
      </c>
      <c r="B3801" s="50">
        <v>42243</v>
      </c>
      <c r="C3801" s="51">
        <v>2688.6186160000002</v>
      </c>
      <c r="D3801" s="49">
        <v>0.23</v>
      </c>
      <c r="E3801" s="49" t="s">
        <v>55</v>
      </c>
      <c r="F3801" s="50">
        <v>42240</v>
      </c>
    </row>
    <row r="3802" spans="1:6" x14ac:dyDescent="0.3">
      <c r="A3802" s="49">
        <v>760199</v>
      </c>
      <c r="B3802" s="50">
        <v>42244</v>
      </c>
      <c r="C3802" s="51">
        <v>2688.9274690000002</v>
      </c>
      <c r="D3802" s="49">
        <v>0.23</v>
      </c>
      <c r="E3802" s="49" t="s">
        <v>55</v>
      </c>
      <c r="F3802" s="50">
        <v>42240</v>
      </c>
    </row>
    <row r="3803" spans="1:6" x14ac:dyDescent="0.3">
      <c r="A3803" s="49">
        <v>760199</v>
      </c>
      <c r="B3803" s="50">
        <v>42247</v>
      </c>
      <c r="C3803" s="51">
        <v>2689.236359</v>
      </c>
      <c r="D3803" s="49">
        <v>0.23</v>
      </c>
      <c r="E3803" s="49" t="s">
        <v>55</v>
      </c>
      <c r="F3803" s="50">
        <v>42240</v>
      </c>
    </row>
    <row r="3804" spans="1:6" x14ac:dyDescent="0.3">
      <c r="A3804" s="49">
        <v>760199</v>
      </c>
      <c r="B3804" s="50">
        <v>42248</v>
      </c>
      <c r="C3804" s="51">
        <v>2689.5452839999998</v>
      </c>
      <c r="D3804" s="49">
        <v>0.23</v>
      </c>
      <c r="E3804" s="49" t="s">
        <v>55</v>
      </c>
      <c r="F3804" s="50">
        <v>42240</v>
      </c>
    </row>
    <row r="3805" spans="1:6" x14ac:dyDescent="0.3">
      <c r="A3805" s="49">
        <v>760199</v>
      </c>
      <c r="B3805" s="50">
        <v>42249</v>
      </c>
      <c r="C3805" s="51">
        <v>2689.8542440000001</v>
      </c>
      <c r="D3805" s="49">
        <v>0.23</v>
      </c>
      <c r="E3805" s="49" t="s">
        <v>55</v>
      </c>
      <c r="F3805" s="50">
        <v>42240</v>
      </c>
    </row>
    <row r="3806" spans="1:6" x14ac:dyDescent="0.3">
      <c r="A3806" s="49">
        <v>760199</v>
      </c>
      <c r="B3806" s="50">
        <v>42250</v>
      </c>
      <c r="C3806" s="51">
        <v>2690.1632399999999</v>
      </c>
      <c r="D3806" s="49">
        <v>0.23</v>
      </c>
      <c r="E3806" s="49" t="s">
        <v>55</v>
      </c>
      <c r="F3806" s="50">
        <v>42240</v>
      </c>
    </row>
    <row r="3807" spans="1:6" x14ac:dyDescent="0.3">
      <c r="A3807" s="49">
        <v>760199</v>
      </c>
      <c r="B3807" s="50">
        <v>42251</v>
      </c>
      <c r="C3807" s="51">
        <v>2690.4722710000001</v>
      </c>
      <c r="D3807" s="49">
        <v>0.23</v>
      </c>
      <c r="E3807" s="49" t="s">
        <v>55</v>
      </c>
      <c r="F3807" s="50">
        <v>42240</v>
      </c>
    </row>
    <row r="3808" spans="1:6" x14ac:dyDescent="0.3">
      <c r="A3808" s="49">
        <v>760199</v>
      </c>
      <c r="B3808" s="50">
        <v>42255</v>
      </c>
      <c r="C3808" s="51">
        <v>2690.7813379999998</v>
      </c>
      <c r="D3808" s="49">
        <v>0.23</v>
      </c>
      <c r="E3808" s="49" t="s">
        <v>55</v>
      </c>
      <c r="F3808" s="50">
        <v>42240</v>
      </c>
    </row>
    <row r="3809" spans="1:6" x14ac:dyDescent="0.3">
      <c r="A3809" s="49">
        <v>760199</v>
      </c>
      <c r="B3809" s="50">
        <v>42256</v>
      </c>
      <c r="C3809" s="51">
        <v>2691.0904399999999</v>
      </c>
      <c r="D3809" s="49">
        <v>0.23</v>
      </c>
      <c r="E3809" s="49" t="s">
        <v>55</v>
      </c>
      <c r="F3809" s="50">
        <v>42240</v>
      </c>
    </row>
    <row r="3810" spans="1:6" x14ac:dyDescent="0.3">
      <c r="A3810" s="49">
        <v>760199</v>
      </c>
      <c r="B3810" s="50">
        <v>42257</v>
      </c>
      <c r="C3810" s="51">
        <v>2691.1704679999998</v>
      </c>
      <c r="D3810" s="49">
        <v>0.22</v>
      </c>
      <c r="E3810" s="49" t="s">
        <v>54</v>
      </c>
      <c r="F3810" s="50">
        <v>42257</v>
      </c>
    </row>
    <row r="3811" spans="1:6" x14ac:dyDescent="0.3">
      <c r="A3811" s="49">
        <v>760199</v>
      </c>
      <c r="B3811" s="50">
        <v>42258</v>
      </c>
      <c r="C3811" s="51">
        <v>2691.4661369999999</v>
      </c>
      <c r="D3811" s="49">
        <v>0.22</v>
      </c>
      <c r="E3811" s="49" t="s">
        <v>54</v>
      </c>
      <c r="F3811" s="50">
        <v>42257</v>
      </c>
    </row>
    <row r="3812" spans="1:6" x14ac:dyDescent="0.3">
      <c r="A3812" s="49">
        <v>760199</v>
      </c>
      <c r="B3812" s="50">
        <v>42261</v>
      </c>
      <c r="C3812" s="51">
        <v>2691.7618389999998</v>
      </c>
      <c r="D3812" s="49">
        <v>0.22</v>
      </c>
      <c r="E3812" s="49" t="s">
        <v>54</v>
      </c>
      <c r="F3812" s="50">
        <v>42257</v>
      </c>
    </row>
    <row r="3813" spans="1:6" x14ac:dyDescent="0.3">
      <c r="A3813" s="49">
        <v>760199</v>
      </c>
      <c r="B3813" s="50">
        <v>42262</v>
      </c>
      <c r="C3813" s="51">
        <v>2692.057573</v>
      </c>
      <c r="D3813" s="49">
        <v>0.22</v>
      </c>
      <c r="E3813" s="49" t="s">
        <v>54</v>
      </c>
      <c r="F3813" s="50">
        <v>42257</v>
      </c>
    </row>
    <row r="3814" spans="1:6" x14ac:dyDescent="0.3">
      <c r="A3814" s="49">
        <v>760199</v>
      </c>
      <c r="B3814" s="50">
        <v>42263</v>
      </c>
      <c r="C3814" s="51">
        <v>2692.6204440000001</v>
      </c>
      <c r="D3814" s="49">
        <v>0.44</v>
      </c>
      <c r="E3814" s="49" t="s">
        <v>55</v>
      </c>
      <c r="F3814" s="50">
        <v>42263</v>
      </c>
    </row>
    <row r="3815" spans="1:6" x14ac:dyDescent="0.3">
      <c r="A3815" s="49">
        <v>760199</v>
      </c>
      <c r="B3815" s="50">
        <v>42264</v>
      </c>
      <c r="C3815" s="51">
        <v>2693.183434</v>
      </c>
      <c r="D3815" s="49">
        <v>0.44</v>
      </c>
      <c r="E3815" s="49" t="s">
        <v>55</v>
      </c>
      <c r="F3815" s="50">
        <v>42263</v>
      </c>
    </row>
    <row r="3816" spans="1:6" x14ac:dyDescent="0.3">
      <c r="A3816" s="49">
        <v>760199</v>
      </c>
      <c r="B3816" s="50">
        <v>42265</v>
      </c>
      <c r="C3816" s="51">
        <v>2693.746541</v>
      </c>
      <c r="D3816" s="49">
        <v>0.44</v>
      </c>
      <c r="E3816" s="49" t="s">
        <v>55</v>
      </c>
      <c r="F3816" s="50">
        <v>42263</v>
      </c>
    </row>
    <row r="3817" spans="1:6" x14ac:dyDescent="0.3">
      <c r="A3817" s="49">
        <v>760199</v>
      </c>
      <c r="B3817" s="50">
        <v>42268</v>
      </c>
      <c r="C3817" s="51">
        <v>2694.3097659999999</v>
      </c>
      <c r="D3817" s="49">
        <v>0.44</v>
      </c>
      <c r="E3817" s="49" t="s">
        <v>55</v>
      </c>
      <c r="F3817" s="50">
        <v>42263</v>
      </c>
    </row>
    <row r="3818" spans="1:6" x14ac:dyDescent="0.3">
      <c r="A3818" s="49">
        <v>760199</v>
      </c>
      <c r="B3818" s="50">
        <v>42269</v>
      </c>
      <c r="C3818" s="51">
        <v>2694.8731079999998</v>
      </c>
      <c r="D3818" s="49">
        <v>0.44</v>
      </c>
      <c r="E3818" s="49" t="s">
        <v>55</v>
      </c>
      <c r="F3818" s="50">
        <v>42263</v>
      </c>
    </row>
    <row r="3819" spans="1:6" x14ac:dyDescent="0.3">
      <c r="A3819" s="49">
        <v>760199</v>
      </c>
      <c r="B3819" s="50">
        <v>42270</v>
      </c>
      <c r="C3819" s="51">
        <v>2695.9731609999999</v>
      </c>
      <c r="D3819" s="49">
        <v>0.51</v>
      </c>
      <c r="E3819" s="49" t="s">
        <v>55</v>
      </c>
      <c r="F3819" s="50">
        <v>42270</v>
      </c>
    </row>
    <row r="3820" spans="1:6" x14ac:dyDescent="0.3">
      <c r="A3820" s="49">
        <v>760199</v>
      </c>
      <c r="B3820" s="50">
        <v>42271</v>
      </c>
      <c r="C3820" s="51">
        <v>2696.6263119999999</v>
      </c>
      <c r="D3820" s="49">
        <v>0.51</v>
      </c>
      <c r="E3820" s="49" t="s">
        <v>55</v>
      </c>
      <c r="F3820" s="50">
        <v>42270</v>
      </c>
    </row>
    <row r="3821" spans="1:6" x14ac:dyDescent="0.3">
      <c r="A3821" s="49">
        <v>760199</v>
      </c>
      <c r="B3821" s="50">
        <v>42272</v>
      </c>
      <c r="C3821" s="51">
        <v>2697.279622</v>
      </c>
      <c r="D3821" s="49">
        <v>0.51</v>
      </c>
      <c r="E3821" s="49" t="s">
        <v>55</v>
      </c>
      <c r="F3821" s="50">
        <v>42270</v>
      </c>
    </row>
    <row r="3822" spans="1:6" x14ac:dyDescent="0.3">
      <c r="A3822" s="49">
        <v>760199</v>
      </c>
      <c r="B3822" s="50">
        <v>42275</v>
      </c>
      <c r="C3822" s="51">
        <v>2697.93309</v>
      </c>
      <c r="D3822" s="49">
        <v>0.51</v>
      </c>
      <c r="E3822" s="49" t="s">
        <v>55</v>
      </c>
      <c r="F3822" s="50">
        <v>42270</v>
      </c>
    </row>
    <row r="3823" spans="1:6" x14ac:dyDescent="0.3">
      <c r="A3823" s="49">
        <v>760199</v>
      </c>
      <c r="B3823" s="50">
        <v>42276</v>
      </c>
      <c r="C3823" s="51">
        <v>2698.5867159999998</v>
      </c>
      <c r="D3823" s="49">
        <v>0.51</v>
      </c>
      <c r="E3823" s="49" t="s">
        <v>55</v>
      </c>
      <c r="F3823" s="50">
        <v>42270</v>
      </c>
    </row>
    <row r="3824" spans="1:6" x14ac:dyDescent="0.3">
      <c r="A3824" s="49">
        <v>760199</v>
      </c>
      <c r="B3824" s="50">
        <v>42277</v>
      </c>
      <c r="C3824" s="51">
        <v>2699.2405010000002</v>
      </c>
      <c r="D3824" s="49">
        <v>0.51</v>
      </c>
      <c r="E3824" s="49" t="s">
        <v>55</v>
      </c>
      <c r="F3824" s="50">
        <v>42270</v>
      </c>
    </row>
    <row r="3825" spans="1:6" x14ac:dyDescent="0.3">
      <c r="A3825" s="49">
        <v>760199</v>
      </c>
      <c r="B3825" s="50">
        <v>42278</v>
      </c>
      <c r="C3825" s="51">
        <v>2699.894444</v>
      </c>
      <c r="D3825" s="49">
        <v>0.51</v>
      </c>
      <c r="E3825" s="49" t="s">
        <v>55</v>
      </c>
      <c r="F3825" s="50">
        <v>42270</v>
      </c>
    </row>
    <row r="3826" spans="1:6" x14ac:dyDescent="0.3">
      <c r="A3826" s="49">
        <v>760199</v>
      </c>
      <c r="B3826" s="50">
        <v>42279</v>
      </c>
      <c r="C3826" s="51">
        <v>2700.548546</v>
      </c>
      <c r="D3826" s="49">
        <v>0.51</v>
      </c>
      <c r="E3826" s="49" t="s">
        <v>55</v>
      </c>
      <c r="F3826" s="50">
        <v>42270</v>
      </c>
    </row>
    <row r="3827" spans="1:6" x14ac:dyDescent="0.3">
      <c r="A3827" s="49">
        <v>760199</v>
      </c>
      <c r="B3827" s="50">
        <v>42282</v>
      </c>
      <c r="C3827" s="51">
        <v>2701.2028059999998</v>
      </c>
      <c r="D3827" s="49">
        <v>0.51</v>
      </c>
      <c r="E3827" s="49" t="s">
        <v>55</v>
      </c>
      <c r="F3827" s="50">
        <v>42270</v>
      </c>
    </row>
    <row r="3828" spans="1:6" x14ac:dyDescent="0.3">
      <c r="A3828" s="49">
        <v>760199</v>
      </c>
      <c r="B3828" s="50">
        <v>42283</v>
      </c>
      <c r="C3828" s="51">
        <v>2701.8572239999999</v>
      </c>
      <c r="D3828" s="49">
        <v>0.51</v>
      </c>
      <c r="E3828" s="49" t="s">
        <v>55</v>
      </c>
      <c r="F3828" s="50">
        <v>42270</v>
      </c>
    </row>
    <row r="3829" spans="1:6" x14ac:dyDescent="0.3">
      <c r="A3829" s="49">
        <v>760199</v>
      </c>
      <c r="B3829" s="50">
        <v>42284</v>
      </c>
      <c r="C3829" s="51">
        <v>2703.125462</v>
      </c>
      <c r="D3829" s="49">
        <v>0.54</v>
      </c>
      <c r="E3829" s="49" t="s">
        <v>54</v>
      </c>
      <c r="F3829" s="50">
        <v>42284</v>
      </c>
    </row>
    <row r="3830" spans="1:6" x14ac:dyDescent="0.3">
      <c r="A3830" s="49">
        <v>760199</v>
      </c>
      <c r="B3830" s="50">
        <v>42285</v>
      </c>
      <c r="C3830" s="51">
        <v>2703.818714</v>
      </c>
      <c r="D3830" s="49">
        <v>0.54</v>
      </c>
      <c r="E3830" s="49" t="s">
        <v>54</v>
      </c>
      <c r="F3830" s="50">
        <v>42284</v>
      </c>
    </row>
    <row r="3831" spans="1:6" x14ac:dyDescent="0.3">
      <c r="A3831" s="49">
        <v>760199</v>
      </c>
      <c r="B3831" s="50">
        <v>42286</v>
      </c>
      <c r="C3831" s="51">
        <v>2704.5121439999998</v>
      </c>
      <c r="D3831" s="49">
        <v>0.54</v>
      </c>
      <c r="E3831" s="49" t="s">
        <v>54</v>
      </c>
      <c r="F3831" s="50">
        <v>42284</v>
      </c>
    </row>
    <row r="3832" spans="1:6" x14ac:dyDescent="0.3">
      <c r="A3832" s="49">
        <v>760199</v>
      </c>
      <c r="B3832" s="50">
        <v>42290</v>
      </c>
      <c r="C3832" s="51">
        <v>2705.205751</v>
      </c>
      <c r="D3832" s="49">
        <v>0.54</v>
      </c>
      <c r="E3832" s="49" t="s">
        <v>54</v>
      </c>
      <c r="F3832" s="50">
        <v>42284</v>
      </c>
    </row>
    <row r="3833" spans="1:6" x14ac:dyDescent="0.3">
      <c r="A3833" s="49">
        <v>760199</v>
      </c>
      <c r="B3833" s="50">
        <v>42291</v>
      </c>
      <c r="C3833" s="51">
        <v>2705.8995369999998</v>
      </c>
      <c r="D3833" s="49">
        <v>0.54</v>
      </c>
      <c r="E3833" s="49" t="s">
        <v>54</v>
      </c>
      <c r="F3833" s="50">
        <v>42284</v>
      </c>
    </row>
    <row r="3834" spans="1:6" x14ac:dyDescent="0.3">
      <c r="A3834" s="49">
        <v>760199</v>
      </c>
      <c r="B3834" s="50">
        <v>42292</v>
      </c>
      <c r="C3834" s="51">
        <v>2706.5935009999998</v>
      </c>
      <c r="D3834" s="49">
        <v>0.54</v>
      </c>
      <c r="E3834" s="49" t="s">
        <v>54</v>
      </c>
      <c r="F3834" s="50">
        <v>42284</v>
      </c>
    </row>
    <row r="3835" spans="1:6" x14ac:dyDescent="0.3">
      <c r="A3835" s="49">
        <v>760199</v>
      </c>
      <c r="B3835" s="50">
        <v>42293</v>
      </c>
      <c r="C3835" s="51">
        <v>2707.531109</v>
      </c>
      <c r="D3835" s="49">
        <v>0.73</v>
      </c>
      <c r="E3835" s="49" t="s">
        <v>55</v>
      </c>
      <c r="F3835" s="50">
        <v>42293</v>
      </c>
    </row>
    <row r="3836" spans="1:6" x14ac:dyDescent="0.3">
      <c r="A3836" s="49">
        <v>760199</v>
      </c>
      <c r="B3836" s="50">
        <v>42296</v>
      </c>
      <c r="C3836" s="51">
        <v>2708.4690420000002</v>
      </c>
      <c r="D3836" s="49">
        <v>0.73</v>
      </c>
      <c r="E3836" s="49" t="s">
        <v>55</v>
      </c>
      <c r="F3836" s="50">
        <v>42293</v>
      </c>
    </row>
    <row r="3837" spans="1:6" x14ac:dyDescent="0.3">
      <c r="A3837" s="49">
        <v>760199</v>
      </c>
      <c r="B3837" s="50">
        <v>42297</v>
      </c>
      <c r="C3837" s="51">
        <v>2709.4072999999999</v>
      </c>
      <c r="D3837" s="49">
        <v>0.73</v>
      </c>
      <c r="E3837" s="49" t="s">
        <v>55</v>
      </c>
      <c r="F3837" s="50">
        <v>42293</v>
      </c>
    </row>
    <row r="3838" spans="1:6" x14ac:dyDescent="0.3">
      <c r="A3838" s="49">
        <v>760199</v>
      </c>
      <c r="B3838" s="50">
        <v>42298</v>
      </c>
      <c r="C3838" s="51">
        <v>2710.345883</v>
      </c>
      <c r="D3838" s="49">
        <v>0.73</v>
      </c>
      <c r="E3838" s="49" t="s">
        <v>55</v>
      </c>
      <c r="F3838" s="50">
        <v>42293</v>
      </c>
    </row>
    <row r="3839" spans="1:6" x14ac:dyDescent="0.3">
      <c r="A3839" s="49">
        <v>760199</v>
      </c>
      <c r="B3839" s="50">
        <v>42299</v>
      </c>
      <c r="C3839" s="51">
        <v>2711.6051630000002</v>
      </c>
      <c r="D3839" s="49">
        <v>0.78</v>
      </c>
      <c r="E3839" s="49" t="s">
        <v>55</v>
      </c>
      <c r="F3839" s="50">
        <v>42299</v>
      </c>
    </row>
    <row r="3840" spans="1:6" x14ac:dyDescent="0.3">
      <c r="A3840" s="49">
        <v>760199</v>
      </c>
      <c r="B3840" s="50">
        <v>42300</v>
      </c>
      <c r="C3840" s="51">
        <v>2712.6086089999999</v>
      </c>
      <c r="D3840" s="49">
        <v>0.78</v>
      </c>
      <c r="E3840" s="49" t="s">
        <v>55</v>
      </c>
      <c r="F3840" s="50">
        <v>42299</v>
      </c>
    </row>
    <row r="3841" spans="1:6" x14ac:dyDescent="0.3">
      <c r="A3841" s="49">
        <v>760199</v>
      </c>
      <c r="B3841" s="50">
        <v>42303</v>
      </c>
      <c r="C3841" s="51">
        <v>2713.6124260000001</v>
      </c>
      <c r="D3841" s="49">
        <v>0.78</v>
      </c>
      <c r="E3841" s="49" t="s">
        <v>55</v>
      </c>
      <c r="F3841" s="50">
        <v>42299</v>
      </c>
    </row>
    <row r="3842" spans="1:6" x14ac:dyDescent="0.3">
      <c r="A3842" s="49">
        <v>760199</v>
      </c>
      <c r="B3842" s="50">
        <v>42304</v>
      </c>
      <c r="C3842" s="51">
        <v>2714.616614</v>
      </c>
      <c r="D3842" s="49">
        <v>0.78</v>
      </c>
      <c r="E3842" s="49" t="s">
        <v>55</v>
      </c>
      <c r="F3842" s="50">
        <v>42299</v>
      </c>
    </row>
    <row r="3843" spans="1:6" x14ac:dyDescent="0.3">
      <c r="A3843" s="49">
        <v>760199</v>
      </c>
      <c r="B3843" s="50">
        <v>42305</v>
      </c>
      <c r="C3843" s="51">
        <v>2715.6211739999999</v>
      </c>
      <c r="D3843" s="49">
        <v>0.78</v>
      </c>
      <c r="E3843" s="49" t="s">
        <v>55</v>
      </c>
      <c r="F3843" s="50">
        <v>42299</v>
      </c>
    </row>
    <row r="3844" spans="1:6" x14ac:dyDescent="0.3">
      <c r="A3844" s="49">
        <v>760199</v>
      </c>
      <c r="B3844" s="50">
        <v>42306</v>
      </c>
      <c r="C3844" s="51">
        <v>2716.6261060000002</v>
      </c>
      <c r="D3844" s="49">
        <v>0.78</v>
      </c>
      <c r="E3844" s="49" t="s">
        <v>55</v>
      </c>
      <c r="F3844" s="50">
        <v>42299</v>
      </c>
    </row>
    <row r="3845" spans="1:6" x14ac:dyDescent="0.3">
      <c r="A3845" s="49">
        <v>760199</v>
      </c>
      <c r="B3845" s="50">
        <v>42307</v>
      </c>
      <c r="C3845" s="51">
        <v>2717.63141</v>
      </c>
      <c r="D3845" s="49">
        <v>0.78</v>
      </c>
      <c r="E3845" s="49" t="s">
        <v>55</v>
      </c>
      <c r="F3845" s="50">
        <v>42299</v>
      </c>
    </row>
    <row r="3846" spans="1:6" x14ac:dyDescent="0.3">
      <c r="A3846" s="49">
        <v>760199</v>
      </c>
      <c r="B3846" s="50">
        <v>42311</v>
      </c>
      <c r="C3846" s="51">
        <v>2718.6370849999998</v>
      </c>
      <c r="D3846" s="49">
        <v>0.78</v>
      </c>
      <c r="E3846" s="49" t="s">
        <v>55</v>
      </c>
      <c r="F3846" s="50">
        <v>42299</v>
      </c>
    </row>
    <row r="3847" spans="1:6" x14ac:dyDescent="0.3">
      <c r="A3847" s="49">
        <v>760199</v>
      </c>
      <c r="B3847" s="50">
        <v>42312</v>
      </c>
      <c r="C3847" s="51">
        <v>2719.643133</v>
      </c>
      <c r="D3847" s="49">
        <v>0.78</v>
      </c>
      <c r="E3847" s="49" t="s">
        <v>55</v>
      </c>
      <c r="F3847" s="50">
        <v>42299</v>
      </c>
    </row>
    <row r="3848" spans="1:6" x14ac:dyDescent="0.3">
      <c r="A3848" s="49">
        <v>760199</v>
      </c>
      <c r="B3848" s="50">
        <v>42313</v>
      </c>
      <c r="C3848" s="51">
        <v>2720.6495530000002</v>
      </c>
      <c r="D3848" s="49">
        <v>0.78</v>
      </c>
      <c r="E3848" s="49" t="s">
        <v>55</v>
      </c>
      <c r="F3848" s="50">
        <v>42299</v>
      </c>
    </row>
    <row r="3849" spans="1:6" x14ac:dyDescent="0.3">
      <c r="A3849" s="49">
        <v>760199</v>
      </c>
      <c r="B3849" s="50">
        <v>42314</v>
      </c>
      <c r="C3849" s="51">
        <v>2722.4256999999998</v>
      </c>
      <c r="D3849" s="49">
        <v>0.82</v>
      </c>
      <c r="E3849" s="49" t="s">
        <v>54</v>
      </c>
      <c r="F3849" s="50">
        <v>42314</v>
      </c>
    </row>
    <row r="3850" spans="1:6" x14ac:dyDescent="0.3">
      <c r="A3850" s="49">
        <v>760199</v>
      </c>
      <c r="B3850" s="50">
        <v>42317</v>
      </c>
      <c r="C3850" s="51">
        <v>2723.4844670000002</v>
      </c>
      <c r="D3850" s="49">
        <v>0.82</v>
      </c>
      <c r="E3850" s="49" t="s">
        <v>54</v>
      </c>
      <c r="F3850" s="50">
        <v>42314</v>
      </c>
    </row>
    <row r="3851" spans="1:6" x14ac:dyDescent="0.3">
      <c r="A3851" s="49">
        <v>760199</v>
      </c>
      <c r="B3851" s="50">
        <v>42318</v>
      </c>
      <c r="C3851" s="51">
        <v>2724.5436450000002</v>
      </c>
      <c r="D3851" s="49">
        <v>0.82</v>
      </c>
      <c r="E3851" s="49" t="s">
        <v>54</v>
      </c>
      <c r="F3851" s="50">
        <v>42314</v>
      </c>
    </row>
    <row r="3852" spans="1:6" x14ac:dyDescent="0.3">
      <c r="A3852" s="49">
        <v>760199</v>
      </c>
      <c r="B3852" s="50">
        <v>42319</v>
      </c>
      <c r="C3852" s="51">
        <v>2725.6032359999999</v>
      </c>
      <c r="D3852" s="49">
        <v>0.82</v>
      </c>
      <c r="E3852" s="49" t="s">
        <v>54</v>
      </c>
      <c r="F3852" s="50">
        <v>42314</v>
      </c>
    </row>
    <row r="3853" spans="1:6" x14ac:dyDescent="0.3">
      <c r="A3853" s="49">
        <v>760199</v>
      </c>
      <c r="B3853" s="50">
        <v>42320</v>
      </c>
      <c r="C3853" s="51">
        <v>2726.6632380000001</v>
      </c>
      <c r="D3853" s="49">
        <v>0.82</v>
      </c>
      <c r="E3853" s="49" t="s">
        <v>54</v>
      </c>
      <c r="F3853" s="50">
        <v>42314</v>
      </c>
    </row>
    <row r="3854" spans="1:6" x14ac:dyDescent="0.3">
      <c r="A3854" s="49">
        <v>760199</v>
      </c>
      <c r="B3854" s="50">
        <v>42321</v>
      </c>
      <c r="C3854" s="51">
        <v>2727.723653</v>
      </c>
      <c r="D3854" s="49">
        <v>0.82</v>
      </c>
      <c r="E3854" s="49" t="s">
        <v>54</v>
      </c>
      <c r="F3854" s="50">
        <v>42314</v>
      </c>
    </row>
    <row r="3855" spans="1:6" x14ac:dyDescent="0.3">
      <c r="A3855" s="49">
        <v>760199</v>
      </c>
      <c r="B3855" s="50">
        <v>42324</v>
      </c>
      <c r="C3855" s="51">
        <v>2728.7844810000001</v>
      </c>
      <c r="D3855" s="49">
        <v>0.82</v>
      </c>
      <c r="E3855" s="49" t="s">
        <v>54</v>
      </c>
      <c r="F3855" s="50">
        <v>42314</v>
      </c>
    </row>
    <row r="3856" spans="1:6" x14ac:dyDescent="0.3">
      <c r="A3856" s="49">
        <v>760199</v>
      </c>
      <c r="B3856" s="50">
        <v>42325</v>
      </c>
      <c r="C3856" s="51">
        <v>2729.6265010000002</v>
      </c>
      <c r="D3856" s="49">
        <v>0.65</v>
      </c>
      <c r="E3856" s="49" t="s">
        <v>55</v>
      </c>
      <c r="F3856" s="50">
        <v>42325</v>
      </c>
    </row>
    <row r="3857" spans="1:6" x14ac:dyDescent="0.3">
      <c r="A3857" s="49">
        <v>760199</v>
      </c>
      <c r="B3857" s="50">
        <v>42326</v>
      </c>
      <c r="C3857" s="51">
        <v>2730.468781</v>
      </c>
      <c r="D3857" s="49">
        <v>0.65</v>
      </c>
      <c r="E3857" s="49" t="s">
        <v>55</v>
      </c>
      <c r="F3857" s="50">
        <v>42325</v>
      </c>
    </row>
    <row r="3858" spans="1:6" x14ac:dyDescent="0.3">
      <c r="A3858" s="49">
        <v>760199</v>
      </c>
      <c r="B3858" s="50">
        <v>42327</v>
      </c>
      <c r="C3858" s="51">
        <v>2731.3113210000001</v>
      </c>
      <c r="D3858" s="49">
        <v>0.65</v>
      </c>
      <c r="E3858" s="49" t="s">
        <v>55</v>
      </c>
      <c r="F3858" s="50">
        <v>42325</v>
      </c>
    </row>
    <row r="3859" spans="1:6" x14ac:dyDescent="0.3">
      <c r="A3859" s="49">
        <v>760199</v>
      </c>
      <c r="B3859" s="50">
        <v>42328</v>
      </c>
      <c r="C3859" s="51">
        <v>2733.3938440000002</v>
      </c>
      <c r="D3859" s="49">
        <v>0.89</v>
      </c>
      <c r="E3859" s="49" t="s">
        <v>55</v>
      </c>
      <c r="F3859" s="50">
        <v>42328</v>
      </c>
    </row>
    <row r="3860" spans="1:6" x14ac:dyDescent="0.3">
      <c r="A3860" s="49">
        <v>760199</v>
      </c>
      <c r="B3860" s="50">
        <v>42331</v>
      </c>
      <c r="C3860" s="51">
        <v>2734.5474009999998</v>
      </c>
      <c r="D3860" s="49">
        <v>0.89</v>
      </c>
      <c r="E3860" s="49" t="s">
        <v>55</v>
      </c>
      <c r="F3860" s="50">
        <v>42328</v>
      </c>
    </row>
    <row r="3861" spans="1:6" x14ac:dyDescent="0.3">
      <c r="A3861" s="49">
        <v>760199</v>
      </c>
      <c r="B3861" s="50">
        <v>42332</v>
      </c>
      <c r="C3861" s="51">
        <v>2735.7014450000001</v>
      </c>
      <c r="D3861" s="49">
        <v>0.89</v>
      </c>
      <c r="E3861" s="49" t="s">
        <v>55</v>
      </c>
      <c r="F3861" s="50">
        <v>42328</v>
      </c>
    </row>
    <row r="3862" spans="1:6" x14ac:dyDescent="0.3">
      <c r="A3862" s="49">
        <v>760199</v>
      </c>
      <c r="B3862" s="50">
        <v>42333</v>
      </c>
      <c r="C3862" s="51">
        <v>2736.8559759999998</v>
      </c>
      <c r="D3862" s="49">
        <v>0.89</v>
      </c>
      <c r="E3862" s="49" t="s">
        <v>55</v>
      </c>
      <c r="F3862" s="50">
        <v>42328</v>
      </c>
    </row>
    <row r="3863" spans="1:6" x14ac:dyDescent="0.3">
      <c r="A3863" s="49">
        <v>760199</v>
      </c>
      <c r="B3863" s="50">
        <v>42334</v>
      </c>
      <c r="C3863" s="51">
        <v>2738.0109940000002</v>
      </c>
      <c r="D3863" s="49">
        <v>0.89</v>
      </c>
      <c r="E3863" s="49" t="s">
        <v>55</v>
      </c>
      <c r="F3863" s="50">
        <v>42328</v>
      </c>
    </row>
    <row r="3864" spans="1:6" x14ac:dyDescent="0.3">
      <c r="A3864" s="49">
        <v>760199</v>
      </c>
      <c r="B3864" s="50">
        <v>42335</v>
      </c>
      <c r="C3864" s="51">
        <v>2739.1664999999998</v>
      </c>
      <c r="D3864" s="49">
        <v>0.89</v>
      </c>
      <c r="E3864" s="49" t="s">
        <v>55</v>
      </c>
      <c r="F3864" s="50">
        <v>42328</v>
      </c>
    </row>
    <row r="3865" spans="1:6" x14ac:dyDescent="0.3">
      <c r="A3865" s="49">
        <v>760199</v>
      </c>
      <c r="B3865" s="50">
        <v>42338</v>
      </c>
      <c r="C3865" s="51">
        <v>2740.3224930000001</v>
      </c>
      <c r="D3865" s="49">
        <v>0.89</v>
      </c>
      <c r="E3865" s="49" t="s">
        <v>55</v>
      </c>
      <c r="F3865" s="50">
        <v>42328</v>
      </c>
    </row>
    <row r="3866" spans="1:6" x14ac:dyDescent="0.3">
      <c r="A3866" s="49">
        <v>760199</v>
      </c>
      <c r="B3866" s="50">
        <v>42339</v>
      </c>
      <c r="C3866" s="51">
        <v>2741.4789740000001</v>
      </c>
      <c r="D3866" s="49">
        <v>0.89</v>
      </c>
      <c r="E3866" s="49" t="s">
        <v>55</v>
      </c>
      <c r="F3866" s="50">
        <v>42328</v>
      </c>
    </row>
    <row r="3867" spans="1:6" x14ac:dyDescent="0.3">
      <c r="A3867" s="49">
        <v>760199</v>
      </c>
      <c r="B3867" s="50">
        <v>42340</v>
      </c>
      <c r="C3867" s="51">
        <v>2742.6359430000002</v>
      </c>
      <c r="D3867" s="49">
        <v>0.89</v>
      </c>
      <c r="E3867" s="49" t="s">
        <v>55</v>
      </c>
      <c r="F3867" s="50">
        <v>42328</v>
      </c>
    </row>
    <row r="3868" spans="1:6" x14ac:dyDescent="0.3">
      <c r="A3868" s="49">
        <v>760199</v>
      </c>
      <c r="B3868" s="50">
        <v>42341</v>
      </c>
      <c r="C3868" s="51">
        <v>2743.7934009999999</v>
      </c>
      <c r="D3868" s="49">
        <v>0.89</v>
      </c>
      <c r="E3868" s="49" t="s">
        <v>55</v>
      </c>
      <c r="F3868" s="50">
        <v>42328</v>
      </c>
    </row>
    <row r="3869" spans="1:6" x14ac:dyDescent="0.3">
      <c r="A3869" s="49">
        <v>760199</v>
      </c>
      <c r="B3869" s="50">
        <v>42342</v>
      </c>
      <c r="C3869" s="51">
        <v>2744.9513470000002</v>
      </c>
      <c r="D3869" s="49">
        <v>0.89</v>
      </c>
      <c r="E3869" s="49" t="s">
        <v>55</v>
      </c>
      <c r="F3869" s="50">
        <v>42328</v>
      </c>
    </row>
    <row r="3870" spans="1:6" x14ac:dyDescent="0.3">
      <c r="A3870" s="49">
        <v>760199</v>
      </c>
      <c r="B3870" s="50">
        <v>42345</v>
      </c>
      <c r="C3870" s="51">
        <v>2746.1097810000001</v>
      </c>
      <c r="D3870" s="49">
        <v>0.89</v>
      </c>
      <c r="E3870" s="49" t="s">
        <v>55</v>
      </c>
      <c r="F3870" s="50">
        <v>42328</v>
      </c>
    </row>
    <row r="3871" spans="1:6" x14ac:dyDescent="0.3">
      <c r="A3871" s="49">
        <v>760199</v>
      </c>
      <c r="B3871" s="50">
        <v>42346</v>
      </c>
      <c r="C3871" s="51">
        <v>2747.268705</v>
      </c>
      <c r="D3871" s="49">
        <v>0.89</v>
      </c>
      <c r="E3871" s="49" t="s">
        <v>55</v>
      </c>
      <c r="F3871" s="50">
        <v>42328</v>
      </c>
    </row>
    <row r="3872" spans="1:6" x14ac:dyDescent="0.3">
      <c r="A3872" s="49">
        <v>760199</v>
      </c>
      <c r="B3872" s="50">
        <v>42347</v>
      </c>
      <c r="C3872" s="51">
        <v>2751.0741189999999</v>
      </c>
      <c r="D3872" s="49">
        <v>1.01</v>
      </c>
      <c r="E3872" s="49" t="s">
        <v>54</v>
      </c>
      <c r="F3872" s="50">
        <v>42347</v>
      </c>
    </row>
    <row r="3873" spans="1:6" x14ac:dyDescent="0.3">
      <c r="A3873" s="49">
        <v>760199</v>
      </c>
      <c r="B3873" s="50">
        <v>42348</v>
      </c>
      <c r="C3873" s="51">
        <v>2752.39093</v>
      </c>
      <c r="D3873" s="49">
        <v>1.01</v>
      </c>
      <c r="E3873" s="49" t="s">
        <v>54</v>
      </c>
      <c r="F3873" s="50">
        <v>42347</v>
      </c>
    </row>
    <row r="3874" spans="1:6" x14ac:dyDescent="0.3">
      <c r="A3874" s="49">
        <v>760199</v>
      </c>
      <c r="B3874" s="50">
        <v>42349</v>
      </c>
      <c r="C3874" s="51">
        <v>2753.7083710000002</v>
      </c>
      <c r="D3874" s="49">
        <v>1.01</v>
      </c>
      <c r="E3874" s="49" t="s">
        <v>54</v>
      </c>
      <c r="F3874" s="50">
        <v>42347</v>
      </c>
    </row>
    <row r="3875" spans="1:6" x14ac:dyDescent="0.3">
      <c r="A3875" s="49">
        <v>760199</v>
      </c>
      <c r="B3875" s="50">
        <v>42352</v>
      </c>
      <c r="C3875" s="51">
        <v>2755.0264419999999</v>
      </c>
      <c r="D3875" s="49">
        <v>1.01</v>
      </c>
      <c r="E3875" s="49" t="s">
        <v>54</v>
      </c>
      <c r="F3875" s="50">
        <v>42347</v>
      </c>
    </row>
    <row r="3876" spans="1:6" x14ac:dyDescent="0.3">
      <c r="A3876" s="49">
        <v>760199</v>
      </c>
      <c r="B3876" s="50">
        <v>42353</v>
      </c>
      <c r="C3876" s="51">
        <v>2756.3451460000001</v>
      </c>
      <c r="D3876" s="49">
        <v>1.01</v>
      </c>
      <c r="E3876" s="49" t="s">
        <v>54</v>
      </c>
      <c r="F3876" s="50">
        <v>42347</v>
      </c>
    </row>
    <row r="3877" spans="1:6" x14ac:dyDescent="0.3">
      <c r="A3877" s="49">
        <v>760199</v>
      </c>
      <c r="B3877" s="50">
        <v>42354</v>
      </c>
      <c r="C3877" s="51">
        <v>2757.573449</v>
      </c>
      <c r="D3877" s="49">
        <v>0.94</v>
      </c>
      <c r="E3877" s="49" t="s">
        <v>55</v>
      </c>
      <c r="F3877" s="50">
        <v>42354</v>
      </c>
    </row>
    <row r="3878" spans="1:6" x14ac:dyDescent="0.3">
      <c r="A3878" s="49">
        <v>760199</v>
      </c>
      <c r="B3878" s="50">
        <v>42355</v>
      </c>
      <c r="C3878" s="51">
        <v>2758.8022999999998</v>
      </c>
      <c r="D3878" s="49">
        <v>0.94</v>
      </c>
      <c r="E3878" s="49" t="s">
        <v>55</v>
      </c>
      <c r="F3878" s="50">
        <v>42354</v>
      </c>
    </row>
    <row r="3879" spans="1:6" x14ac:dyDescent="0.3">
      <c r="A3879" s="49">
        <v>760199</v>
      </c>
      <c r="B3879" s="50">
        <v>42356</v>
      </c>
      <c r="C3879" s="51">
        <v>2760.0316979999998</v>
      </c>
      <c r="D3879" s="49">
        <v>0.94</v>
      </c>
      <c r="E3879" s="49" t="s">
        <v>55</v>
      </c>
      <c r="F3879" s="50">
        <v>42354</v>
      </c>
    </row>
    <row r="3880" spans="1:6" x14ac:dyDescent="0.3">
      <c r="A3880" s="49">
        <v>760199</v>
      </c>
      <c r="B3880" s="50">
        <v>42359</v>
      </c>
      <c r="C3880" s="51">
        <v>2761.6783559999999</v>
      </c>
      <c r="D3880" s="49">
        <v>1.02</v>
      </c>
      <c r="E3880" s="49" t="s">
        <v>55</v>
      </c>
      <c r="F3880" s="50">
        <v>42359</v>
      </c>
    </row>
    <row r="3881" spans="1:6" x14ac:dyDescent="0.3">
      <c r="A3881" s="49">
        <v>760199</v>
      </c>
      <c r="B3881" s="50">
        <v>42360</v>
      </c>
      <c r="C3881" s="51">
        <v>2763.0132699999999</v>
      </c>
      <c r="D3881" s="49">
        <v>1.02</v>
      </c>
      <c r="E3881" s="49" t="s">
        <v>55</v>
      </c>
      <c r="F3881" s="50">
        <v>42359</v>
      </c>
    </row>
    <row r="3882" spans="1:6" x14ac:dyDescent="0.3">
      <c r="A3882" s="49">
        <v>760199</v>
      </c>
      <c r="B3882" s="50">
        <v>42361</v>
      </c>
      <c r="C3882" s="51">
        <v>2764.3488299999999</v>
      </c>
      <c r="D3882" s="49">
        <v>1.02</v>
      </c>
      <c r="E3882" s="49" t="s">
        <v>55</v>
      </c>
      <c r="F3882" s="50">
        <v>42359</v>
      </c>
    </row>
    <row r="3883" spans="1:6" x14ac:dyDescent="0.3">
      <c r="A3883" s="49">
        <v>760199</v>
      </c>
      <c r="B3883" s="50">
        <v>42362</v>
      </c>
      <c r="C3883" s="51">
        <v>2765.685035</v>
      </c>
      <c r="D3883" s="49">
        <v>1.02</v>
      </c>
      <c r="E3883" s="49" t="s">
        <v>55</v>
      </c>
      <c r="F3883" s="50">
        <v>42359</v>
      </c>
    </row>
    <row r="3884" spans="1:6" x14ac:dyDescent="0.3">
      <c r="A3884" s="49">
        <v>760199</v>
      </c>
      <c r="B3884" s="50">
        <v>42366</v>
      </c>
      <c r="C3884" s="51">
        <v>2767.021886</v>
      </c>
      <c r="D3884" s="49">
        <v>1.02</v>
      </c>
      <c r="E3884" s="49" t="s">
        <v>55</v>
      </c>
      <c r="F3884" s="50">
        <v>42359</v>
      </c>
    </row>
    <row r="3885" spans="1:6" x14ac:dyDescent="0.3">
      <c r="A3885" s="49">
        <v>760199</v>
      </c>
      <c r="B3885" s="50">
        <v>42367</v>
      </c>
      <c r="C3885" s="51">
        <v>2768.359383</v>
      </c>
      <c r="D3885" s="49">
        <v>1.02</v>
      </c>
      <c r="E3885" s="49" t="s">
        <v>55</v>
      </c>
      <c r="F3885" s="50">
        <v>42359</v>
      </c>
    </row>
    <row r="3886" spans="1:6" x14ac:dyDescent="0.3">
      <c r="A3886" s="49">
        <v>760199</v>
      </c>
      <c r="B3886" s="50">
        <v>42368</v>
      </c>
      <c r="C3886" s="51">
        <v>2769.6975269999998</v>
      </c>
      <c r="D3886" s="49">
        <v>1.02</v>
      </c>
      <c r="E3886" s="49" t="s">
        <v>55</v>
      </c>
      <c r="F3886" s="50">
        <v>42359</v>
      </c>
    </row>
    <row r="3887" spans="1:6" x14ac:dyDescent="0.3">
      <c r="A3887" s="49">
        <v>760199</v>
      </c>
      <c r="B3887" s="50">
        <v>42369</v>
      </c>
      <c r="C3887" s="51">
        <v>2771.0363170000001</v>
      </c>
      <c r="D3887" s="49">
        <v>1.02</v>
      </c>
      <c r="E3887" s="49" t="s">
        <v>55</v>
      </c>
      <c r="F3887" s="50">
        <v>42359</v>
      </c>
    </row>
    <row r="3888" spans="1:6" x14ac:dyDescent="0.3">
      <c r="A3888" s="49">
        <v>760199</v>
      </c>
      <c r="B3888" s="50">
        <v>42373</v>
      </c>
      <c r="C3888" s="51">
        <v>2772.375755</v>
      </c>
      <c r="D3888" s="49">
        <v>1.02</v>
      </c>
      <c r="E3888" s="49" t="s">
        <v>55</v>
      </c>
      <c r="F3888" s="50">
        <v>42359</v>
      </c>
    </row>
    <row r="3889" spans="1:6" x14ac:dyDescent="0.3">
      <c r="A3889" s="49">
        <v>760199</v>
      </c>
      <c r="B3889" s="50">
        <v>42374</v>
      </c>
      <c r="C3889" s="51">
        <v>2773.7158399999998</v>
      </c>
      <c r="D3889" s="49">
        <v>1.02</v>
      </c>
      <c r="E3889" s="49" t="s">
        <v>55</v>
      </c>
      <c r="F3889" s="50">
        <v>42359</v>
      </c>
    </row>
    <row r="3890" spans="1:6" x14ac:dyDescent="0.3">
      <c r="A3890" s="49">
        <v>760199</v>
      </c>
      <c r="B3890" s="50">
        <v>42375</v>
      </c>
      <c r="C3890" s="51">
        <v>2775.0565729999998</v>
      </c>
      <c r="D3890" s="49">
        <v>1.02</v>
      </c>
      <c r="E3890" s="49" t="s">
        <v>55</v>
      </c>
      <c r="F3890" s="50">
        <v>42359</v>
      </c>
    </row>
    <row r="3891" spans="1:6" x14ac:dyDescent="0.3">
      <c r="A3891" s="49">
        <v>760199</v>
      </c>
      <c r="B3891" s="50">
        <v>42376</v>
      </c>
      <c r="C3891" s="51">
        <v>2776.397954</v>
      </c>
      <c r="D3891" s="49">
        <v>1.02</v>
      </c>
      <c r="E3891" s="49" t="s">
        <v>55</v>
      </c>
      <c r="F3891" s="50">
        <v>42359</v>
      </c>
    </row>
    <row r="3892" spans="1:6" x14ac:dyDescent="0.3">
      <c r="A3892" s="49">
        <v>760199</v>
      </c>
      <c r="B3892" s="50">
        <v>42377</v>
      </c>
      <c r="C3892" s="51">
        <v>2776.4808579999999</v>
      </c>
      <c r="D3892" s="49">
        <v>0.96</v>
      </c>
      <c r="E3892" s="49" t="s">
        <v>54</v>
      </c>
      <c r="F3892" s="50">
        <v>42377</v>
      </c>
    </row>
    <row r="3893" spans="1:6" x14ac:dyDescent="0.3">
      <c r="A3893" s="49">
        <v>760199</v>
      </c>
      <c r="B3893" s="50">
        <v>42380</v>
      </c>
      <c r="C3893" s="51">
        <v>2777.7442120000001</v>
      </c>
      <c r="D3893" s="49">
        <v>0.96</v>
      </c>
      <c r="E3893" s="49" t="s">
        <v>54</v>
      </c>
      <c r="F3893" s="50">
        <v>42377</v>
      </c>
    </row>
    <row r="3894" spans="1:6" x14ac:dyDescent="0.3">
      <c r="A3894" s="49">
        <v>760199</v>
      </c>
      <c r="B3894" s="50">
        <v>42381</v>
      </c>
      <c r="C3894" s="51">
        <v>2779.0081420000001</v>
      </c>
      <c r="D3894" s="49">
        <v>0.96</v>
      </c>
      <c r="E3894" s="49" t="s">
        <v>54</v>
      </c>
      <c r="F3894" s="50">
        <v>42377</v>
      </c>
    </row>
    <row r="3895" spans="1:6" x14ac:dyDescent="0.3">
      <c r="A3895" s="49">
        <v>760199</v>
      </c>
      <c r="B3895" s="50">
        <v>42382</v>
      </c>
      <c r="C3895" s="51">
        <v>2780.2726469999998</v>
      </c>
      <c r="D3895" s="49">
        <v>0.96</v>
      </c>
      <c r="E3895" s="49" t="s">
        <v>54</v>
      </c>
      <c r="F3895" s="50">
        <v>42377</v>
      </c>
    </row>
    <row r="3896" spans="1:6" x14ac:dyDescent="0.3">
      <c r="A3896" s="49">
        <v>760199</v>
      </c>
      <c r="B3896" s="50">
        <v>42383</v>
      </c>
      <c r="C3896" s="51">
        <v>2781.5377269999999</v>
      </c>
      <c r="D3896" s="49">
        <v>0.96</v>
      </c>
      <c r="E3896" s="49" t="s">
        <v>54</v>
      </c>
      <c r="F3896" s="50">
        <v>42377</v>
      </c>
    </row>
    <row r="3897" spans="1:6" x14ac:dyDescent="0.3">
      <c r="A3897" s="49">
        <v>760199</v>
      </c>
      <c r="B3897" s="50">
        <v>42384</v>
      </c>
      <c r="C3897" s="51">
        <v>2782.8033839999998</v>
      </c>
      <c r="D3897" s="49">
        <v>0.96</v>
      </c>
      <c r="E3897" s="49" t="s">
        <v>54</v>
      </c>
      <c r="F3897" s="50">
        <v>42377</v>
      </c>
    </row>
    <row r="3898" spans="1:6" x14ac:dyDescent="0.3">
      <c r="A3898" s="49">
        <v>760199</v>
      </c>
      <c r="B3898" s="50">
        <v>42387</v>
      </c>
      <c r="C3898" s="51">
        <v>2784.1885619999998</v>
      </c>
      <c r="D3898" s="49">
        <v>0.95</v>
      </c>
      <c r="E3898" s="49" t="s">
        <v>55</v>
      </c>
      <c r="F3898" s="50">
        <v>42387</v>
      </c>
    </row>
    <row r="3899" spans="1:6" x14ac:dyDescent="0.3">
      <c r="A3899" s="49">
        <v>760199</v>
      </c>
      <c r="B3899" s="50">
        <v>42388</v>
      </c>
      <c r="C3899" s="51">
        <v>2785.5744300000001</v>
      </c>
      <c r="D3899" s="49">
        <v>0.95</v>
      </c>
      <c r="E3899" s="49" t="s">
        <v>55</v>
      </c>
      <c r="F3899" s="50">
        <v>42387</v>
      </c>
    </row>
    <row r="3900" spans="1:6" x14ac:dyDescent="0.3">
      <c r="A3900" s="49">
        <v>760199</v>
      </c>
      <c r="B3900" s="50">
        <v>42389</v>
      </c>
      <c r="C3900" s="51">
        <v>2786.9609890000002</v>
      </c>
      <c r="D3900" s="49">
        <v>0.95</v>
      </c>
      <c r="E3900" s="49" t="s">
        <v>55</v>
      </c>
      <c r="F3900" s="50">
        <v>42387</v>
      </c>
    </row>
    <row r="3901" spans="1:6" x14ac:dyDescent="0.3">
      <c r="A3901" s="49">
        <v>760199</v>
      </c>
      <c r="B3901" s="50">
        <v>42390</v>
      </c>
      <c r="C3901" s="51">
        <v>2788.3482370000002</v>
      </c>
      <c r="D3901" s="49">
        <v>0.95</v>
      </c>
      <c r="E3901" s="49" t="s">
        <v>55</v>
      </c>
      <c r="F3901" s="50">
        <v>42387</v>
      </c>
    </row>
    <row r="3902" spans="1:6" x14ac:dyDescent="0.3">
      <c r="A3902" s="49">
        <v>760199</v>
      </c>
      <c r="B3902" s="50">
        <v>42391</v>
      </c>
      <c r="C3902" s="51">
        <v>2789.736175</v>
      </c>
      <c r="D3902" s="49">
        <v>0.95</v>
      </c>
      <c r="E3902" s="49" t="s">
        <v>55</v>
      </c>
      <c r="F3902" s="50">
        <v>42387</v>
      </c>
    </row>
    <row r="3903" spans="1:6" x14ac:dyDescent="0.3">
      <c r="A3903" s="49">
        <v>760199</v>
      </c>
      <c r="B3903" s="50">
        <v>42394</v>
      </c>
      <c r="C3903" s="51">
        <v>2792.2593529999999</v>
      </c>
      <c r="D3903" s="49">
        <v>1.08</v>
      </c>
      <c r="E3903" s="49" t="s">
        <v>55</v>
      </c>
      <c r="F3903" s="50">
        <v>42394</v>
      </c>
    </row>
    <row r="3904" spans="1:6" x14ac:dyDescent="0.3">
      <c r="A3904" s="49">
        <v>760199</v>
      </c>
      <c r="B3904" s="50">
        <v>42395</v>
      </c>
      <c r="C3904" s="51">
        <v>2793.8384679999999</v>
      </c>
      <c r="D3904" s="49">
        <v>1.08</v>
      </c>
      <c r="E3904" s="49" t="s">
        <v>55</v>
      </c>
      <c r="F3904" s="50">
        <v>42394</v>
      </c>
    </row>
    <row r="3905" spans="1:6" x14ac:dyDescent="0.3">
      <c r="A3905" s="49">
        <v>760199</v>
      </c>
      <c r="B3905" s="50">
        <v>42396</v>
      </c>
      <c r="C3905" s="51">
        <v>2795.4184770000002</v>
      </c>
      <c r="D3905" s="49">
        <v>1.08</v>
      </c>
      <c r="E3905" s="49" t="s">
        <v>55</v>
      </c>
      <c r="F3905" s="50">
        <v>42394</v>
      </c>
    </row>
    <row r="3906" spans="1:6" x14ac:dyDescent="0.3">
      <c r="A3906" s="49">
        <v>760199</v>
      </c>
      <c r="B3906" s="50">
        <v>42397</v>
      </c>
      <c r="C3906" s="51">
        <v>2796.9993800000002</v>
      </c>
      <c r="D3906" s="49">
        <v>1.08</v>
      </c>
      <c r="E3906" s="49" t="s">
        <v>55</v>
      </c>
      <c r="F3906" s="50">
        <v>42394</v>
      </c>
    </row>
    <row r="3907" spans="1:6" x14ac:dyDescent="0.3">
      <c r="A3907" s="49">
        <v>760199</v>
      </c>
      <c r="B3907" s="50">
        <v>42398</v>
      </c>
      <c r="C3907" s="51">
        <v>2798.5811760000001</v>
      </c>
      <c r="D3907" s="49">
        <v>1.08</v>
      </c>
      <c r="E3907" s="49" t="s">
        <v>55</v>
      </c>
      <c r="F3907" s="50">
        <v>42394</v>
      </c>
    </row>
    <row r="3908" spans="1:6" x14ac:dyDescent="0.3">
      <c r="A3908" s="49">
        <v>760199</v>
      </c>
      <c r="B3908" s="50">
        <v>42401</v>
      </c>
      <c r="C3908" s="51">
        <v>2800.1638670000002</v>
      </c>
      <c r="D3908" s="49">
        <v>1.08</v>
      </c>
      <c r="E3908" s="49" t="s">
        <v>55</v>
      </c>
      <c r="F3908" s="50">
        <v>42394</v>
      </c>
    </row>
    <row r="3909" spans="1:6" x14ac:dyDescent="0.3">
      <c r="A3909" s="49">
        <v>760199</v>
      </c>
      <c r="B3909" s="50">
        <v>42402</v>
      </c>
      <c r="C3909" s="51">
        <v>2801.747453</v>
      </c>
      <c r="D3909" s="49">
        <v>1.08</v>
      </c>
      <c r="E3909" s="49" t="s">
        <v>55</v>
      </c>
      <c r="F3909" s="50">
        <v>42394</v>
      </c>
    </row>
    <row r="3910" spans="1:6" x14ac:dyDescent="0.3">
      <c r="A3910" s="49">
        <v>760199</v>
      </c>
      <c r="B3910" s="50">
        <v>42403</v>
      </c>
      <c r="C3910" s="51">
        <v>2803.3319350000002</v>
      </c>
      <c r="D3910" s="49">
        <v>1.08</v>
      </c>
      <c r="E3910" s="49" t="s">
        <v>55</v>
      </c>
      <c r="F3910" s="50">
        <v>42394</v>
      </c>
    </row>
    <row r="3911" spans="1:6" x14ac:dyDescent="0.3">
      <c r="A3911" s="49">
        <v>760199</v>
      </c>
      <c r="B3911" s="50">
        <v>42404</v>
      </c>
      <c r="C3911" s="51">
        <v>2804.9173129999999</v>
      </c>
      <c r="D3911" s="49">
        <v>1.08</v>
      </c>
      <c r="E3911" s="49" t="s">
        <v>55</v>
      </c>
      <c r="F3911" s="50">
        <v>42394</v>
      </c>
    </row>
    <row r="3912" spans="1:6" x14ac:dyDescent="0.3">
      <c r="A3912" s="49">
        <v>760199</v>
      </c>
      <c r="B3912" s="50">
        <v>42405</v>
      </c>
      <c r="C3912" s="51">
        <v>2810.6659500000001</v>
      </c>
      <c r="D3912" s="49">
        <v>1.27</v>
      </c>
      <c r="E3912" s="49" t="s">
        <v>54</v>
      </c>
      <c r="F3912" s="50">
        <v>42405</v>
      </c>
    </row>
    <row r="3913" spans="1:6" x14ac:dyDescent="0.3">
      <c r="A3913" s="49">
        <v>760199</v>
      </c>
      <c r="B3913" s="50">
        <v>42410</v>
      </c>
      <c r="C3913" s="51">
        <v>2812.5333430000001</v>
      </c>
      <c r="D3913" s="49">
        <v>1.27</v>
      </c>
      <c r="E3913" s="49" t="s">
        <v>54</v>
      </c>
      <c r="F3913" s="50">
        <v>42405</v>
      </c>
    </row>
    <row r="3914" spans="1:6" x14ac:dyDescent="0.3">
      <c r="A3914" s="49">
        <v>760199</v>
      </c>
      <c r="B3914" s="50">
        <v>42411</v>
      </c>
      <c r="C3914" s="51">
        <v>2814.4019760000001</v>
      </c>
      <c r="D3914" s="49">
        <v>1.27</v>
      </c>
      <c r="E3914" s="49" t="s">
        <v>54</v>
      </c>
      <c r="F3914" s="50">
        <v>42405</v>
      </c>
    </row>
    <row r="3915" spans="1:6" x14ac:dyDescent="0.3">
      <c r="A3915" s="49">
        <v>760199</v>
      </c>
      <c r="B3915" s="50">
        <v>42412</v>
      </c>
      <c r="C3915" s="51">
        <v>2816.271851</v>
      </c>
      <c r="D3915" s="49">
        <v>1.27</v>
      </c>
      <c r="E3915" s="49" t="s">
        <v>54</v>
      </c>
      <c r="F3915" s="50">
        <v>42405</v>
      </c>
    </row>
    <row r="3916" spans="1:6" x14ac:dyDescent="0.3">
      <c r="A3916" s="49">
        <v>760199</v>
      </c>
      <c r="B3916" s="50">
        <v>42415</v>
      </c>
      <c r="C3916" s="51">
        <v>2818.1429680000001</v>
      </c>
      <c r="D3916" s="49">
        <v>1.27</v>
      </c>
      <c r="E3916" s="49" t="s">
        <v>54</v>
      </c>
      <c r="F3916" s="50">
        <v>42405</v>
      </c>
    </row>
    <row r="3917" spans="1:6" x14ac:dyDescent="0.3">
      <c r="A3917" s="49">
        <v>760199</v>
      </c>
      <c r="B3917" s="50">
        <v>42416</v>
      </c>
      <c r="C3917" s="51">
        <v>2819.3855079999998</v>
      </c>
      <c r="D3917" s="49">
        <v>0.93</v>
      </c>
      <c r="E3917" s="49" t="s">
        <v>55</v>
      </c>
      <c r="F3917" s="50">
        <v>42416</v>
      </c>
    </row>
    <row r="3918" spans="1:6" x14ac:dyDescent="0.3">
      <c r="A3918" s="49">
        <v>760199</v>
      </c>
      <c r="B3918" s="50">
        <v>42417</v>
      </c>
      <c r="C3918" s="51">
        <v>2820.6285969999999</v>
      </c>
      <c r="D3918" s="49">
        <v>0.93</v>
      </c>
      <c r="E3918" s="49" t="s">
        <v>55</v>
      </c>
      <c r="F3918" s="50">
        <v>42416</v>
      </c>
    </row>
    <row r="3919" spans="1:6" x14ac:dyDescent="0.3">
      <c r="A3919" s="49">
        <v>760199</v>
      </c>
      <c r="B3919" s="50">
        <v>42418</v>
      </c>
      <c r="C3919" s="51">
        <v>2821.8722339999999</v>
      </c>
      <c r="D3919" s="49">
        <v>0.93</v>
      </c>
      <c r="E3919" s="49" t="s">
        <v>55</v>
      </c>
      <c r="F3919" s="50">
        <v>42416</v>
      </c>
    </row>
    <row r="3920" spans="1:6" x14ac:dyDescent="0.3">
      <c r="A3920" s="49">
        <v>760199</v>
      </c>
      <c r="B3920" s="50">
        <v>42419</v>
      </c>
      <c r="C3920" s="51">
        <v>2823.116419</v>
      </c>
      <c r="D3920" s="49">
        <v>0.93</v>
      </c>
      <c r="E3920" s="49" t="s">
        <v>55</v>
      </c>
      <c r="F3920" s="50">
        <v>42416</v>
      </c>
    </row>
    <row r="3921" spans="1:6" x14ac:dyDescent="0.3">
      <c r="A3921" s="49">
        <v>760199</v>
      </c>
      <c r="B3921" s="50">
        <v>42422</v>
      </c>
      <c r="C3921" s="51">
        <v>2824.3611529999998</v>
      </c>
      <c r="D3921" s="49">
        <v>0.93</v>
      </c>
      <c r="E3921" s="49" t="s">
        <v>55</v>
      </c>
      <c r="F3921" s="50">
        <v>42416</v>
      </c>
    </row>
    <row r="3922" spans="1:6" x14ac:dyDescent="0.3">
      <c r="A3922" s="49">
        <v>760199</v>
      </c>
      <c r="B3922" s="50">
        <v>42423</v>
      </c>
      <c r="C3922" s="51">
        <v>2825.606436</v>
      </c>
      <c r="D3922" s="49">
        <v>0.93</v>
      </c>
      <c r="E3922" s="49" t="s">
        <v>55</v>
      </c>
      <c r="F3922" s="50">
        <v>42416</v>
      </c>
    </row>
    <row r="3923" spans="1:6" x14ac:dyDescent="0.3">
      <c r="A3923" s="49">
        <v>760199</v>
      </c>
      <c r="B3923" s="50">
        <v>42424</v>
      </c>
      <c r="C3923" s="51">
        <v>2827.3189910000001</v>
      </c>
      <c r="D3923" s="49">
        <v>0.98</v>
      </c>
      <c r="E3923" s="49" t="s">
        <v>55</v>
      </c>
      <c r="F3923" s="50">
        <v>42424</v>
      </c>
    </row>
    <row r="3924" spans="1:6" x14ac:dyDescent="0.3">
      <c r="A3924" s="49">
        <v>760199</v>
      </c>
      <c r="B3924" s="50">
        <v>42425</v>
      </c>
      <c r="C3924" s="51">
        <v>2828.6322879999998</v>
      </c>
      <c r="D3924" s="49">
        <v>0.98</v>
      </c>
      <c r="E3924" s="49" t="s">
        <v>55</v>
      </c>
      <c r="F3924" s="50">
        <v>42424</v>
      </c>
    </row>
    <row r="3925" spans="1:6" x14ac:dyDescent="0.3">
      <c r="A3925" s="49">
        <v>760199</v>
      </c>
      <c r="B3925" s="50">
        <v>42426</v>
      </c>
      <c r="C3925" s="51">
        <v>2829.9461959999999</v>
      </c>
      <c r="D3925" s="49">
        <v>0.98</v>
      </c>
      <c r="E3925" s="49" t="s">
        <v>55</v>
      </c>
      <c r="F3925" s="50">
        <v>42424</v>
      </c>
    </row>
    <row r="3926" spans="1:6" x14ac:dyDescent="0.3">
      <c r="A3926" s="49">
        <v>760199</v>
      </c>
      <c r="B3926" s="50">
        <v>42429</v>
      </c>
      <c r="C3926" s="51">
        <v>2831.2607130000001</v>
      </c>
      <c r="D3926" s="49">
        <v>0.98</v>
      </c>
      <c r="E3926" s="49" t="s">
        <v>55</v>
      </c>
      <c r="F3926" s="50">
        <v>42424</v>
      </c>
    </row>
    <row r="3927" spans="1:6" x14ac:dyDescent="0.3">
      <c r="A3927" s="49">
        <v>760199</v>
      </c>
      <c r="B3927" s="50">
        <v>42430</v>
      </c>
      <c r="C3927" s="51">
        <v>2832.5758409999999</v>
      </c>
      <c r="D3927" s="49">
        <v>0.98</v>
      </c>
      <c r="E3927" s="49" t="s">
        <v>55</v>
      </c>
      <c r="F3927" s="50">
        <v>42424</v>
      </c>
    </row>
    <row r="3928" spans="1:6" x14ac:dyDescent="0.3">
      <c r="A3928" s="49">
        <v>760199</v>
      </c>
      <c r="B3928" s="50">
        <v>42431</v>
      </c>
      <c r="C3928" s="51">
        <v>2833.8915809999999</v>
      </c>
      <c r="D3928" s="49">
        <v>0.98</v>
      </c>
      <c r="E3928" s="49" t="s">
        <v>55</v>
      </c>
      <c r="F3928" s="50">
        <v>42424</v>
      </c>
    </row>
    <row r="3929" spans="1:6" x14ac:dyDescent="0.3">
      <c r="A3929" s="49">
        <v>760199</v>
      </c>
      <c r="B3929" s="50">
        <v>42432</v>
      </c>
      <c r="C3929" s="51">
        <v>2835.2079309999999</v>
      </c>
      <c r="D3929" s="49">
        <v>0.98</v>
      </c>
      <c r="E3929" s="49" t="s">
        <v>55</v>
      </c>
      <c r="F3929" s="50">
        <v>42424</v>
      </c>
    </row>
    <row r="3930" spans="1:6" x14ac:dyDescent="0.3">
      <c r="A3930" s="49">
        <v>760199</v>
      </c>
      <c r="B3930" s="50">
        <v>42433</v>
      </c>
      <c r="C3930" s="51">
        <v>2836.5248919999999</v>
      </c>
      <c r="D3930" s="49">
        <v>0.98</v>
      </c>
      <c r="E3930" s="49" t="s">
        <v>55</v>
      </c>
      <c r="F3930" s="50">
        <v>42424</v>
      </c>
    </row>
    <row r="3931" spans="1:6" x14ac:dyDescent="0.3">
      <c r="A3931" s="49">
        <v>760199</v>
      </c>
      <c r="B3931" s="50">
        <v>42436</v>
      </c>
      <c r="C3931" s="51">
        <v>2837.8424660000001</v>
      </c>
      <c r="D3931" s="49">
        <v>0.98</v>
      </c>
      <c r="E3931" s="49" t="s">
        <v>55</v>
      </c>
      <c r="F3931" s="50">
        <v>42424</v>
      </c>
    </row>
    <row r="3932" spans="1:6" x14ac:dyDescent="0.3">
      <c r="A3932" s="49">
        <v>760199</v>
      </c>
      <c r="B3932" s="50">
        <v>42437</v>
      </c>
      <c r="C3932" s="51">
        <v>2839.1606510000001</v>
      </c>
      <c r="D3932" s="49">
        <v>0.98</v>
      </c>
      <c r="E3932" s="49" t="s">
        <v>55</v>
      </c>
      <c r="F3932" s="50">
        <v>42424</v>
      </c>
    </row>
    <row r="3933" spans="1:6" x14ac:dyDescent="0.3">
      <c r="A3933" s="49">
        <v>760199</v>
      </c>
      <c r="B3933" s="50">
        <v>42438</v>
      </c>
      <c r="C3933" s="51">
        <v>2838.656579</v>
      </c>
      <c r="D3933" s="49">
        <v>0.9</v>
      </c>
      <c r="E3933" s="49" t="s">
        <v>54</v>
      </c>
      <c r="F3933" s="50">
        <v>42438</v>
      </c>
    </row>
    <row r="3934" spans="1:6" x14ac:dyDescent="0.3">
      <c r="A3934" s="49">
        <v>760199</v>
      </c>
      <c r="B3934" s="50">
        <v>42439</v>
      </c>
      <c r="C3934" s="51">
        <v>2839.867902</v>
      </c>
      <c r="D3934" s="49">
        <v>0.9</v>
      </c>
      <c r="E3934" s="49" t="s">
        <v>54</v>
      </c>
      <c r="F3934" s="50">
        <v>42438</v>
      </c>
    </row>
    <row r="3935" spans="1:6" x14ac:dyDescent="0.3">
      <c r="A3935" s="49">
        <v>760199</v>
      </c>
      <c r="B3935" s="50">
        <v>42440</v>
      </c>
      <c r="C3935" s="51">
        <v>2841.0797419999999</v>
      </c>
      <c r="D3935" s="49">
        <v>0.9</v>
      </c>
      <c r="E3935" s="49" t="s">
        <v>54</v>
      </c>
      <c r="F3935" s="50">
        <v>42438</v>
      </c>
    </row>
    <row r="3936" spans="1:6" x14ac:dyDescent="0.3">
      <c r="A3936" s="49">
        <v>760199</v>
      </c>
      <c r="B3936" s="50">
        <v>42443</v>
      </c>
      <c r="C3936" s="51">
        <v>2842.2920979999999</v>
      </c>
      <c r="D3936" s="49">
        <v>0.9</v>
      </c>
      <c r="E3936" s="49" t="s">
        <v>54</v>
      </c>
      <c r="F3936" s="50">
        <v>42438</v>
      </c>
    </row>
    <row r="3937" spans="1:6" x14ac:dyDescent="0.3">
      <c r="A3937" s="49">
        <v>760199</v>
      </c>
      <c r="B3937" s="50">
        <v>42444</v>
      </c>
      <c r="C3937" s="51">
        <v>2843.5049730000001</v>
      </c>
      <c r="D3937" s="49">
        <v>0.9</v>
      </c>
      <c r="E3937" s="49" t="s">
        <v>54</v>
      </c>
      <c r="F3937" s="50">
        <v>42438</v>
      </c>
    </row>
    <row r="3938" spans="1:6" x14ac:dyDescent="0.3">
      <c r="A3938" s="49">
        <v>760199</v>
      </c>
      <c r="B3938" s="50">
        <v>42445</v>
      </c>
      <c r="C3938" s="51">
        <v>2844.1754110000002</v>
      </c>
      <c r="D3938" s="49">
        <v>0.52</v>
      </c>
      <c r="E3938" s="49" t="s">
        <v>55</v>
      </c>
      <c r="F3938" s="50">
        <v>42445</v>
      </c>
    </row>
    <row r="3939" spans="1:6" x14ac:dyDescent="0.3">
      <c r="A3939" s="49">
        <v>760199</v>
      </c>
      <c r="B3939" s="50">
        <v>42446</v>
      </c>
      <c r="C3939" s="51">
        <v>2844.846008</v>
      </c>
      <c r="D3939" s="49">
        <v>0.52</v>
      </c>
      <c r="E3939" s="49" t="s">
        <v>55</v>
      </c>
      <c r="F3939" s="50">
        <v>42445</v>
      </c>
    </row>
    <row r="3940" spans="1:6" x14ac:dyDescent="0.3">
      <c r="A3940" s="49">
        <v>760199</v>
      </c>
      <c r="B3940" s="50">
        <v>42447</v>
      </c>
      <c r="C3940" s="51">
        <v>2845.5167630000001</v>
      </c>
      <c r="D3940" s="49">
        <v>0.52</v>
      </c>
      <c r="E3940" s="49" t="s">
        <v>55</v>
      </c>
      <c r="F3940" s="50">
        <v>42445</v>
      </c>
    </row>
    <row r="3941" spans="1:6" x14ac:dyDescent="0.3">
      <c r="A3941" s="49">
        <v>760199</v>
      </c>
      <c r="B3941" s="50">
        <v>42450</v>
      </c>
      <c r="C3941" s="51">
        <v>2846.187676</v>
      </c>
      <c r="D3941" s="49">
        <v>0.52</v>
      </c>
      <c r="E3941" s="49" t="s">
        <v>55</v>
      </c>
      <c r="F3941" s="50">
        <v>42445</v>
      </c>
    </row>
    <row r="3942" spans="1:6" x14ac:dyDescent="0.3">
      <c r="A3942" s="49">
        <v>760199</v>
      </c>
      <c r="B3942" s="50">
        <v>42451</v>
      </c>
      <c r="C3942" s="51">
        <v>2846.8587470000002</v>
      </c>
      <c r="D3942" s="49">
        <v>0.52</v>
      </c>
      <c r="E3942" s="49" t="s">
        <v>55</v>
      </c>
      <c r="F3942" s="50">
        <v>42445</v>
      </c>
    </row>
    <row r="3943" spans="1:6" x14ac:dyDescent="0.3">
      <c r="A3943" s="49">
        <v>760199</v>
      </c>
      <c r="B3943" s="50">
        <v>42452</v>
      </c>
      <c r="C3943" s="51">
        <v>2847.5299770000001</v>
      </c>
      <c r="D3943" s="49">
        <v>0.52</v>
      </c>
      <c r="E3943" s="49" t="s">
        <v>55</v>
      </c>
      <c r="F3943" s="50">
        <v>42445</v>
      </c>
    </row>
    <row r="3944" spans="1:6" x14ac:dyDescent="0.3">
      <c r="A3944" s="49">
        <v>760199</v>
      </c>
      <c r="B3944" s="50">
        <v>42453</v>
      </c>
      <c r="C3944" s="51">
        <v>2847.750509</v>
      </c>
      <c r="D3944" s="49">
        <v>0.47</v>
      </c>
      <c r="E3944" s="49" t="s">
        <v>55</v>
      </c>
      <c r="F3944" s="50">
        <v>42453</v>
      </c>
    </row>
    <row r="3945" spans="1:6" x14ac:dyDescent="0.3">
      <c r="A3945" s="49">
        <v>760199</v>
      </c>
      <c r="B3945" s="50">
        <v>42457</v>
      </c>
      <c r="C3945" s="51">
        <v>2848.357532</v>
      </c>
      <c r="D3945" s="49">
        <v>0.47</v>
      </c>
      <c r="E3945" s="49" t="s">
        <v>55</v>
      </c>
      <c r="F3945" s="50">
        <v>42453</v>
      </c>
    </row>
    <row r="3946" spans="1:6" x14ac:dyDescent="0.3">
      <c r="A3946" s="49">
        <v>760199</v>
      </c>
      <c r="B3946" s="50">
        <v>42458</v>
      </c>
      <c r="C3946" s="51">
        <v>2848.964684</v>
      </c>
      <c r="D3946" s="49">
        <v>0.47</v>
      </c>
      <c r="E3946" s="49" t="s">
        <v>55</v>
      </c>
      <c r="F3946" s="50">
        <v>42453</v>
      </c>
    </row>
    <row r="3947" spans="1:6" x14ac:dyDescent="0.3">
      <c r="A3947" s="49">
        <v>760199</v>
      </c>
      <c r="B3947" s="50">
        <v>42459</v>
      </c>
      <c r="C3947" s="51">
        <v>2849.5719650000001</v>
      </c>
      <c r="D3947" s="49">
        <v>0.47</v>
      </c>
      <c r="E3947" s="49" t="s">
        <v>55</v>
      </c>
      <c r="F3947" s="50">
        <v>42453</v>
      </c>
    </row>
    <row r="3948" spans="1:6" x14ac:dyDescent="0.3">
      <c r="A3948" s="49">
        <v>760199</v>
      </c>
      <c r="B3948" s="50">
        <v>42460</v>
      </c>
      <c r="C3948" s="51">
        <v>2850.179376</v>
      </c>
      <c r="D3948" s="49">
        <v>0.47</v>
      </c>
      <c r="E3948" s="49" t="s">
        <v>55</v>
      </c>
      <c r="F3948" s="50">
        <v>42453</v>
      </c>
    </row>
    <row r="3949" spans="1:6" x14ac:dyDescent="0.3">
      <c r="A3949" s="49">
        <v>760199</v>
      </c>
      <c r="B3949" s="50">
        <v>42461</v>
      </c>
      <c r="C3949" s="51">
        <v>2850.786916</v>
      </c>
      <c r="D3949" s="49">
        <v>0.47</v>
      </c>
      <c r="E3949" s="49" t="s">
        <v>55</v>
      </c>
      <c r="F3949" s="50">
        <v>42453</v>
      </c>
    </row>
    <row r="3950" spans="1:6" x14ac:dyDescent="0.3">
      <c r="A3950" s="49">
        <v>760199</v>
      </c>
      <c r="B3950" s="50">
        <v>42464</v>
      </c>
      <c r="C3950" s="51">
        <v>2851.3945859999999</v>
      </c>
      <c r="D3950" s="49">
        <v>0.47</v>
      </c>
      <c r="E3950" s="49" t="s">
        <v>55</v>
      </c>
      <c r="F3950" s="50">
        <v>42453</v>
      </c>
    </row>
    <row r="3951" spans="1:6" x14ac:dyDescent="0.3">
      <c r="A3951" s="49">
        <v>760199</v>
      </c>
      <c r="B3951" s="50">
        <v>42465</v>
      </c>
      <c r="C3951" s="51">
        <v>2852.0023849999998</v>
      </c>
      <c r="D3951" s="49">
        <v>0.47</v>
      </c>
      <c r="E3951" s="49" t="s">
        <v>55</v>
      </c>
      <c r="F3951" s="50">
        <v>42453</v>
      </c>
    </row>
    <row r="3952" spans="1:6" x14ac:dyDescent="0.3">
      <c r="A3952" s="49">
        <v>760199</v>
      </c>
      <c r="B3952" s="50">
        <v>42466</v>
      </c>
      <c r="C3952" s="51">
        <v>2852.610314</v>
      </c>
      <c r="D3952" s="49">
        <v>0.47</v>
      </c>
      <c r="E3952" s="49" t="s">
        <v>55</v>
      </c>
      <c r="F3952" s="50">
        <v>42453</v>
      </c>
    </row>
    <row r="3953" spans="1:6" x14ac:dyDescent="0.3">
      <c r="A3953" s="49">
        <v>760199</v>
      </c>
      <c r="B3953" s="50">
        <v>42467</v>
      </c>
      <c r="C3953" s="51">
        <v>2853.2183719999998</v>
      </c>
      <c r="D3953" s="49">
        <v>0.47</v>
      </c>
      <c r="E3953" s="49" t="s">
        <v>55</v>
      </c>
      <c r="F3953" s="50">
        <v>42453</v>
      </c>
    </row>
    <row r="3954" spans="1:6" x14ac:dyDescent="0.3">
      <c r="A3954" s="49">
        <v>760199</v>
      </c>
      <c r="B3954" s="50">
        <v>42468</v>
      </c>
      <c r="C3954" s="51">
        <v>2852.9475640000001</v>
      </c>
      <c r="D3954" s="49">
        <v>0.43</v>
      </c>
      <c r="E3954" s="49" t="s">
        <v>54</v>
      </c>
      <c r="F3954" s="50">
        <v>42468</v>
      </c>
    </row>
    <row r="3955" spans="1:6" x14ac:dyDescent="0.3">
      <c r="A3955" s="49">
        <v>760199</v>
      </c>
      <c r="B3955" s="50">
        <v>42471</v>
      </c>
      <c r="C3955" s="51">
        <v>2853.5039860000002</v>
      </c>
      <c r="D3955" s="49">
        <v>0.43</v>
      </c>
      <c r="E3955" s="49" t="s">
        <v>54</v>
      </c>
      <c r="F3955" s="50">
        <v>42468</v>
      </c>
    </row>
    <row r="3956" spans="1:6" x14ac:dyDescent="0.3">
      <c r="A3956" s="49">
        <v>760199</v>
      </c>
      <c r="B3956" s="50">
        <v>42472</v>
      </c>
      <c r="C3956" s="51">
        <v>2854.060516</v>
      </c>
      <c r="D3956" s="49">
        <v>0.43</v>
      </c>
      <c r="E3956" s="49" t="s">
        <v>54</v>
      </c>
      <c r="F3956" s="50">
        <v>42468</v>
      </c>
    </row>
    <row r="3957" spans="1:6" x14ac:dyDescent="0.3">
      <c r="A3957" s="49">
        <v>760199</v>
      </c>
      <c r="B3957" s="50">
        <v>42473</v>
      </c>
      <c r="C3957" s="51">
        <v>2854.6171549999999</v>
      </c>
      <c r="D3957" s="49">
        <v>0.43</v>
      </c>
      <c r="E3957" s="49" t="s">
        <v>54</v>
      </c>
      <c r="F3957" s="50">
        <v>42468</v>
      </c>
    </row>
    <row r="3958" spans="1:6" x14ac:dyDescent="0.3">
      <c r="A3958" s="49">
        <v>760199</v>
      </c>
      <c r="B3958" s="50">
        <v>42474</v>
      </c>
      <c r="C3958" s="51">
        <v>2855.1739029999999</v>
      </c>
      <c r="D3958" s="49">
        <v>0.43</v>
      </c>
      <c r="E3958" s="49" t="s">
        <v>54</v>
      </c>
      <c r="F3958" s="50">
        <v>42468</v>
      </c>
    </row>
    <row r="3959" spans="1:6" x14ac:dyDescent="0.3">
      <c r="A3959" s="49">
        <v>760199</v>
      </c>
      <c r="B3959" s="50">
        <v>42475</v>
      </c>
      <c r="C3959" s="51">
        <v>2855.7307599999999</v>
      </c>
      <c r="D3959" s="49">
        <v>0.43</v>
      </c>
      <c r="E3959" s="49" t="s">
        <v>54</v>
      </c>
      <c r="F3959" s="50">
        <v>42468</v>
      </c>
    </row>
    <row r="3960" spans="1:6" x14ac:dyDescent="0.3">
      <c r="A3960" s="49">
        <v>760199</v>
      </c>
      <c r="B3960" s="50">
        <v>42478</v>
      </c>
      <c r="C3960" s="51">
        <v>2856.5566480000002</v>
      </c>
      <c r="D3960" s="49">
        <v>0.57999999999999996</v>
      </c>
      <c r="E3960" s="49" t="s">
        <v>55</v>
      </c>
      <c r="F3960" s="50">
        <v>42478</v>
      </c>
    </row>
    <row r="3961" spans="1:6" x14ac:dyDescent="0.3">
      <c r="A3961" s="49">
        <v>760199</v>
      </c>
      <c r="B3961" s="50">
        <v>42479</v>
      </c>
      <c r="C3961" s="51">
        <v>2857.3827759999999</v>
      </c>
      <c r="D3961" s="49">
        <v>0.57999999999999996</v>
      </c>
      <c r="E3961" s="49" t="s">
        <v>55</v>
      </c>
      <c r="F3961" s="50">
        <v>42478</v>
      </c>
    </row>
    <row r="3962" spans="1:6" x14ac:dyDescent="0.3">
      <c r="A3962" s="49">
        <v>760199</v>
      </c>
      <c r="B3962" s="50">
        <v>42480</v>
      </c>
      <c r="C3962" s="51">
        <v>2858.209143</v>
      </c>
      <c r="D3962" s="49">
        <v>0.57999999999999996</v>
      </c>
      <c r="E3962" s="49" t="s">
        <v>55</v>
      </c>
      <c r="F3962" s="50">
        <v>42478</v>
      </c>
    </row>
    <row r="3963" spans="1:6" x14ac:dyDescent="0.3">
      <c r="A3963" s="49">
        <v>760199</v>
      </c>
      <c r="B3963" s="50">
        <v>42482</v>
      </c>
      <c r="C3963" s="51">
        <v>2858.8083080000001</v>
      </c>
      <c r="D3963" s="49">
        <v>0.54</v>
      </c>
      <c r="E3963" s="49" t="s">
        <v>55</v>
      </c>
      <c r="F3963" s="50">
        <v>42482</v>
      </c>
    </row>
    <row r="3964" spans="1:6" x14ac:dyDescent="0.3">
      <c r="A3964" s="49">
        <v>760199</v>
      </c>
      <c r="B3964" s="50">
        <v>42485</v>
      </c>
      <c r="C3964" s="51">
        <v>2859.5782140000001</v>
      </c>
      <c r="D3964" s="49">
        <v>0.54</v>
      </c>
      <c r="E3964" s="49" t="s">
        <v>55</v>
      </c>
      <c r="F3964" s="50">
        <v>42482</v>
      </c>
    </row>
    <row r="3965" spans="1:6" x14ac:dyDescent="0.3">
      <c r="A3965" s="49">
        <v>760199</v>
      </c>
      <c r="B3965" s="50">
        <v>42486</v>
      </c>
      <c r="C3965" s="51">
        <v>2860.3483259999998</v>
      </c>
      <c r="D3965" s="49">
        <v>0.54</v>
      </c>
      <c r="E3965" s="49" t="s">
        <v>55</v>
      </c>
      <c r="F3965" s="50">
        <v>42482</v>
      </c>
    </row>
    <row r="3966" spans="1:6" x14ac:dyDescent="0.3">
      <c r="A3966" s="49">
        <v>760199</v>
      </c>
      <c r="B3966" s="50">
        <v>42487</v>
      </c>
      <c r="C3966" s="51">
        <v>2861.1186459999999</v>
      </c>
      <c r="D3966" s="49">
        <v>0.54</v>
      </c>
      <c r="E3966" s="49" t="s">
        <v>55</v>
      </c>
      <c r="F3966" s="50">
        <v>42482</v>
      </c>
    </row>
    <row r="3967" spans="1:6" x14ac:dyDescent="0.3">
      <c r="A3967" s="49">
        <v>760199</v>
      </c>
      <c r="B3967" s="50">
        <v>42488</v>
      </c>
      <c r="C3967" s="51">
        <v>2861.8891739999999</v>
      </c>
      <c r="D3967" s="49">
        <v>0.54</v>
      </c>
      <c r="E3967" s="49" t="s">
        <v>55</v>
      </c>
      <c r="F3967" s="50">
        <v>42482</v>
      </c>
    </row>
    <row r="3968" spans="1:6" x14ac:dyDescent="0.3">
      <c r="A3968" s="49">
        <v>760199</v>
      </c>
      <c r="B3968" s="50">
        <v>42489</v>
      </c>
      <c r="C3968" s="51">
        <v>2862.659909</v>
      </c>
      <c r="D3968" s="49">
        <v>0.54</v>
      </c>
      <c r="E3968" s="49" t="s">
        <v>55</v>
      </c>
      <c r="F3968" s="50">
        <v>42482</v>
      </c>
    </row>
    <row r="3969" spans="1:6" x14ac:dyDescent="0.3">
      <c r="A3969" s="49">
        <v>760199</v>
      </c>
      <c r="B3969" s="50">
        <v>42492</v>
      </c>
      <c r="C3969" s="51">
        <v>2863.4308510000001</v>
      </c>
      <c r="D3969" s="49">
        <v>0.54</v>
      </c>
      <c r="E3969" s="49" t="s">
        <v>55</v>
      </c>
      <c r="F3969" s="50">
        <v>42482</v>
      </c>
    </row>
    <row r="3970" spans="1:6" x14ac:dyDescent="0.3">
      <c r="A3970" s="49">
        <v>760199</v>
      </c>
      <c r="B3970" s="50">
        <v>42493</v>
      </c>
      <c r="C3970" s="51">
        <v>2864.202002</v>
      </c>
      <c r="D3970" s="49">
        <v>0.54</v>
      </c>
      <c r="E3970" s="49" t="s">
        <v>55</v>
      </c>
      <c r="F3970" s="50">
        <v>42482</v>
      </c>
    </row>
    <row r="3971" spans="1:6" x14ac:dyDescent="0.3">
      <c r="A3971" s="49">
        <v>760199</v>
      </c>
      <c r="B3971" s="50">
        <v>42494</v>
      </c>
      <c r="C3971" s="51">
        <v>2864.9733590000001</v>
      </c>
      <c r="D3971" s="49">
        <v>0.54</v>
      </c>
      <c r="E3971" s="49" t="s">
        <v>55</v>
      </c>
      <c r="F3971" s="50">
        <v>42482</v>
      </c>
    </row>
    <row r="3972" spans="1:6" x14ac:dyDescent="0.3">
      <c r="A3972" s="49">
        <v>760199</v>
      </c>
      <c r="B3972" s="50">
        <v>42495</v>
      </c>
      <c r="C3972" s="51">
        <v>2865.744925</v>
      </c>
      <c r="D3972" s="49">
        <v>0.54</v>
      </c>
      <c r="E3972" s="49" t="s">
        <v>55</v>
      </c>
      <c r="F3972" s="50">
        <v>42482</v>
      </c>
    </row>
    <row r="3973" spans="1:6" x14ac:dyDescent="0.3">
      <c r="A3973" s="49">
        <v>760199</v>
      </c>
      <c r="B3973" s="50">
        <v>42496</v>
      </c>
      <c r="C3973" s="51">
        <v>2867.9150679999998</v>
      </c>
      <c r="D3973" s="49">
        <v>0.61</v>
      </c>
      <c r="E3973" s="49" t="s">
        <v>54</v>
      </c>
      <c r="F3973" s="50">
        <v>42496</v>
      </c>
    </row>
    <row r="3974" spans="1:6" x14ac:dyDescent="0.3">
      <c r="A3974" s="49">
        <v>760199</v>
      </c>
      <c r="B3974" s="50">
        <v>42499</v>
      </c>
      <c r="C3974" s="51">
        <v>2868.787362</v>
      </c>
      <c r="D3974" s="49">
        <v>0.61</v>
      </c>
      <c r="E3974" s="49" t="s">
        <v>54</v>
      </c>
      <c r="F3974" s="50">
        <v>42496</v>
      </c>
    </row>
    <row r="3975" spans="1:6" x14ac:dyDescent="0.3">
      <c r="A3975" s="49">
        <v>760199</v>
      </c>
      <c r="B3975" s="50">
        <v>42500</v>
      </c>
      <c r="C3975" s="51">
        <v>2869.6599219999998</v>
      </c>
      <c r="D3975" s="49">
        <v>0.61</v>
      </c>
      <c r="E3975" s="49" t="s">
        <v>54</v>
      </c>
      <c r="F3975" s="50">
        <v>42496</v>
      </c>
    </row>
    <row r="3976" spans="1:6" x14ac:dyDescent="0.3">
      <c r="A3976" s="49">
        <v>760199</v>
      </c>
      <c r="B3976" s="50">
        <v>42501</v>
      </c>
      <c r="C3976" s="51">
        <v>2870.5327470000002</v>
      </c>
      <c r="D3976" s="49">
        <v>0.61</v>
      </c>
      <c r="E3976" s="49" t="s">
        <v>54</v>
      </c>
      <c r="F3976" s="50">
        <v>42496</v>
      </c>
    </row>
    <row r="3977" spans="1:6" x14ac:dyDescent="0.3">
      <c r="A3977" s="49">
        <v>760199</v>
      </c>
      <c r="B3977" s="50">
        <v>42502</v>
      </c>
      <c r="C3977" s="51">
        <v>2871.4058380000001</v>
      </c>
      <c r="D3977" s="49">
        <v>0.61</v>
      </c>
      <c r="E3977" s="49" t="s">
        <v>54</v>
      </c>
      <c r="F3977" s="50">
        <v>42496</v>
      </c>
    </row>
    <row r="3978" spans="1:6" x14ac:dyDescent="0.3">
      <c r="A3978" s="49">
        <v>760199</v>
      </c>
      <c r="B3978" s="50">
        <v>42503</v>
      </c>
      <c r="C3978" s="51">
        <v>2872.2791940000002</v>
      </c>
      <c r="D3978" s="49">
        <v>0.61</v>
      </c>
      <c r="E3978" s="49" t="s">
        <v>54</v>
      </c>
      <c r="F3978" s="50">
        <v>42496</v>
      </c>
    </row>
    <row r="3979" spans="1:6" x14ac:dyDescent="0.3">
      <c r="A3979" s="49">
        <v>760199</v>
      </c>
      <c r="B3979" s="50">
        <v>42506</v>
      </c>
      <c r="C3979" s="51">
        <v>2873.1528159999998</v>
      </c>
      <c r="D3979" s="49">
        <v>0.61</v>
      </c>
      <c r="E3979" s="49" t="s">
        <v>54</v>
      </c>
      <c r="F3979" s="50">
        <v>42496</v>
      </c>
    </row>
    <row r="3980" spans="1:6" x14ac:dyDescent="0.3">
      <c r="A3980" s="49">
        <v>760199</v>
      </c>
      <c r="B3980" s="50">
        <v>42507</v>
      </c>
      <c r="C3980" s="51">
        <v>2874.0665760000002</v>
      </c>
      <c r="D3980" s="49">
        <v>0.67</v>
      </c>
      <c r="E3980" s="49" t="s">
        <v>55</v>
      </c>
      <c r="F3980" s="50">
        <v>42507</v>
      </c>
    </row>
    <row r="3981" spans="1:6" x14ac:dyDescent="0.3">
      <c r="A3981" s="49">
        <v>760199</v>
      </c>
      <c r="B3981" s="50">
        <v>42508</v>
      </c>
      <c r="C3981" s="51">
        <v>2874.9806269999999</v>
      </c>
      <c r="D3981" s="49">
        <v>0.67</v>
      </c>
      <c r="E3981" s="49" t="s">
        <v>55</v>
      </c>
      <c r="F3981" s="50">
        <v>42507</v>
      </c>
    </row>
    <row r="3982" spans="1:6" x14ac:dyDescent="0.3">
      <c r="A3982" s="49">
        <v>760199</v>
      </c>
      <c r="B3982" s="50">
        <v>42509</v>
      </c>
      <c r="C3982" s="51">
        <v>2875.8949689999999</v>
      </c>
      <c r="D3982" s="49">
        <v>0.67</v>
      </c>
      <c r="E3982" s="49" t="s">
        <v>55</v>
      </c>
      <c r="F3982" s="50">
        <v>42507</v>
      </c>
    </row>
    <row r="3983" spans="1:6" x14ac:dyDescent="0.3">
      <c r="A3983" s="49">
        <v>760199</v>
      </c>
      <c r="B3983" s="50">
        <v>42510</v>
      </c>
      <c r="C3983" s="51">
        <v>2876.8096019999998</v>
      </c>
      <c r="D3983" s="49">
        <v>0.67</v>
      </c>
      <c r="E3983" s="49" t="s">
        <v>55</v>
      </c>
      <c r="F3983" s="50">
        <v>42507</v>
      </c>
    </row>
    <row r="3984" spans="1:6" x14ac:dyDescent="0.3">
      <c r="A3984" s="49">
        <v>760199</v>
      </c>
      <c r="B3984" s="50">
        <v>42513</v>
      </c>
      <c r="C3984" s="51">
        <v>2878.2688509999998</v>
      </c>
      <c r="D3984" s="49">
        <v>0.75</v>
      </c>
      <c r="E3984" s="49" t="s">
        <v>55</v>
      </c>
      <c r="F3984" s="50">
        <v>42513</v>
      </c>
    </row>
    <row r="3985" spans="1:6" x14ac:dyDescent="0.3">
      <c r="A3985" s="49">
        <v>760199</v>
      </c>
      <c r="B3985" s="50">
        <v>42514</v>
      </c>
      <c r="C3985" s="51">
        <v>2879.2931509999999</v>
      </c>
      <c r="D3985" s="49">
        <v>0.75</v>
      </c>
      <c r="E3985" s="49" t="s">
        <v>55</v>
      </c>
      <c r="F3985" s="50">
        <v>42513</v>
      </c>
    </row>
    <row r="3986" spans="1:6" x14ac:dyDescent="0.3">
      <c r="A3986" s="49">
        <v>760199</v>
      </c>
      <c r="B3986" s="50">
        <v>42515</v>
      </c>
      <c r="C3986" s="51">
        <v>2880.3178149999999</v>
      </c>
      <c r="D3986" s="49">
        <v>0.75</v>
      </c>
      <c r="E3986" s="49" t="s">
        <v>55</v>
      </c>
      <c r="F3986" s="50">
        <v>42513</v>
      </c>
    </row>
    <row r="3987" spans="1:6" x14ac:dyDescent="0.3">
      <c r="A3987" s="49">
        <v>760199</v>
      </c>
      <c r="B3987" s="50">
        <v>42517</v>
      </c>
      <c r="C3987" s="51">
        <v>2881.3428439999998</v>
      </c>
      <c r="D3987" s="49">
        <v>0.75</v>
      </c>
      <c r="E3987" s="49" t="s">
        <v>55</v>
      </c>
      <c r="F3987" s="50">
        <v>42513</v>
      </c>
    </row>
    <row r="3988" spans="1:6" x14ac:dyDescent="0.3">
      <c r="A3988" s="49">
        <v>760199</v>
      </c>
      <c r="B3988" s="50">
        <v>42520</v>
      </c>
      <c r="C3988" s="51">
        <v>2882.3682370000001</v>
      </c>
      <c r="D3988" s="49">
        <v>0.75</v>
      </c>
      <c r="E3988" s="49" t="s">
        <v>55</v>
      </c>
      <c r="F3988" s="50">
        <v>42513</v>
      </c>
    </row>
    <row r="3989" spans="1:6" x14ac:dyDescent="0.3">
      <c r="A3989" s="49">
        <v>760199</v>
      </c>
      <c r="B3989" s="50">
        <v>42521</v>
      </c>
      <c r="C3989" s="51">
        <v>2883.3939959999998</v>
      </c>
      <c r="D3989" s="49">
        <v>0.75</v>
      </c>
      <c r="E3989" s="49" t="s">
        <v>55</v>
      </c>
      <c r="F3989" s="50">
        <v>42513</v>
      </c>
    </row>
    <row r="3990" spans="1:6" x14ac:dyDescent="0.3">
      <c r="A3990" s="49">
        <v>760199</v>
      </c>
      <c r="B3990" s="50">
        <v>42522</v>
      </c>
      <c r="C3990" s="51">
        <v>2884.4201200000002</v>
      </c>
      <c r="D3990" s="49">
        <v>0.75</v>
      </c>
      <c r="E3990" s="49" t="s">
        <v>55</v>
      </c>
      <c r="F3990" s="50">
        <v>42513</v>
      </c>
    </row>
    <row r="3991" spans="1:6" x14ac:dyDescent="0.3">
      <c r="A3991" s="49">
        <v>760199</v>
      </c>
      <c r="B3991" s="50">
        <v>42523</v>
      </c>
      <c r="C3991" s="51">
        <v>2885.4466080000002</v>
      </c>
      <c r="D3991" s="49">
        <v>0.75</v>
      </c>
      <c r="E3991" s="49" t="s">
        <v>55</v>
      </c>
      <c r="F3991" s="50">
        <v>42513</v>
      </c>
    </row>
    <row r="3992" spans="1:6" x14ac:dyDescent="0.3">
      <c r="A3992" s="49">
        <v>760199</v>
      </c>
      <c r="B3992" s="50">
        <v>42524</v>
      </c>
      <c r="C3992" s="51">
        <v>2886.4734619999999</v>
      </c>
      <c r="D3992" s="49">
        <v>0.75</v>
      </c>
      <c r="E3992" s="49" t="s">
        <v>55</v>
      </c>
      <c r="F3992" s="50">
        <v>42513</v>
      </c>
    </row>
    <row r="3993" spans="1:6" x14ac:dyDescent="0.3">
      <c r="A3993" s="49">
        <v>760199</v>
      </c>
      <c r="B3993" s="50">
        <v>42527</v>
      </c>
      <c r="C3993" s="51">
        <v>2887.5006819999999</v>
      </c>
      <c r="D3993" s="49">
        <v>0.75</v>
      </c>
      <c r="E3993" s="49" t="s">
        <v>55</v>
      </c>
      <c r="F3993" s="50">
        <v>42513</v>
      </c>
    </row>
    <row r="3994" spans="1:6" x14ac:dyDescent="0.3">
      <c r="A3994" s="49">
        <v>760199</v>
      </c>
      <c r="B3994" s="50">
        <v>42528</v>
      </c>
      <c r="C3994" s="51">
        <v>2888.5282670000001</v>
      </c>
      <c r="D3994" s="49">
        <v>0.75</v>
      </c>
      <c r="E3994" s="49" t="s">
        <v>55</v>
      </c>
      <c r="F3994" s="50">
        <v>42513</v>
      </c>
    </row>
    <row r="3995" spans="1:6" x14ac:dyDescent="0.3">
      <c r="A3995" s="49">
        <v>760199</v>
      </c>
      <c r="B3995" s="50">
        <v>42529</v>
      </c>
      <c r="C3995" s="51">
        <v>2890.2095859999999</v>
      </c>
      <c r="D3995" s="49">
        <v>0.78</v>
      </c>
      <c r="E3995" s="49" t="s">
        <v>54</v>
      </c>
      <c r="F3995" s="50">
        <v>42529</v>
      </c>
    </row>
    <row r="3996" spans="1:6" x14ac:dyDescent="0.3">
      <c r="A3996" s="49">
        <v>760199</v>
      </c>
      <c r="B3996" s="50">
        <v>42530</v>
      </c>
      <c r="C3996" s="51">
        <v>2891.2789899999998</v>
      </c>
      <c r="D3996" s="49">
        <v>0.78</v>
      </c>
      <c r="E3996" s="49" t="s">
        <v>54</v>
      </c>
      <c r="F3996" s="50">
        <v>42529</v>
      </c>
    </row>
    <row r="3997" spans="1:6" x14ac:dyDescent="0.3">
      <c r="A3997" s="49">
        <v>760199</v>
      </c>
      <c r="B3997" s="50">
        <v>42531</v>
      </c>
      <c r="C3997" s="51">
        <v>2892.34879</v>
      </c>
      <c r="D3997" s="49">
        <v>0.78</v>
      </c>
      <c r="E3997" s="49" t="s">
        <v>54</v>
      </c>
      <c r="F3997" s="50">
        <v>42529</v>
      </c>
    </row>
    <row r="3998" spans="1:6" x14ac:dyDescent="0.3">
      <c r="A3998" s="49">
        <v>760199</v>
      </c>
      <c r="B3998" s="50">
        <v>42534</v>
      </c>
      <c r="C3998" s="51">
        <v>2893.4189849999998</v>
      </c>
      <c r="D3998" s="49">
        <v>0.78</v>
      </c>
      <c r="E3998" s="49" t="s">
        <v>54</v>
      </c>
      <c r="F3998" s="50">
        <v>42529</v>
      </c>
    </row>
    <row r="3999" spans="1:6" x14ac:dyDescent="0.3">
      <c r="A3999" s="49">
        <v>760199</v>
      </c>
      <c r="B3999" s="50">
        <v>42535</v>
      </c>
      <c r="C3999" s="51">
        <v>2894.4895769999998</v>
      </c>
      <c r="D3999" s="49">
        <v>0.78</v>
      </c>
      <c r="E3999" s="49" t="s">
        <v>54</v>
      </c>
      <c r="F3999" s="50">
        <v>42529</v>
      </c>
    </row>
    <row r="4000" spans="1:6" x14ac:dyDescent="0.3">
      <c r="A4000" s="49">
        <v>760199</v>
      </c>
      <c r="B4000" s="50">
        <v>42536</v>
      </c>
      <c r="C4000" s="51">
        <v>2895.5605650000002</v>
      </c>
      <c r="D4000" s="49">
        <v>0.78</v>
      </c>
      <c r="E4000" s="49" t="s">
        <v>54</v>
      </c>
      <c r="F4000" s="50">
        <v>42529</v>
      </c>
    </row>
    <row r="4001" spans="1:6" x14ac:dyDescent="0.3">
      <c r="A4001" s="49">
        <v>760199</v>
      </c>
      <c r="B4001" s="50">
        <v>42537</v>
      </c>
      <c r="C4001" s="51">
        <v>2896.0073360000001</v>
      </c>
      <c r="D4001" s="49">
        <v>0.34</v>
      </c>
      <c r="E4001" s="49" t="s">
        <v>55</v>
      </c>
      <c r="F4001" s="50">
        <v>42537</v>
      </c>
    </row>
    <row r="4002" spans="1:6" x14ac:dyDescent="0.3">
      <c r="A4002" s="49">
        <v>760199</v>
      </c>
      <c r="B4002" s="50">
        <v>42538</v>
      </c>
      <c r="C4002" s="51">
        <v>2896.4541760000002</v>
      </c>
      <c r="D4002" s="49">
        <v>0.34</v>
      </c>
      <c r="E4002" s="49" t="s">
        <v>55</v>
      </c>
      <c r="F4002" s="50">
        <v>42537</v>
      </c>
    </row>
    <row r="4003" spans="1:6" x14ac:dyDescent="0.3">
      <c r="A4003" s="49">
        <v>760199</v>
      </c>
      <c r="B4003" s="50">
        <v>42541</v>
      </c>
      <c r="C4003" s="51">
        <v>2896.901085</v>
      </c>
      <c r="D4003" s="49">
        <v>0.34</v>
      </c>
      <c r="E4003" s="49" t="s">
        <v>55</v>
      </c>
      <c r="F4003" s="50">
        <v>42537</v>
      </c>
    </row>
    <row r="4004" spans="1:6" x14ac:dyDescent="0.3">
      <c r="A4004" s="49">
        <v>760199</v>
      </c>
      <c r="B4004" s="50">
        <v>42542</v>
      </c>
      <c r="C4004" s="51">
        <v>2897.3480629999999</v>
      </c>
      <c r="D4004" s="49">
        <v>0.34</v>
      </c>
      <c r="E4004" s="49" t="s">
        <v>55</v>
      </c>
      <c r="F4004" s="50">
        <v>42537</v>
      </c>
    </row>
    <row r="4005" spans="1:6" x14ac:dyDescent="0.3">
      <c r="A4005" s="49">
        <v>760199</v>
      </c>
      <c r="B4005" s="50">
        <v>42543</v>
      </c>
      <c r="C4005" s="51">
        <v>2897.926371</v>
      </c>
      <c r="D4005" s="49">
        <v>0.36</v>
      </c>
      <c r="E4005" s="49" t="s">
        <v>55</v>
      </c>
      <c r="F4005" s="50">
        <v>42543</v>
      </c>
    </row>
    <row r="4006" spans="1:6" x14ac:dyDescent="0.3">
      <c r="A4006" s="49">
        <v>760199</v>
      </c>
      <c r="B4006" s="50">
        <v>42544</v>
      </c>
      <c r="C4006" s="51">
        <v>2898.3997650000001</v>
      </c>
      <c r="D4006" s="49">
        <v>0.36</v>
      </c>
      <c r="E4006" s="49" t="s">
        <v>55</v>
      </c>
      <c r="F4006" s="50">
        <v>42543</v>
      </c>
    </row>
    <row r="4007" spans="1:6" x14ac:dyDescent="0.3">
      <c r="A4007" s="49">
        <v>760199</v>
      </c>
      <c r="B4007" s="50">
        <v>42545</v>
      </c>
      <c r="C4007" s="51">
        <v>2898.873235</v>
      </c>
      <c r="D4007" s="49">
        <v>0.36</v>
      </c>
      <c r="E4007" s="49" t="s">
        <v>55</v>
      </c>
      <c r="F4007" s="50">
        <v>42543</v>
      </c>
    </row>
    <row r="4008" spans="1:6" x14ac:dyDescent="0.3">
      <c r="A4008" s="49">
        <v>760199</v>
      </c>
      <c r="B4008" s="50">
        <v>42548</v>
      </c>
      <c r="C4008" s="51">
        <v>2899.346783</v>
      </c>
      <c r="D4008" s="49">
        <v>0.36</v>
      </c>
      <c r="E4008" s="49" t="s">
        <v>55</v>
      </c>
      <c r="F4008" s="50">
        <v>42543</v>
      </c>
    </row>
    <row r="4009" spans="1:6" x14ac:dyDescent="0.3">
      <c r="A4009" s="49">
        <v>760199</v>
      </c>
      <c r="B4009" s="50">
        <v>42549</v>
      </c>
      <c r="C4009" s="51">
        <v>2899.820408</v>
      </c>
      <c r="D4009" s="49">
        <v>0.36</v>
      </c>
      <c r="E4009" s="49" t="s">
        <v>55</v>
      </c>
      <c r="F4009" s="50">
        <v>42543</v>
      </c>
    </row>
    <row r="4010" spans="1:6" x14ac:dyDescent="0.3">
      <c r="A4010" s="49">
        <v>760199</v>
      </c>
      <c r="B4010" s="50">
        <v>42550</v>
      </c>
      <c r="C4010" s="51">
        <v>2900.2941110000002</v>
      </c>
      <c r="D4010" s="49">
        <v>0.36</v>
      </c>
      <c r="E4010" s="49" t="s">
        <v>55</v>
      </c>
      <c r="F4010" s="50">
        <v>42543</v>
      </c>
    </row>
    <row r="4011" spans="1:6" x14ac:dyDescent="0.3">
      <c r="A4011" s="49">
        <v>760199</v>
      </c>
      <c r="B4011" s="50">
        <v>42551</v>
      </c>
      <c r="C4011" s="51">
        <v>2900.767891</v>
      </c>
      <c r="D4011" s="49">
        <v>0.36</v>
      </c>
      <c r="E4011" s="49" t="s">
        <v>55</v>
      </c>
      <c r="F4011" s="50">
        <v>42543</v>
      </c>
    </row>
    <row r="4012" spans="1:6" x14ac:dyDescent="0.3">
      <c r="A4012" s="49">
        <v>760199</v>
      </c>
      <c r="B4012" s="50">
        <v>42552</v>
      </c>
      <c r="C4012" s="51">
        <v>2901.2417489999998</v>
      </c>
      <c r="D4012" s="49">
        <v>0.36</v>
      </c>
      <c r="E4012" s="49" t="s">
        <v>55</v>
      </c>
      <c r="F4012" s="50">
        <v>42543</v>
      </c>
    </row>
    <row r="4013" spans="1:6" x14ac:dyDescent="0.3">
      <c r="A4013" s="49">
        <v>760199</v>
      </c>
      <c r="B4013" s="50">
        <v>42555</v>
      </c>
      <c r="C4013" s="51">
        <v>2901.7156829999999</v>
      </c>
      <c r="D4013" s="49">
        <v>0.36</v>
      </c>
      <c r="E4013" s="49" t="s">
        <v>55</v>
      </c>
      <c r="F4013" s="50">
        <v>42543</v>
      </c>
    </row>
    <row r="4014" spans="1:6" x14ac:dyDescent="0.3">
      <c r="A4014" s="49">
        <v>760199</v>
      </c>
      <c r="B4014" s="50">
        <v>42556</v>
      </c>
      <c r="C4014" s="51">
        <v>2902.1896959999999</v>
      </c>
      <c r="D4014" s="49">
        <v>0.36</v>
      </c>
      <c r="E4014" s="49" t="s">
        <v>55</v>
      </c>
      <c r="F4014" s="50">
        <v>42543</v>
      </c>
    </row>
    <row r="4015" spans="1:6" x14ac:dyDescent="0.3">
      <c r="A4015" s="49">
        <v>760199</v>
      </c>
      <c r="B4015" s="50">
        <v>42557</v>
      </c>
      <c r="C4015" s="51">
        <v>2902.6637850000002</v>
      </c>
      <c r="D4015" s="49">
        <v>0.36</v>
      </c>
      <c r="E4015" s="49" t="s">
        <v>55</v>
      </c>
      <c r="F4015" s="50">
        <v>42543</v>
      </c>
    </row>
    <row r="4016" spans="1:6" x14ac:dyDescent="0.3">
      <c r="A4016" s="49">
        <v>760199</v>
      </c>
      <c r="B4016" s="50">
        <v>42558</v>
      </c>
      <c r="C4016" s="51">
        <v>2903.1379529999999</v>
      </c>
      <c r="D4016" s="49">
        <v>0.36</v>
      </c>
      <c r="E4016" s="49" t="s">
        <v>55</v>
      </c>
      <c r="F4016" s="50">
        <v>42543</v>
      </c>
    </row>
    <row r="4017" spans="1:6" x14ac:dyDescent="0.3">
      <c r="A4017" s="49">
        <v>760199</v>
      </c>
      <c r="B4017" s="50">
        <v>42559</v>
      </c>
      <c r="C4017" s="51">
        <v>2903.3870489999999</v>
      </c>
      <c r="D4017" s="49">
        <v>0.35</v>
      </c>
      <c r="E4017" s="49" t="s">
        <v>54</v>
      </c>
      <c r="F4017" s="50">
        <v>42559</v>
      </c>
    </row>
    <row r="4018" spans="1:6" x14ac:dyDescent="0.3">
      <c r="A4018" s="49">
        <v>760199</v>
      </c>
      <c r="B4018" s="50">
        <v>42562</v>
      </c>
      <c r="C4018" s="51">
        <v>2903.8480890000001</v>
      </c>
      <c r="D4018" s="49">
        <v>0.35</v>
      </c>
      <c r="E4018" s="49" t="s">
        <v>54</v>
      </c>
      <c r="F4018" s="50">
        <v>42559</v>
      </c>
    </row>
    <row r="4019" spans="1:6" x14ac:dyDescent="0.3">
      <c r="A4019" s="49">
        <v>760199</v>
      </c>
      <c r="B4019" s="50">
        <v>42563</v>
      </c>
      <c r="C4019" s="51">
        <v>2904.3092019999999</v>
      </c>
      <c r="D4019" s="49">
        <v>0.35</v>
      </c>
      <c r="E4019" s="49" t="s">
        <v>54</v>
      </c>
      <c r="F4019" s="50">
        <v>42559</v>
      </c>
    </row>
    <row r="4020" spans="1:6" x14ac:dyDescent="0.3">
      <c r="A4020" s="49">
        <v>760199</v>
      </c>
      <c r="B4020" s="50">
        <v>42564</v>
      </c>
      <c r="C4020" s="51">
        <v>2904.7703879999999</v>
      </c>
      <c r="D4020" s="49">
        <v>0.35</v>
      </c>
      <c r="E4020" s="49" t="s">
        <v>54</v>
      </c>
      <c r="F4020" s="50">
        <v>42559</v>
      </c>
    </row>
    <row r="4021" spans="1:6" x14ac:dyDescent="0.3">
      <c r="A4021" s="49">
        <v>760199</v>
      </c>
      <c r="B4021" s="50">
        <v>42565</v>
      </c>
      <c r="C4021" s="51">
        <v>2905.2316470000001</v>
      </c>
      <c r="D4021" s="49">
        <v>0.35</v>
      </c>
      <c r="E4021" s="49" t="s">
        <v>54</v>
      </c>
      <c r="F4021" s="50">
        <v>42559</v>
      </c>
    </row>
    <row r="4022" spans="1:6" x14ac:dyDescent="0.3">
      <c r="A4022" s="49">
        <v>760199</v>
      </c>
      <c r="B4022" s="50">
        <v>42566</v>
      </c>
      <c r="C4022" s="51">
        <v>2905.6929799999998</v>
      </c>
      <c r="D4022" s="49">
        <v>0.35</v>
      </c>
      <c r="E4022" s="49" t="s">
        <v>54</v>
      </c>
      <c r="F4022" s="50">
        <v>42559</v>
      </c>
    </row>
    <row r="4023" spans="1:6" x14ac:dyDescent="0.3">
      <c r="A4023" s="49">
        <v>760199</v>
      </c>
      <c r="B4023" s="50">
        <v>42569</v>
      </c>
      <c r="C4023" s="51">
        <v>2906.3142979999998</v>
      </c>
      <c r="D4023" s="49">
        <v>0.45</v>
      </c>
      <c r="E4023" s="49" t="s">
        <v>55</v>
      </c>
      <c r="F4023" s="50">
        <v>42569</v>
      </c>
    </row>
    <row r="4024" spans="1:6" x14ac:dyDescent="0.3">
      <c r="A4024" s="49">
        <v>760199</v>
      </c>
      <c r="B4024" s="50">
        <v>42570</v>
      </c>
      <c r="C4024" s="51">
        <v>2906.9357490000002</v>
      </c>
      <c r="D4024" s="49">
        <v>0.45</v>
      </c>
      <c r="E4024" s="49" t="s">
        <v>55</v>
      </c>
      <c r="F4024" s="50">
        <v>42569</v>
      </c>
    </row>
    <row r="4025" spans="1:6" x14ac:dyDescent="0.3">
      <c r="A4025" s="49">
        <v>760199</v>
      </c>
      <c r="B4025" s="50">
        <v>42571</v>
      </c>
      <c r="C4025" s="51">
        <v>2907.5573330000002</v>
      </c>
      <c r="D4025" s="49">
        <v>0.45</v>
      </c>
      <c r="E4025" s="49" t="s">
        <v>55</v>
      </c>
      <c r="F4025" s="50">
        <v>42569</v>
      </c>
    </row>
    <row r="4026" spans="1:6" x14ac:dyDescent="0.3">
      <c r="A4026" s="49">
        <v>760199</v>
      </c>
      <c r="B4026" s="50">
        <v>42572</v>
      </c>
      <c r="C4026" s="51">
        <v>2908.1790489999998</v>
      </c>
      <c r="D4026" s="49">
        <v>0.45</v>
      </c>
      <c r="E4026" s="49" t="s">
        <v>55</v>
      </c>
      <c r="F4026" s="50">
        <v>42569</v>
      </c>
    </row>
    <row r="4027" spans="1:6" x14ac:dyDescent="0.3">
      <c r="A4027" s="49">
        <v>760199</v>
      </c>
      <c r="B4027" s="50">
        <v>42573</v>
      </c>
      <c r="C4027" s="51">
        <v>2908.6629950000001</v>
      </c>
      <c r="D4027" s="49">
        <v>0.43</v>
      </c>
      <c r="E4027" s="49" t="s">
        <v>55</v>
      </c>
      <c r="F4027" s="50">
        <v>42573</v>
      </c>
    </row>
    <row r="4028" spans="1:6" x14ac:dyDescent="0.3">
      <c r="A4028" s="49">
        <v>760199</v>
      </c>
      <c r="B4028" s="50">
        <v>42576</v>
      </c>
      <c r="C4028" s="51">
        <v>2909.2573619999998</v>
      </c>
      <c r="D4028" s="49">
        <v>0.43</v>
      </c>
      <c r="E4028" s="49" t="s">
        <v>55</v>
      </c>
      <c r="F4028" s="50">
        <v>42573</v>
      </c>
    </row>
    <row r="4029" spans="1:6" x14ac:dyDescent="0.3">
      <c r="A4029" s="49">
        <v>760199</v>
      </c>
      <c r="B4029" s="50">
        <v>42577</v>
      </c>
      <c r="C4029" s="51">
        <v>2909.8518509999999</v>
      </c>
      <c r="D4029" s="49">
        <v>0.43</v>
      </c>
      <c r="E4029" s="49" t="s">
        <v>55</v>
      </c>
      <c r="F4029" s="50">
        <v>42573</v>
      </c>
    </row>
    <row r="4030" spans="1:6" x14ac:dyDescent="0.3">
      <c r="A4030" s="49">
        <v>760199</v>
      </c>
      <c r="B4030" s="50">
        <v>42578</v>
      </c>
      <c r="C4030" s="51">
        <v>2910.446461</v>
      </c>
      <c r="D4030" s="49">
        <v>0.43</v>
      </c>
      <c r="E4030" s="49" t="s">
        <v>55</v>
      </c>
      <c r="F4030" s="50">
        <v>42573</v>
      </c>
    </row>
    <row r="4031" spans="1:6" x14ac:dyDescent="0.3">
      <c r="A4031" s="49">
        <v>760199</v>
      </c>
      <c r="B4031" s="50">
        <v>42579</v>
      </c>
      <c r="C4031" s="51">
        <v>2911.041193</v>
      </c>
      <c r="D4031" s="49">
        <v>0.43</v>
      </c>
      <c r="E4031" s="49" t="s">
        <v>55</v>
      </c>
      <c r="F4031" s="50">
        <v>42573</v>
      </c>
    </row>
    <row r="4032" spans="1:6" x14ac:dyDescent="0.3">
      <c r="A4032" s="49">
        <v>760199</v>
      </c>
      <c r="B4032" s="50">
        <v>42580</v>
      </c>
      <c r="C4032" s="51">
        <v>2911.6360460000001</v>
      </c>
      <c r="D4032" s="49">
        <v>0.43</v>
      </c>
      <c r="E4032" s="49" t="s">
        <v>55</v>
      </c>
      <c r="F4032" s="50">
        <v>42573</v>
      </c>
    </row>
    <row r="4033" spans="1:6" x14ac:dyDescent="0.3">
      <c r="A4033" s="49">
        <v>760199</v>
      </c>
      <c r="B4033" s="50">
        <v>42583</v>
      </c>
      <c r="C4033" s="51">
        <v>2912.2310210000001</v>
      </c>
      <c r="D4033" s="49">
        <v>0.43</v>
      </c>
      <c r="E4033" s="49" t="s">
        <v>55</v>
      </c>
      <c r="F4033" s="50">
        <v>42573</v>
      </c>
    </row>
    <row r="4034" spans="1:6" x14ac:dyDescent="0.3">
      <c r="A4034" s="49">
        <v>760199</v>
      </c>
      <c r="B4034" s="50">
        <v>42584</v>
      </c>
      <c r="C4034" s="51">
        <v>2912.8261170000001</v>
      </c>
      <c r="D4034" s="49">
        <v>0.43</v>
      </c>
      <c r="E4034" s="49" t="s">
        <v>55</v>
      </c>
      <c r="F4034" s="50">
        <v>42573</v>
      </c>
    </row>
    <row r="4035" spans="1:6" x14ac:dyDescent="0.3">
      <c r="A4035" s="49">
        <v>760199</v>
      </c>
      <c r="B4035" s="50">
        <v>42585</v>
      </c>
      <c r="C4035" s="51">
        <v>2913.421335</v>
      </c>
      <c r="D4035" s="49">
        <v>0.43</v>
      </c>
      <c r="E4035" s="49" t="s">
        <v>55</v>
      </c>
      <c r="F4035" s="50">
        <v>42573</v>
      </c>
    </row>
    <row r="4036" spans="1:6" x14ac:dyDescent="0.3">
      <c r="A4036" s="49">
        <v>760199</v>
      </c>
      <c r="B4036" s="50">
        <v>42586</v>
      </c>
      <c r="C4036" s="51">
        <v>2914.0166749999999</v>
      </c>
      <c r="D4036" s="49">
        <v>0.43</v>
      </c>
      <c r="E4036" s="49" t="s">
        <v>55</v>
      </c>
      <c r="F4036" s="50">
        <v>42573</v>
      </c>
    </row>
    <row r="4037" spans="1:6" x14ac:dyDescent="0.3">
      <c r="A4037" s="49">
        <v>760199</v>
      </c>
      <c r="B4037" s="50">
        <v>42587</v>
      </c>
      <c r="C4037" s="51">
        <v>2914.6121360000002</v>
      </c>
      <c r="D4037" s="49">
        <v>0.43</v>
      </c>
      <c r="E4037" s="49" t="s">
        <v>55</v>
      </c>
      <c r="F4037" s="50">
        <v>42573</v>
      </c>
    </row>
    <row r="4038" spans="1:6" x14ac:dyDescent="0.3">
      <c r="A4038" s="49">
        <v>760199</v>
      </c>
      <c r="B4038" s="50">
        <v>42590</v>
      </c>
      <c r="C4038" s="51">
        <v>2915.207719</v>
      </c>
      <c r="D4038" s="49">
        <v>0.43</v>
      </c>
      <c r="E4038" s="49" t="s">
        <v>55</v>
      </c>
      <c r="F4038" s="50">
        <v>42573</v>
      </c>
    </row>
    <row r="4039" spans="1:6" x14ac:dyDescent="0.3">
      <c r="A4039" s="49">
        <v>760199</v>
      </c>
      <c r="B4039" s="50">
        <v>42591</v>
      </c>
      <c r="C4039" s="51">
        <v>2915.8034229999998</v>
      </c>
      <c r="D4039" s="49">
        <v>0.43</v>
      </c>
      <c r="E4039" s="49" t="s">
        <v>55</v>
      </c>
      <c r="F4039" s="50">
        <v>42573</v>
      </c>
    </row>
    <row r="4040" spans="1:6" x14ac:dyDescent="0.3">
      <c r="A4040" s="49">
        <v>760199</v>
      </c>
      <c r="B4040" s="50">
        <v>42592</v>
      </c>
      <c r="C4040" s="51">
        <v>2918.641247</v>
      </c>
      <c r="D4040" s="49">
        <v>0.52</v>
      </c>
      <c r="E4040" s="49" t="s">
        <v>54</v>
      </c>
      <c r="F4040" s="50">
        <v>42592</v>
      </c>
    </row>
    <row r="4041" spans="1:6" x14ac:dyDescent="0.3">
      <c r="A4041" s="49">
        <v>760199</v>
      </c>
      <c r="B4041" s="50">
        <v>42593</v>
      </c>
      <c r="C4041" s="51">
        <v>2919.3622850000002</v>
      </c>
      <c r="D4041" s="49">
        <v>0.52</v>
      </c>
      <c r="E4041" s="49" t="s">
        <v>54</v>
      </c>
      <c r="F4041" s="50">
        <v>42592</v>
      </c>
    </row>
    <row r="4042" spans="1:6" x14ac:dyDescent="0.3">
      <c r="A4042" s="49">
        <v>760199</v>
      </c>
      <c r="B4042" s="50">
        <v>42594</v>
      </c>
      <c r="C4042" s="51">
        <v>2920.0835000000002</v>
      </c>
      <c r="D4042" s="49">
        <v>0.52</v>
      </c>
      <c r="E4042" s="49" t="s">
        <v>54</v>
      </c>
      <c r="F4042" s="50">
        <v>42592</v>
      </c>
    </row>
    <row r="4043" spans="1:6" x14ac:dyDescent="0.3">
      <c r="A4043" s="49">
        <v>760199</v>
      </c>
      <c r="B4043" s="50">
        <v>42597</v>
      </c>
      <c r="C4043" s="51">
        <v>2920.8048950000002</v>
      </c>
      <c r="D4043" s="49">
        <v>0.52</v>
      </c>
      <c r="E4043" s="49" t="s">
        <v>54</v>
      </c>
      <c r="F4043" s="50">
        <v>42592</v>
      </c>
    </row>
    <row r="4044" spans="1:6" x14ac:dyDescent="0.3">
      <c r="A4044" s="49">
        <v>760199</v>
      </c>
      <c r="B4044" s="50">
        <v>42598</v>
      </c>
      <c r="C4044" s="51">
        <v>2921.3217119999999</v>
      </c>
      <c r="D4044" s="49">
        <v>0.39</v>
      </c>
      <c r="E4044" s="49" t="s">
        <v>55</v>
      </c>
      <c r="F4044" s="50">
        <v>42598</v>
      </c>
    </row>
    <row r="4045" spans="1:6" x14ac:dyDescent="0.3">
      <c r="A4045" s="49">
        <v>760199</v>
      </c>
      <c r="B4045" s="50">
        <v>42599</v>
      </c>
      <c r="C4045" s="51">
        <v>2921.8386209999999</v>
      </c>
      <c r="D4045" s="49">
        <v>0.39</v>
      </c>
      <c r="E4045" s="49" t="s">
        <v>55</v>
      </c>
      <c r="F4045" s="50">
        <v>42598</v>
      </c>
    </row>
    <row r="4046" spans="1:6" x14ac:dyDescent="0.3">
      <c r="A4046" s="49">
        <v>760199</v>
      </c>
      <c r="B4046" s="50">
        <v>42600</v>
      </c>
      <c r="C4046" s="51">
        <v>2922.355622</v>
      </c>
      <c r="D4046" s="49">
        <v>0.39</v>
      </c>
      <c r="E4046" s="49" t="s">
        <v>55</v>
      </c>
      <c r="F4046" s="50">
        <v>42598</v>
      </c>
    </row>
    <row r="4047" spans="1:6" x14ac:dyDescent="0.3">
      <c r="A4047" s="49">
        <v>760199</v>
      </c>
      <c r="B4047" s="50">
        <v>42601</v>
      </c>
      <c r="C4047" s="51">
        <v>2922.8727140000001</v>
      </c>
      <c r="D4047" s="49">
        <v>0.39</v>
      </c>
      <c r="E4047" s="49" t="s">
        <v>55</v>
      </c>
      <c r="F4047" s="50">
        <v>42598</v>
      </c>
    </row>
    <row r="4048" spans="1:6" x14ac:dyDescent="0.3">
      <c r="A4048" s="49">
        <v>760199</v>
      </c>
      <c r="B4048" s="50">
        <v>42604</v>
      </c>
      <c r="C4048" s="51">
        <v>2923.3898979999999</v>
      </c>
      <c r="D4048" s="49">
        <v>0.39</v>
      </c>
      <c r="E4048" s="49" t="s">
        <v>55</v>
      </c>
      <c r="F4048" s="50">
        <v>42598</v>
      </c>
    </row>
    <row r="4049" spans="1:6" x14ac:dyDescent="0.3">
      <c r="A4049" s="49">
        <v>760199</v>
      </c>
      <c r="B4049" s="50">
        <v>42605</v>
      </c>
      <c r="C4049" s="51">
        <v>2923.9071730000001</v>
      </c>
      <c r="D4049" s="49">
        <v>0.39</v>
      </c>
      <c r="E4049" s="49" t="s">
        <v>55</v>
      </c>
      <c r="F4049" s="50">
        <v>42598</v>
      </c>
    </row>
    <row r="4050" spans="1:6" x14ac:dyDescent="0.3">
      <c r="A4050" s="49">
        <v>760199</v>
      </c>
      <c r="B4050" s="50">
        <v>42606</v>
      </c>
      <c r="C4050" s="51">
        <v>2924.4245390000001</v>
      </c>
      <c r="D4050" s="49">
        <v>0.39</v>
      </c>
      <c r="E4050" s="49" t="s">
        <v>55</v>
      </c>
      <c r="F4050" s="50">
        <v>42598</v>
      </c>
    </row>
    <row r="4051" spans="1:6" x14ac:dyDescent="0.3">
      <c r="A4051" s="49">
        <v>760199</v>
      </c>
      <c r="B4051" s="50">
        <v>42607</v>
      </c>
      <c r="C4051" s="51">
        <v>2925.3657370000001</v>
      </c>
      <c r="D4051" s="49">
        <v>0.43</v>
      </c>
      <c r="E4051" s="49" t="s">
        <v>55</v>
      </c>
      <c r="F4051" s="50">
        <v>42607</v>
      </c>
    </row>
    <row r="4052" spans="1:6" x14ac:dyDescent="0.3">
      <c r="A4052" s="49">
        <v>760199</v>
      </c>
      <c r="B4052" s="50">
        <v>42608</v>
      </c>
      <c r="C4052" s="51">
        <v>2925.9363429999999</v>
      </c>
      <c r="D4052" s="49">
        <v>0.43</v>
      </c>
      <c r="E4052" s="49" t="s">
        <v>55</v>
      </c>
      <c r="F4052" s="50">
        <v>42607</v>
      </c>
    </row>
    <row r="4053" spans="1:6" x14ac:dyDescent="0.3">
      <c r="A4053" s="49">
        <v>760199</v>
      </c>
      <c r="B4053" s="50">
        <v>42611</v>
      </c>
      <c r="C4053" s="51">
        <v>2926.5070599999999</v>
      </c>
      <c r="D4053" s="49">
        <v>0.43</v>
      </c>
      <c r="E4053" s="49" t="s">
        <v>55</v>
      </c>
      <c r="F4053" s="50">
        <v>42607</v>
      </c>
    </row>
    <row r="4054" spans="1:6" x14ac:dyDescent="0.3">
      <c r="A4054" s="49">
        <v>760199</v>
      </c>
      <c r="B4054" s="50">
        <v>42612</v>
      </c>
      <c r="C4054" s="51">
        <v>2927.0778890000001</v>
      </c>
      <c r="D4054" s="49">
        <v>0.43</v>
      </c>
      <c r="E4054" s="49" t="s">
        <v>55</v>
      </c>
      <c r="F4054" s="50">
        <v>42607</v>
      </c>
    </row>
    <row r="4055" spans="1:6" x14ac:dyDescent="0.3">
      <c r="A4055" s="49">
        <v>760199</v>
      </c>
      <c r="B4055" s="50">
        <v>42613</v>
      </c>
      <c r="C4055" s="51">
        <v>2927.6488290000002</v>
      </c>
      <c r="D4055" s="49">
        <v>0.43</v>
      </c>
      <c r="E4055" s="49" t="s">
        <v>55</v>
      </c>
      <c r="F4055" s="50">
        <v>42607</v>
      </c>
    </row>
    <row r="4056" spans="1:6" x14ac:dyDescent="0.3">
      <c r="A4056" s="49">
        <v>760199</v>
      </c>
      <c r="B4056" s="50">
        <v>42614</v>
      </c>
      <c r="C4056" s="51">
        <v>2928.2198800000001</v>
      </c>
      <c r="D4056" s="49">
        <v>0.43</v>
      </c>
      <c r="E4056" s="49" t="s">
        <v>55</v>
      </c>
      <c r="F4056" s="50">
        <v>42607</v>
      </c>
    </row>
    <row r="4057" spans="1:6" x14ac:dyDescent="0.3">
      <c r="A4057" s="49">
        <v>760199</v>
      </c>
      <c r="B4057" s="50">
        <v>42615</v>
      </c>
      <c r="C4057" s="51">
        <v>2928.7910419999998</v>
      </c>
      <c r="D4057" s="49">
        <v>0.43</v>
      </c>
      <c r="E4057" s="49" t="s">
        <v>55</v>
      </c>
      <c r="F4057" s="50">
        <v>42607</v>
      </c>
    </row>
    <row r="4058" spans="1:6" x14ac:dyDescent="0.3">
      <c r="A4058" s="49">
        <v>760199</v>
      </c>
      <c r="B4058" s="50">
        <v>42618</v>
      </c>
      <c r="C4058" s="51">
        <v>2929.3623160000002</v>
      </c>
      <c r="D4058" s="49">
        <v>0.43</v>
      </c>
      <c r="E4058" s="49" t="s">
        <v>55</v>
      </c>
      <c r="F4058" s="50">
        <v>42607</v>
      </c>
    </row>
    <row r="4059" spans="1:6" x14ac:dyDescent="0.3">
      <c r="A4059" s="49">
        <v>760199</v>
      </c>
      <c r="B4059" s="50">
        <v>42619</v>
      </c>
      <c r="C4059" s="51">
        <v>2929.9337019999998</v>
      </c>
      <c r="D4059" s="49">
        <v>0.43</v>
      </c>
      <c r="E4059" s="49" t="s">
        <v>55</v>
      </c>
      <c r="F4059" s="50">
        <v>42607</v>
      </c>
    </row>
    <row r="4060" spans="1:6" x14ac:dyDescent="0.3">
      <c r="A4060" s="49">
        <v>760199</v>
      </c>
      <c r="B4060" s="50">
        <v>42621</v>
      </c>
      <c r="C4060" s="51">
        <v>2930.5051990000002</v>
      </c>
      <c r="D4060" s="49">
        <v>0.43</v>
      </c>
      <c r="E4060" s="49" t="s">
        <v>55</v>
      </c>
      <c r="F4060" s="50">
        <v>42607</v>
      </c>
    </row>
    <row r="4061" spans="1:6" x14ac:dyDescent="0.3">
      <c r="A4061" s="49">
        <v>760199</v>
      </c>
      <c r="B4061" s="50">
        <v>42622</v>
      </c>
      <c r="C4061" s="51">
        <v>2931.3154129999998</v>
      </c>
      <c r="D4061" s="49">
        <v>0.44</v>
      </c>
      <c r="E4061" s="49" t="s">
        <v>54</v>
      </c>
      <c r="F4061" s="50">
        <v>42622</v>
      </c>
    </row>
    <row r="4062" spans="1:6" x14ac:dyDescent="0.3">
      <c r="A4062" s="49">
        <v>760199</v>
      </c>
      <c r="B4062" s="50">
        <v>42625</v>
      </c>
      <c r="C4062" s="51">
        <v>2931.900439</v>
      </c>
      <c r="D4062" s="49">
        <v>0.44</v>
      </c>
      <c r="E4062" s="49" t="s">
        <v>54</v>
      </c>
      <c r="F4062" s="50">
        <v>42622</v>
      </c>
    </row>
    <row r="4063" spans="1:6" x14ac:dyDescent="0.3">
      <c r="A4063" s="49">
        <v>760199</v>
      </c>
      <c r="B4063" s="50">
        <v>42626</v>
      </c>
      <c r="C4063" s="51">
        <v>2932.4855809999999</v>
      </c>
      <c r="D4063" s="49">
        <v>0.44</v>
      </c>
      <c r="E4063" s="49" t="s">
        <v>54</v>
      </c>
      <c r="F4063" s="50">
        <v>42622</v>
      </c>
    </row>
    <row r="4064" spans="1:6" x14ac:dyDescent="0.3">
      <c r="A4064" s="49">
        <v>760199</v>
      </c>
      <c r="B4064" s="50">
        <v>42627</v>
      </c>
      <c r="C4064" s="51">
        <v>2933.0708399999999</v>
      </c>
      <c r="D4064" s="49">
        <v>0.44</v>
      </c>
      <c r="E4064" s="49" t="s">
        <v>54</v>
      </c>
      <c r="F4064" s="50">
        <v>42622</v>
      </c>
    </row>
    <row r="4065" spans="1:6" x14ac:dyDescent="0.3">
      <c r="A4065" s="49">
        <v>760199</v>
      </c>
      <c r="B4065" s="50">
        <v>42628</v>
      </c>
      <c r="C4065" s="51">
        <v>2933.6562159999999</v>
      </c>
      <c r="D4065" s="49">
        <v>0.44</v>
      </c>
      <c r="E4065" s="49" t="s">
        <v>54</v>
      </c>
      <c r="F4065" s="50">
        <v>42622</v>
      </c>
    </row>
    <row r="4066" spans="1:6" x14ac:dyDescent="0.3">
      <c r="A4066" s="49">
        <v>760199</v>
      </c>
      <c r="B4066" s="50">
        <v>42629</v>
      </c>
      <c r="C4066" s="51">
        <v>2934.0886409999998</v>
      </c>
      <c r="D4066" s="49">
        <v>0.31</v>
      </c>
      <c r="E4066" s="49" t="s">
        <v>55</v>
      </c>
      <c r="F4066" s="50">
        <v>42629</v>
      </c>
    </row>
    <row r="4067" spans="1:6" x14ac:dyDescent="0.3">
      <c r="A4067" s="49">
        <v>760199</v>
      </c>
      <c r="B4067" s="50">
        <v>42632</v>
      </c>
      <c r="C4067" s="51">
        <v>2934.5211300000001</v>
      </c>
      <c r="D4067" s="49">
        <v>0.31</v>
      </c>
      <c r="E4067" s="49" t="s">
        <v>55</v>
      </c>
      <c r="F4067" s="50">
        <v>42629</v>
      </c>
    </row>
    <row r="4068" spans="1:6" x14ac:dyDescent="0.3">
      <c r="A4068" s="49">
        <v>760199</v>
      </c>
      <c r="B4068" s="50">
        <v>42633</v>
      </c>
      <c r="C4068" s="51">
        <v>2934.9536830000002</v>
      </c>
      <c r="D4068" s="49">
        <v>0.31</v>
      </c>
      <c r="E4068" s="49" t="s">
        <v>55</v>
      </c>
      <c r="F4068" s="50">
        <v>42629</v>
      </c>
    </row>
    <row r="4069" spans="1:6" x14ac:dyDescent="0.3">
      <c r="A4069" s="49">
        <v>760199</v>
      </c>
      <c r="B4069" s="50">
        <v>42634</v>
      </c>
      <c r="C4069" s="51">
        <v>2935.3863000000001</v>
      </c>
      <c r="D4069" s="49">
        <v>0.31</v>
      </c>
      <c r="E4069" s="49" t="s">
        <v>55</v>
      </c>
      <c r="F4069" s="50">
        <v>42629</v>
      </c>
    </row>
    <row r="4070" spans="1:6" x14ac:dyDescent="0.3">
      <c r="A4070" s="49">
        <v>760199</v>
      </c>
      <c r="B4070" s="50">
        <v>42635</v>
      </c>
      <c r="C4070" s="51">
        <v>2935.8189809999999</v>
      </c>
      <c r="D4070" s="49">
        <v>0.31</v>
      </c>
      <c r="E4070" s="49" t="s">
        <v>55</v>
      </c>
      <c r="F4070" s="50">
        <v>42629</v>
      </c>
    </row>
    <row r="4071" spans="1:6" x14ac:dyDescent="0.3">
      <c r="A4071" s="49">
        <v>760199</v>
      </c>
      <c r="B4071" s="50">
        <v>42636</v>
      </c>
      <c r="C4071" s="51">
        <v>2935.3313939999998</v>
      </c>
      <c r="D4071" s="49">
        <v>0.2</v>
      </c>
      <c r="E4071" s="49" t="s">
        <v>55</v>
      </c>
      <c r="F4071" s="50">
        <v>42636</v>
      </c>
    </row>
    <row r="4072" spans="1:6" x14ac:dyDescent="0.3">
      <c r="A4072" s="49">
        <v>760199</v>
      </c>
      <c r="B4072" s="50">
        <v>42639</v>
      </c>
      <c r="C4072" s="51">
        <v>2935.6106840000002</v>
      </c>
      <c r="D4072" s="49">
        <v>0.2</v>
      </c>
      <c r="E4072" s="49" t="s">
        <v>55</v>
      </c>
      <c r="F4072" s="50">
        <v>42636</v>
      </c>
    </row>
    <row r="4073" spans="1:6" x14ac:dyDescent="0.3">
      <c r="A4073" s="49">
        <v>760199</v>
      </c>
      <c r="B4073" s="50">
        <v>42640</v>
      </c>
      <c r="C4073" s="51">
        <v>2935.89</v>
      </c>
      <c r="D4073" s="49">
        <v>0.2</v>
      </c>
      <c r="E4073" s="49" t="s">
        <v>55</v>
      </c>
      <c r="F4073" s="50">
        <v>42636</v>
      </c>
    </row>
    <row r="4074" spans="1:6" x14ac:dyDescent="0.3">
      <c r="A4074" s="49">
        <v>760199</v>
      </c>
      <c r="B4074" s="50">
        <v>42641</v>
      </c>
      <c r="C4074" s="51">
        <v>2936.169343</v>
      </c>
      <c r="D4074" s="49">
        <v>0.2</v>
      </c>
      <c r="E4074" s="49" t="s">
        <v>55</v>
      </c>
      <c r="F4074" s="50">
        <v>42636</v>
      </c>
    </row>
    <row r="4075" spans="1:6" x14ac:dyDescent="0.3">
      <c r="A4075" s="49">
        <v>760199</v>
      </c>
      <c r="B4075" s="50">
        <v>42642</v>
      </c>
      <c r="C4075" s="51">
        <v>2936.4487119999999</v>
      </c>
      <c r="D4075" s="49">
        <v>0.2</v>
      </c>
      <c r="E4075" s="49" t="s">
        <v>55</v>
      </c>
      <c r="F4075" s="50">
        <v>42636</v>
      </c>
    </row>
    <row r="4076" spans="1:6" x14ac:dyDescent="0.3">
      <c r="A4076" s="49">
        <v>760199</v>
      </c>
      <c r="B4076" s="50">
        <v>42643</v>
      </c>
      <c r="C4076" s="51">
        <v>2936.7281079999998</v>
      </c>
      <c r="D4076" s="49">
        <v>0.2</v>
      </c>
      <c r="E4076" s="49" t="s">
        <v>55</v>
      </c>
      <c r="F4076" s="50">
        <v>42636</v>
      </c>
    </row>
    <row r="4077" spans="1:6" x14ac:dyDescent="0.3">
      <c r="A4077" s="49">
        <v>760199</v>
      </c>
      <c r="B4077" s="50">
        <v>42646</v>
      </c>
      <c r="C4077" s="51">
        <v>2937.0075299999999</v>
      </c>
      <c r="D4077" s="49">
        <v>0.2</v>
      </c>
      <c r="E4077" s="49" t="s">
        <v>55</v>
      </c>
      <c r="F4077" s="50">
        <v>42636</v>
      </c>
    </row>
    <row r="4078" spans="1:6" x14ac:dyDescent="0.3">
      <c r="A4078" s="49">
        <v>760199</v>
      </c>
      <c r="B4078" s="50">
        <v>42647</v>
      </c>
      <c r="C4078" s="51">
        <v>2937.286979</v>
      </c>
      <c r="D4078" s="49">
        <v>0.2</v>
      </c>
      <c r="E4078" s="49" t="s">
        <v>55</v>
      </c>
      <c r="F4078" s="50">
        <v>42636</v>
      </c>
    </row>
    <row r="4079" spans="1:6" x14ac:dyDescent="0.3">
      <c r="A4079" s="49">
        <v>760199</v>
      </c>
      <c r="B4079" s="50">
        <v>42648</v>
      </c>
      <c r="C4079" s="51">
        <v>2937.5664539999998</v>
      </c>
      <c r="D4079" s="49">
        <v>0.2</v>
      </c>
      <c r="E4079" s="49" t="s">
        <v>55</v>
      </c>
      <c r="F4079" s="50">
        <v>42636</v>
      </c>
    </row>
    <row r="4080" spans="1:6" x14ac:dyDescent="0.3">
      <c r="A4080" s="49">
        <v>760199</v>
      </c>
      <c r="B4080" s="50">
        <v>42649</v>
      </c>
      <c r="C4080" s="51">
        <v>2937.845957</v>
      </c>
      <c r="D4080" s="49">
        <v>0.2</v>
      </c>
      <c r="E4080" s="49" t="s">
        <v>55</v>
      </c>
      <c r="F4080" s="50">
        <v>42636</v>
      </c>
    </row>
    <row r="4081" spans="1:6" x14ac:dyDescent="0.3">
      <c r="A4081" s="49">
        <v>760199</v>
      </c>
      <c r="B4081" s="50">
        <v>42650</v>
      </c>
      <c r="C4081" s="51">
        <v>2935.444465</v>
      </c>
      <c r="D4081" s="49">
        <v>0.08</v>
      </c>
      <c r="E4081" s="49" t="s">
        <v>54</v>
      </c>
      <c r="F4081" s="50">
        <v>42650</v>
      </c>
    </row>
    <row r="4082" spans="1:6" x14ac:dyDescent="0.3">
      <c r="A4082" s="49">
        <v>760199</v>
      </c>
      <c r="B4082" s="50">
        <v>42653</v>
      </c>
      <c r="C4082" s="51">
        <v>2935.5562669999999</v>
      </c>
      <c r="D4082" s="49">
        <v>0.08</v>
      </c>
      <c r="E4082" s="49" t="s">
        <v>54</v>
      </c>
      <c r="F4082" s="50">
        <v>42650</v>
      </c>
    </row>
    <row r="4083" spans="1:6" x14ac:dyDescent="0.3">
      <c r="A4083" s="49">
        <v>760199</v>
      </c>
      <c r="B4083" s="50">
        <v>42654</v>
      </c>
      <c r="C4083" s="51">
        <v>2935.6680729999998</v>
      </c>
      <c r="D4083" s="49">
        <v>0.08</v>
      </c>
      <c r="E4083" s="49" t="s">
        <v>54</v>
      </c>
      <c r="F4083" s="50">
        <v>42650</v>
      </c>
    </row>
    <row r="4084" spans="1:6" x14ac:dyDescent="0.3">
      <c r="A4084" s="49">
        <v>760199</v>
      </c>
      <c r="B4084" s="50">
        <v>42656</v>
      </c>
      <c r="C4084" s="51">
        <v>2935.779884</v>
      </c>
      <c r="D4084" s="49">
        <v>0.08</v>
      </c>
      <c r="E4084" s="49" t="s">
        <v>54</v>
      </c>
      <c r="F4084" s="50">
        <v>42650</v>
      </c>
    </row>
    <row r="4085" spans="1:6" x14ac:dyDescent="0.3">
      <c r="A4085" s="49">
        <v>760199</v>
      </c>
      <c r="B4085" s="50">
        <v>42657</v>
      </c>
      <c r="C4085" s="51">
        <v>2935.8916979999999</v>
      </c>
      <c r="D4085" s="49">
        <v>0.08</v>
      </c>
      <c r="E4085" s="49" t="s">
        <v>54</v>
      </c>
      <c r="F4085" s="50">
        <v>42650</v>
      </c>
    </row>
    <row r="4086" spans="1:6" x14ac:dyDescent="0.3">
      <c r="A4086" s="49">
        <v>760199</v>
      </c>
      <c r="B4086" s="50">
        <v>42660</v>
      </c>
      <c r="C4086" s="51">
        <v>2936.0035170000001</v>
      </c>
      <c r="D4086" s="49">
        <v>0.08</v>
      </c>
      <c r="E4086" s="49" t="s">
        <v>54</v>
      </c>
      <c r="F4086" s="50">
        <v>42650</v>
      </c>
    </row>
    <row r="4087" spans="1:6" x14ac:dyDescent="0.3">
      <c r="A4087" s="49">
        <v>760199</v>
      </c>
      <c r="B4087" s="50">
        <v>42661</v>
      </c>
      <c r="C4087" s="51">
        <v>2936.5018329999998</v>
      </c>
      <c r="D4087" s="49">
        <v>0.34</v>
      </c>
      <c r="E4087" s="49" t="s">
        <v>55</v>
      </c>
      <c r="F4087" s="50">
        <v>42661</v>
      </c>
    </row>
    <row r="4088" spans="1:6" x14ac:dyDescent="0.3">
      <c r="A4088" s="49">
        <v>760199</v>
      </c>
      <c r="B4088" s="50">
        <v>42662</v>
      </c>
      <c r="C4088" s="51">
        <v>2937.0002340000001</v>
      </c>
      <c r="D4088" s="49">
        <v>0.34</v>
      </c>
      <c r="E4088" s="49" t="s">
        <v>55</v>
      </c>
      <c r="F4088" s="50">
        <v>42661</v>
      </c>
    </row>
    <row r="4089" spans="1:6" x14ac:dyDescent="0.3">
      <c r="A4089" s="49">
        <v>760199</v>
      </c>
      <c r="B4089" s="50">
        <v>42663</v>
      </c>
      <c r="C4089" s="51">
        <v>2937.4987190000002</v>
      </c>
      <c r="D4089" s="49">
        <v>0.34</v>
      </c>
      <c r="E4089" s="49" t="s">
        <v>55</v>
      </c>
      <c r="F4089" s="50">
        <v>42661</v>
      </c>
    </row>
    <row r="4090" spans="1:6" x14ac:dyDescent="0.3">
      <c r="A4090" s="49">
        <v>760199</v>
      </c>
      <c r="B4090" s="50">
        <v>42664</v>
      </c>
      <c r="C4090" s="51">
        <v>2937.9972889999999</v>
      </c>
      <c r="D4090" s="49">
        <v>0.34</v>
      </c>
      <c r="E4090" s="49" t="s">
        <v>55</v>
      </c>
      <c r="F4090" s="50">
        <v>42661</v>
      </c>
    </row>
    <row r="4091" spans="1:6" x14ac:dyDescent="0.3">
      <c r="A4091" s="49">
        <v>760199</v>
      </c>
      <c r="B4091" s="50">
        <v>42667</v>
      </c>
      <c r="C4091" s="51">
        <v>2938.1298080000001</v>
      </c>
      <c r="D4091" s="49">
        <v>0.28999999999999998</v>
      </c>
      <c r="E4091" s="49" t="s">
        <v>55</v>
      </c>
      <c r="F4091" s="50">
        <v>42667</v>
      </c>
    </row>
    <row r="4092" spans="1:6" x14ac:dyDescent="0.3">
      <c r="A4092" s="49">
        <v>760199</v>
      </c>
      <c r="B4092" s="50">
        <v>42668</v>
      </c>
      <c r="C4092" s="51">
        <v>2938.5552510000002</v>
      </c>
      <c r="D4092" s="49">
        <v>0.28999999999999998</v>
      </c>
      <c r="E4092" s="49" t="s">
        <v>55</v>
      </c>
      <c r="F4092" s="50">
        <v>42667</v>
      </c>
    </row>
    <row r="4093" spans="1:6" x14ac:dyDescent="0.3">
      <c r="A4093" s="49">
        <v>760199</v>
      </c>
      <c r="B4093" s="50">
        <v>42669</v>
      </c>
      <c r="C4093" s="51">
        <v>2938.9807559999999</v>
      </c>
      <c r="D4093" s="49">
        <v>0.28999999999999998</v>
      </c>
      <c r="E4093" s="49" t="s">
        <v>55</v>
      </c>
      <c r="F4093" s="50">
        <v>42667</v>
      </c>
    </row>
    <row r="4094" spans="1:6" x14ac:dyDescent="0.3">
      <c r="A4094" s="49">
        <v>760199</v>
      </c>
      <c r="B4094" s="50">
        <v>42670</v>
      </c>
      <c r="C4094" s="51">
        <v>2939.4063219999998</v>
      </c>
      <c r="D4094" s="49">
        <v>0.28999999999999998</v>
      </c>
      <c r="E4094" s="49" t="s">
        <v>55</v>
      </c>
      <c r="F4094" s="50">
        <v>42667</v>
      </c>
    </row>
    <row r="4095" spans="1:6" x14ac:dyDescent="0.3">
      <c r="A4095" s="49">
        <v>760199</v>
      </c>
      <c r="B4095" s="50">
        <v>42671</v>
      </c>
      <c r="C4095" s="51">
        <v>2939.8319499999998</v>
      </c>
      <c r="D4095" s="49">
        <v>0.28999999999999998</v>
      </c>
      <c r="E4095" s="49" t="s">
        <v>55</v>
      </c>
      <c r="F4095" s="50">
        <v>42667</v>
      </c>
    </row>
    <row r="4096" spans="1:6" x14ac:dyDescent="0.3">
      <c r="A4096" s="49">
        <v>760199</v>
      </c>
      <c r="B4096" s="50">
        <v>42674</v>
      </c>
      <c r="C4096" s="51">
        <v>2940.2576399999998</v>
      </c>
      <c r="D4096" s="49">
        <v>0.28999999999999998</v>
      </c>
      <c r="E4096" s="49" t="s">
        <v>55</v>
      </c>
      <c r="F4096" s="50">
        <v>42667</v>
      </c>
    </row>
    <row r="4097" spans="1:6" x14ac:dyDescent="0.3">
      <c r="A4097" s="49">
        <v>760199</v>
      </c>
      <c r="B4097" s="50">
        <v>42675</v>
      </c>
      <c r="C4097" s="51">
        <v>2940.683391</v>
      </c>
      <c r="D4097" s="49">
        <v>0.28999999999999998</v>
      </c>
      <c r="E4097" s="49" t="s">
        <v>55</v>
      </c>
      <c r="F4097" s="50">
        <v>42667</v>
      </c>
    </row>
    <row r="4098" spans="1:6" x14ac:dyDescent="0.3">
      <c r="A4098" s="49">
        <v>760199</v>
      </c>
      <c r="B4098" s="50">
        <v>42677</v>
      </c>
      <c r="C4098" s="51">
        <v>2941.1092039999999</v>
      </c>
      <c r="D4098" s="49">
        <v>0.28999999999999998</v>
      </c>
      <c r="E4098" s="49" t="s">
        <v>55</v>
      </c>
      <c r="F4098" s="50">
        <v>42667</v>
      </c>
    </row>
    <row r="4099" spans="1:6" x14ac:dyDescent="0.3">
      <c r="A4099" s="49">
        <v>760199</v>
      </c>
      <c r="B4099" s="50">
        <v>42678</v>
      </c>
      <c r="C4099" s="51">
        <v>2941.5350779999999</v>
      </c>
      <c r="D4099" s="49">
        <v>0.28999999999999998</v>
      </c>
      <c r="E4099" s="49" t="s">
        <v>55</v>
      </c>
      <c r="F4099" s="50">
        <v>42667</v>
      </c>
    </row>
    <row r="4100" spans="1:6" x14ac:dyDescent="0.3">
      <c r="A4100" s="49">
        <v>760199</v>
      </c>
      <c r="B4100" s="50">
        <v>42681</v>
      </c>
      <c r="C4100" s="51">
        <v>2941.961014</v>
      </c>
      <c r="D4100" s="49">
        <v>0.28999999999999998</v>
      </c>
      <c r="E4100" s="49" t="s">
        <v>55</v>
      </c>
      <c r="F4100" s="50">
        <v>42667</v>
      </c>
    </row>
    <row r="4101" spans="1:6" x14ac:dyDescent="0.3">
      <c r="A4101" s="49">
        <v>760199</v>
      </c>
      <c r="B4101" s="50">
        <v>42682</v>
      </c>
      <c r="C4101" s="51">
        <v>2942.3870120000001</v>
      </c>
      <c r="D4101" s="49">
        <v>0.28999999999999998</v>
      </c>
      <c r="E4101" s="49" t="s">
        <v>55</v>
      </c>
      <c r="F4101" s="50">
        <v>42667</v>
      </c>
    </row>
    <row r="4102" spans="1:6" x14ac:dyDescent="0.3">
      <c r="A4102" s="49">
        <v>760199</v>
      </c>
      <c r="B4102" s="50">
        <v>42683</v>
      </c>
      <c r="C4102" s="51">
        <v>2942.1111070000002</v>
      </c>
      <c r="D4102" s="49">
        <v>0.26</v>
      </c>
      <c r="E4102" s="49" t="s">
        <v>54</v>
      </c>
      <c r="F4102" s="50">
        <v>42683</v>
      </c>
    </row>
    <row r="4103" spans="1:6" x14ac:dyDescent="0.3">
      <c r="A4103" s="49">
        <v>760199</v>
      </c>
      <c r="B4103" s="50">
        <v>42684</v>
      </c>
      <c r="C4103" s="51">
        <v>2942.4932530000001</v>
      </c>
      <c r="D4103" s="49">
        <v>0.26</v>
      </c>
      <c r="E4103" s="49" t="s">
        <v>54</v>
      </c>
      <c r="F4103" s="50">
        <v>42683</v>
      </c>
    </row>
    <row r="4104" spans="1:6" x14ac:dyDescent="0.3">
      <c r="A4104" s="49">
        <v>760199</v>
      </c>
      <c r="B4104" s="50">
        <v>42685</v>
      </c>
      <c r="C4104" s="51">
        <v>2942.8754479999998</v>
      </c>
      <c r="D4104" s="49">
        <v>0.26</v>
      </c>
      <c r="E4104" s="49" t="s">
        <v>54</v>
      </c>
      <c r="F4104" s="50">
        <v>42683</v>
      </c>
    </row>
    <row r="4105" spans="1:6" x14ac:dyDescent="0.3">
      <c r="A4105" s="49">
        <v>760199</v>
      </c>
      <c r="B4105" s="50">
        <v>42688</v>
      </c>
      <c r="C4105" s="51">
        <v>2943.257693</v>
      </c>
      <c r="D4105" s="49">
        <v>0.26</v>
      </c>
      <c r="E4105" s="49" t="s">
        <v>54</v>
      </c>
      <c r="F4105" s="50">
        <v>42683</v>
      </c>
    </row>
    <row r="4106" spans="1:6" x14ac:dyDescent="0.3">
      <c r="A4106" s="49">
        <v>760199</v>
      </c>
      <c r="B4106" s="50">
        <v>42690</v>
      </c>
      <c r="C4106" s="51">
        <v>2943.6399889999998</v>
      </c>
      <c r="D4106" s="49">
        <v>0.26</v>
      </c>
      <c r="E4106" s="49" t="s">
        <v>54</v>
      </c>
      <c r="F4106" s="50">
        <v>42683</v>
      </c>
    </row>
    <row r="4107" spans="1:6" x14ac:dyDescent="0.3">
      <c r="A4107" s="49">
        <v>760199</v>
      </c>
      <c r="B4107" s="50">
        <v>42691</v>
      </c>
      <c r="C4107" s="51">
        <v>2944.1856520000001</v>
      </c>
      <c r="D4107" s="49">
        <v>0.39</v>
      </c>
      <c r="E4107" s="49" t="s">
        <v>55</v>
      </c>
      <c r="F4107" s="50">
        <v>42691</v>
      </c>
    </row>
    <row r="4108" spans="1:6" x14ac:dyDescent="0.3">
      <c r="A4108" s="49">
        <v>760199</v>
      </c>
      <c r="B4108" s="50">
        <v>42692</v>
      </c>
      <c r="C4108" s="51">
        <v>2944.7314160000001</v>
      </c>
      <c r="D4108" s="49">
        <v>0.39</v>
      </c>
      <c r="E4108" s="49" t="s">
        <v>55</v>
      </c>
      <c r="F4108" s="50">
        <v>42691</v>
      </c>
    </row>
    <row r="4109" spans="1:6" x14ac:dyDescent="0.3">
      <c r="A4109" s="49">
        <v>760199</v>
      </c>
      <c r="B4109" s="50">
        <v>42695</v>
      </c>
      <c r="C4109" s="51">
        <v>2945.277282</v>
      </c>
      <c r="D4109" s="49">
        <v>0.39</v>
      </c>
      <c r="E4109" s="49" t="s">
        <v>55</v>
      </c>
      <c r="F4109" s="50">
        <v>42691</v>
      </c>
    </row>
    <row r="4110" spans="1:6" x14ac:dyDescent="0.3">
      <c r="A4110" s="49">
        <v>760199</v>
      </c>
      <c r="B4110" s="50">
        <v>42696</v>
      </c>
      <c r="C4110" s="51">
        <v>2945.823249</v>
      </c>
      <c r="D4110" s="49">
        <v>0.39</v>
      </c>
      <c r="E4110" s="49" t="s">
        <v>55</v>
      </c>
      <c r="F4110" s="50">
        <v>42691</v>
      </c>
    </row>
    <row r="4111" spans="1:6" x14ac:dyDescent="0.3">
      <c r="A4111" s="49">
        <v>760199</v>
      </c>
      <c r="B4111" s="50">
        <v>42697</v>
      </c>
      <c r="C4111" s="51">
        <v>2946.3693170000001</v>
      </c>
      <c r="D4111" s="49">
        <v>0.39</v>
      </c>
      <c r="E4111" s="49" t="s">
        <v>55</v>
      </c>
      <c r="F4111" s="50">
        <v>42691</v>
      </c>
    </row>
    <row r="4112" spans="1:6" x14ac:dyDescent="0.3">
      <c r="A4112" s="49">
        <v>760199</v>
      </c>
      <c r="B4112" s="50">
        <v>42698</v>
      </c>
      <c r="C4112" s="51">
        <v>2946.2443309999999</v>
      </c>
      <c r="D4112" s="49">
        <v>0.31</v>
      </c>
      <c r="E4112" s="49" t="s">
        <v>55</v>
      </c>
      <c r="F4112" s="50">
        <v>42698</v>
      </c>
    </row>
    <row r="4113" spans="1:6" x14ac:dyDescent="0.3">
      <c r="A4113" s="49">
        <v>760199</v>
      </c>
      <c r="B4113" s="50">
        <v>42699</v>
      </c>
      <c r="C4113" s="51">
        <v>2946.6786120000002</v>
      </c>
      <c r="D4113" s="49">
        <v>0.31</v>
      </c>
      <c r="E4113" s="49" t="s">
        <v>55</v>
      </c>
      <c r="F4113" s="50">
        <v>42698</v>
      </c>
    </row>
    <row r="4114" spans="1:6" x14ac:dyDescent="0.3">
      <c r="A4114" s="49">
        <v>760199</v>
      </c>
      <c r="B4114" s="50">
        <v>42702</v>
      </c>
      <c r="C4114" s="51">
        <v>2947.1129569999998</v>
      </c>
      <c r="D4114" s="49">
        <v>0.31</v>
      </c>
      <c r="E4114" s="49" t="s">
        <v>55</v>
      </c>
      <c r="F4114" s="50">
        <v>42698</v>
      </c>
    </row>
    <row r="4115" spans="1:6" x14ac:dyDescent="0.3">
      <c r="A4115" s="49">
        <v>760199</v>
      </c>
      <c r="B4115" s="50">
        <v>42703</v>
      </c>
      <c r="C4115" s="51">
        <v>2947.5473659999998</v>
      </c>
      <c r="D4115" s="49">
        <v>0.31</v>
      </c>
      <c r="E4115" s="49" t="s">
        <v>55</v>
      </c>
      <c r="F4115" s="50">
        <v>42698</v>
      </c>
    </row>
    <row r="4116" spans="1:6" x14ac:dyDescent="0.3">
      <c r="A4116" s="49">
        <v>760199</v>
      </c>
      <c r="B4116" s="50">
        <v>42704</v>
      </c>
      <c r="C4116" s="51">
        <v>2947.981839</v>
      </c>
      <c r="D4116" s="49">
        <v>0.31</v>
      </c>
      <c r="E4116" s="49" t="s">
        <v>55</v>
      </c>
      <c r="F4116" s="50">
        <v>42698</v>
      </c>
    </row>
    <row r="4117" spans="1:6" x14ac:dyDescent="0.3">
      <c r="A4117" s="49">
        <v>760199</v>
      </c>
      <c r="B4117" s="50">
        <v>42705</v>
      </c>
      <c r="C4117" s="51">
        <v>2948.4163760000001</v>
      </c>
      <c r="D4117" s="49">
        <v>0.31</v>
      </c>
      <c r="E4117" s="49" t="s">
        <v>55</v>
      </c>
      <c r="F4117" s="50">
        <v>42698</v>
      </c>
    </row>
    <row r="4118" spans="1:6" x14ac:dyDescent="0.3">
      <c r="A4118" s="49">
        <v>760199</v>
      </c>
      <c r="B4118" s="50">
        <v>42706</v>
      </c>
      <c r="C4118" s="51">
        <v>2948.8509779999999</v>
      </c>
      <c r="D4118" s="49">
        <v>0.31</v>
      </c>
      <c r="E4118" s="49" t="s">
        <v>55</v>
      </c>
      <c r="F4118" s="50">
        <v>42698</v>
      </c>
    </row>
    <row r="4119" spans="1:6" x14ac:dyDescent="0.3">
      <c r="A4119" s="49">
        <v>760199</v>
      </c>
      <c r="B4119" s="50">
        <v>42709</v>
      </c>
      <c r="C4119" s="51">
        <v>2949.2856430000002</v>
      </c>
      <c r="D4119" s="49">
        <v>0.31</v>
      </c>
      <c r="E4119" s="49" t="s">
        <v>55</v>
      </c>
      <c r="F4119" s="50">
        <v>42698</v>
      </c>
    </row>
    <row r="4120" spans="1:6" x14ac:dyDescent="0.3">
      <c r="A4120" s="49">
        <v>760199</v>
      </c>
      <c r="B4120" s="50">
        <v>42710</v>
      </c>
      <c r="C4120" s="51">
        <v>2949.7203720000002</v>
      </c>
      <c r="D4120" s="49">
        <v>0.31</v>
      </c>
      <c r="E4120" s="49" t="s">
        <v>55</v>
      </c>
      <c r="F4120" s="50">
        <v>42698</v>
      </c>
    </row>
    <row r="4121" spans="1:6" x14ac:dyDescent="0.3">
      <c r="A4121" s="49">
        <v>760199</v>
      </c>
      <c r="B4121" s="50">
        <v>42711</v>
      </c>
      <c r="C4121" s="51">
        <v>2950.155166</v>
      </c>
      <c r="D4121" s="49">
        <v>0.31</v>
      </c>
      <c r="E4121" s="49" t="s">
        <v>55</v>
      </c>
      <c r="F4121" s="50">
        <v>42698</v>
      </c>
    </row>
    <row r="4122" spans="1:6" x14ac:dyDescent="0.3">
      <c r="A4122" s="49">
        <v>760199</v>
      </c>
      <c r="B4122" s="50">
        <v>42712</v>
      </c>
      <c r="C4122" s="51">
        <v>2950.5900230000002</v>
      </c>
      <c r="D4122" s="49">
        <v>0.31</v>
      </c>
      <c r="E4122" s="49" t="s">
        <v>55</v>
      </c>
      <c r="F4122" s="50">
        <v>42698</v>
      </c>
    </row>
    <row r="4123" spans="1:6" x14ac:dyDescent="0.3">
      <c r="A4123" s="49">
        <v>760199</v>
      </c>
      <c r="B4123" s="50">
        <v>42713</v>
      </c>
      <c r="C4123" s="51">
        <v>2947.9309899999998</v>
      </c>
      <c r="D4123" s="49">
        <v>0.18</v>
      </c>
      <c r="E4123" s="49" t="s">
        <v>54</v>
      </c>
      <c r="F4123" s="50">
        <v>42713</v>
      </c>
    </row>
    <row r="4124" spans="1:6" x14ac:dyDescent="0.3">
      <c r="A4124" s="49">
        <v>760199</v>
      </c>
      <c r="B4124" s="50">
        <v>42716</v>
      </c>
      <c r="C4124" s="51">
        <v>2948.1835959999999</v>
      </c>
      <c r="D4124" s="49">
        <v>0.18</v>
      </c>
      <c r="E4124" s="49" t="s">
        <v>54</v>
      </c>
      <c r="F4124" s="50">
        <v>42713</v>
      </c>
    </row>
    <row r="4125" spans="1:6" x14ac:dyDescent="0.3">
      <c r="A4125" s="49">
        <v>760199</v>
      </c>
      <c r="B4125" s="50">
        <v>42717</v>
      </c>
      <c r="C4125" s="51">
        <v>2948.436224</v>
      </c>
      <c r="D4125" s="49">
        <v>0.18</v>
      </c>
      <c r="E4125" s="49" t="s">
        <v>54</v>
      </c>
      <c r="F4125" s="50">
        <v>42713</v>
      </c>
    </row>
    <row r="4126" spans="1:6" x14ac:dyDescent="0.3">
      <c r="A4126" s="49">
        <v>760199</v>
      </c>
      <c r="B4126" s="50">
        <v>42718</v>
      </c>
      <c r="C4126" s="51">
        <v>2948.6888739999999</v>
      </c>
      <c r="D4126" s="49">
        <v>0.18</v>
      </c>
      <c r="E4126" s="49" t="s">
        <v>54</v>
      </c>
      <c r="F4126" s="50">
        <v>42713</v>
      </c>
    </row>
    <row r="4127" spans="1:6" x14ac:dyDescent="0.3">
      <c r="A4127" s="49">
        <v>760199</v>
      </c>
      <c r="B4127" s="50">
        <v>42719</v>
      </c>
      <c r="C4127" s="51">
        <v>2948.941546</v>
      </c>
      <c r="D4127" s="49">
        <v>0.18</v>
      </c>
      <c r="E4127" s="49" t="s">
        <v>54</v>
      </c>
      <c r="F4127" s="50">
        <v>42713</v>
      </c>
    </row>
    <row r="4128" spans="1:6" x14ac:dyDescent="0.3">
      <c r="A4128" s="49">
        <v>760199</v>
      </c>
      <c r="B4128" s="50">
        <v>42720</v>
      </c>
      <c r="C4128" s="51">
        <v>2949.583482</v>
      </c>
      <c r="D4128" s="49">
        <v>0.48</v>
      </c>
      <c r="E4128" s="49" t="s">
        <v>55</v>
      </c>
      <c r="F4128" s="50">
        <v>42720</v>
      </c>
    </row>
    <row r="4129" spans="1:6" x14ac:dyDescent="0.3">
      <c r="A4129" s="49">
        <v>760199</v>
      </c>
      <c r="B4129" s="50">
        <v>42723</v>
      </c>
      <c r="C4129" s="51">
        <v>2950.2255570000002</v>
      </c>
      <c r="D4129" s="49">
        <v>0.48</v>
      </c>
      <c r="E4129" s="49" t="s">
        <v>55</v>
      </c>
      <c r="F4129" s="50">
        <v>42720</v>
      </c>
    </row>
    <row r="4130" spans="1:6" x14ac:dyDescent="0.3">
      <c r="A4130" s="49">
        <v>760199</v>
      </c>
      <c r="B4130" s="50">
        <v>42724</v>
      </c>
      <c r="C4130" s="51">
        <v>2950.8677729999999</v>
      </c>
      <c r="D4130" s="49">
        <v>0.48</v>
      </c>
      <c r="E4130" s="49" t="s">
        <v>55</v>
      </c>
      <c r="F4130" s="50">
        <v>42720</v>
      </c>
    </row>
    <row r="4131" spans="1:6" x14ac:dyDescent="0.3">
      <c r="A4131" s="49">
        <v>760199</v>
      </c>
      <c r="B4131" s="50">
        <v>42725</v>
      </c>
      <c r="C4131" s="51">
        <v>2951.5101279999999</v>
      </c>
      <c r="D4131" s="49">
        <v>0.48</v>
      </c>
      <c r="E4131" s="49" t="s">
        <v>55</v>
      </c>
      <c r="F4131" s="50">
        <v>42720</v>
      </c>
    </row>
    <row r="4132" spans="1:6" x14ac:dyDescent="0.3">
      <c r="A4132" s="49">
        <v>760199</v>
      </c>
      <c r="B4132" s="50">
        <v>42726</v>
      </c>
      <c r="C4132" s="51">
        <v>2951.016725</v>
      </c>
      <c r="D4132" s="49">
        <v>0.31</v>
      </c>
      <c r="E4132" s="49" t="s">
        <v>55</v>
      </c>
      <c r="F4132" s="50">
        <v>42726</v>
      </c>
    </row>
    <row r="4133" spans="1:6" x14ac:dyDescent="0.3">
      <c r="A4133" s="49">
        <v>760199</v>
      </c>
      <c r="B4133" s="50">
        <v>42727</v>
      </c>
      <c r="C4133" s="51">
        <v>2951.431936</v>
      </c>
      <c r="D4133" s="49">
        <v>0.31</v>
      </c>
      <c r="E4133" s="49" t="s">
        <v>55</v>
      </c>
      <c r="F4133" s="50">
        <v>42726</v>
      </c>
    </row>
    <row r="4134" spans="1:6" x14ac:dyDescent="0.3">
      <c r="A4134" s="49">
        <v>760199</v>
      </c>
      <c r="B4134" s="50">
        <v>42730</v>
      </c>
      <c r="C4134" s="51">
        <v>2951.8472059999999</v>
      </c>
      <c r="D4134" s="49">
        <v>0.31</v>
      </c>
      <c r="E4134" s="49" t="s">
        <v>55</v>
      </c>
      <c r="F4134" s="50">
        <v>42726</v>
      </c>
    </row>
    <row r="4135" spans="1:6" x14ac:dyDescent="0.3">
      <c r="A4135" s="49">
        <v>760199</v>
      </c>
      <c r="B4135" s="50">
        <v>42731</v>
      </c>
      <c r="C4135" s="51">
        <v>2952.2625330000001</v>
      </c>
      <c r="D4135" s="49">
        <v>0.31</v>
      </c>
      <c r="E4135" s="49" t="s">
        <v>55</v>
      </c>
      <c r="F4135" s="50">
        <v>42726</v>
      </c>
    </row>
    <row r="4136" spans="1:6" x14ac:dyDescent="0.3">
      <c r="A4136" s="49">
        <v>760199</v>
      </c>
      <c r="B4136" s="50">
        <v>42732</v>
      </c>
      <c r="C4136" s="51">
        <v>2952.6779200000001</v>
      </c>
      <c r="D4136" s="49">
        <v>0.31</v>
      </c>
      <c r="E4136" s="49" t="s">
        <v>55</v>
      </c>
      <c r="F4136" s="50">
        <v>42726</v>
      </c>
    </row>
    <row r="4137" spans="1:6" x14ac:dyDescent="0.3">
      <c r="A4137" s="49">
        <v>760199</v>
      </c>
      <c r="B4137" s="50">
        <v>42733</v>
      </c>
      <c r="C4137" s="51">
        <v>2953.0933650000002</v>
      </c>
      <c r="D4137" s="49">
        <v>0.31</v>
      </c>
      <c r="E4137" s="49" t="s">
        <v>55</v>
      </c>
      <c r="F4137" s="50">
        <v>42726</v>
      </c>
    </row>
    <row r="4138" spans="1:6" x14ac:dyDescent="0.3">
      <c r="A4138" s="49">
        <v>760199</v>
      </c>
      <c r="B4138" s="50">
        <v>42734</v>
      </c>
      <c r="C4138" s="51">
        <v>2953.5088679999999</v>
      </c>
      <c r="D4138" s="49">
        <v>0.31</v>
      </c>
      <c r="E4138" s="49" t="s">
        <v>55</v>
      </c>
      <c r="F4138" s="50">
        <v>42726</v>
      </c>
    </row>
    <row r="4139" spans="1:6" x14ac:dyDescent="0.3">
      <c r="A4139" s="49">
        <v>760199</v>
      </c>
      <c r="B4139" s="50">
        <v>42737</v>
      </c>
      <c r="C4139" s="51">
        <v>2953.92443</v>
      </c>
      <c r="D4139" s="49">
        <v>0.31</v>
      </c>
      <c r="E4139" s="49" t="s">
        <v>55</v>
      </c>
      <c r="F4139" s="50">
        <v>42726</v>
      </c>
    </row>
    <row r="4140" spans="1:6" x14ac:dyDescent="0.3">
      <c r="A4140" s="49">
        <v>760199</v>
      </c>
      <c r="B4140" s="50">
        <v>42738</v>
      </c>
      <c r="C4140" s="51">
        <v>2954.3400499999998</v>
      </c>
      <c r="D4140" s="49">
        <v>0.31</v>
      </c>
      <c r="E4140" s="49" t="s">
        <v>55</v>
      </c>
      <c r="F4140" s="50">
        <v>42726</v>
      </c>
    </row>
    <row r="4141" spans="1:6" x14ac:dyDescent="0.3">
      <c r="A4141" s="49">
        <v>760199</v>
      </c>
      <c r="B4141" s="50">
        <v>42739</v>
      </c>
      <c r="C4141" s="51">
        <v>2954.755729</v>
      </c>
      <c r="D4141" s="49">
        <v>0.31</v>
      </c>
      <c r="E4141" s="49" t="s">
        <v>55</v>
      </c>
      <c r="F4141" s="50">
        <v>42726</v>
      </c>
    </row>
    <row r="4142" spans="1:6" x14ac:dyDescent="0.3">
      <c r="A4142" s="49">
        <v>760199</v>
      </c>
      <c r="B4142" s="50">
        <v>42740</v>
      </c>
      <c r="C4142" s="51">
        <v>2955.1714659999998</v>
      </c>
      <c r="D4142" s="49">
        <v>0.31</v>
      </c>
      <c r="E4142" s="49" t="s">
        <v>55</v>
      </c>
      <c r="F4142" s="50">
        <v>42726</v>
      </c>
    </row>
    <row r="4143" spans="1:6" x14ac:dyDescent="0.3">
      <c r="A4143" s="49">
        <v>760199</v>
      </c>
      <c r="B4143" s="50">
        <v>42741</v>
      </c>
      <c r="C4143" s="51">
        <v>2955.5872610000001</v>
      </c>
      <c r="D4143" s="49">
        <v>0.31</v>
      </c>
      <c r="E4143" s="49" t="s">
        <v>55</v>
      </c>
      <c r="F4143" s="50">
        <v>42726</v>
      </c>
    </row>
    <row r="4144" spans="1:6" x14ac:dyDescent="0.3">
      <c r="A4144" s="49">
        <v>760199</v>
      </c>
      <c r="B4144" s="50">
        <v>42744</v>
      </c>
      <c r="C4144" s="51">
        <v>2956.0031159999999</v>
      </c>
      <c r="D4144" s="49">
        <v>0.31</v>
      </c>
      <c r="E4144" s="49" t="s">
        <v>55</v>
      </c>
      <c r="F4144" s="50">
        <v>42726</v>
      </c>
    </row>
    <row r="4145" spans="1:6" x14ac:dyDescent="0.3">
      <c r="A4145" s="49">
        <v>760199</v>
      </c>
      <c r="B4145" s="50">
        <v>42745</v>
      </c>
      <c r="C4145" s="51">
        <v>2956.4190279999998</v>
      </c>
      <c r="D4145" s="49">
        <v>0.31</v>
      </c>
      <c r="E4145" s="49" t="s">
        <v>55</v>
      </c>
      <c r="F4145" s="50">
        <v>42726</v>
      </c>
    </row>
    <row r="4146" spans="1:6" x14ac:dyDescent="0.3">
      <c r="A4146" s="49">
        <v>760199</v>
      </c>
      <c r="B4146" s="50">
        <v>42746</v>
      </c>
      <c r="C4146" s="51">
        <v>2956.5781459999998</v>
      </c>
      <c r="D4146" s="49">
        <v>0.3</v>
      </c>
      <c r="E4146" s="49" t="s">
        <v>54</v>
      </c>
      <c r="F4146" s="50">
        <v>42746</v>
      </c>
    </row>
    <row r="4147" spans="1:6" x14ac:dyDescent="0.3">
      <c r="A4147" s="49">
        <v>760199</v>
      </c>
      <c r="B4147" s="50">
        <v>42747</v>
      </c>
      <c r="C4147" s="51">
        <v>2956.9806199999998</v>
      </c>
      <c r="D4147" s="49">
        <v>0.3</v>
      </c>
      <c r="E4147" s="49" t="s">
        <v>54</v>
      </c>
      <c r="F4147" s="50">
        <v>42746</v>
      </c>
    </row>
    <row r="4148" spans="1:6" x14ac:dyDescent="0.3">
      <c r="A4148" s="49">
        <v>760199</v>
      </c>
      <c r="B4148" s="50">
        <v>42748</v>
      </c>
      <c r="C4148" s="51">
        <v>2957.3831479999999</v>
      </c>
      <c r="D4148" s="49">
        <v>0.3</v>
      </c>
      <c r="E4148" s="49" t="s">
        <v>54</v>
      </c>
      <c r="F4148" s="50">
        <v>42746</v>
      </c>
    </row>
    <row r="4149" spans="1:6" x14ac:dyDescent="0.3">
      <c r="A4149" s="49">
        <v>760199</v>
      </c>
      <c r="B4149" s="50">
        <v>42751</v>
      </c>
      <c r="C4149" s="51">
        <v>2957.7857319999998</v>
      </c>
      <c r="D4149" s="49">
        <v>0.3</v>
      </c>
      <c r="E4149" s="49" t="s">
        <v>54</v>
      </c>
      <c r="F4149" s="50">
        <v>42746</v>
      </c>
    </row>
    <row r="4150" spans="1:6" x14ac:dyDescent="0.3">
      <c r="A4150" s="49">
        <v>760199</v>
      </c>
      <c r="B4150" s="50">
        <v>42752</v>
      </c>
      <c r="C4150" s="51">
        <v>2958.5366170000002</v>
      </c>
      <c r="D4150" s="49">
        <v>0.56000000000000005</v>
      </c>
      <c r="E4150" s="49" t="s">
        <v>55</v>
      </c>
      <c r="F4150" s="50">
        <v>42752</v>
      </c>
    </row>
    <row r="4151" spans="1:6" x14ac:dyDescent="0.3">
      <c r="A4151" s="49">
        <v>760199</v>
      </c>
      <c r="B4151" s="50">
        <v>42753</v>
      </c>
      <c r="C4151" s="51">
        <v>2959.2876940000001</v>
      </c>
      <c r="D4151" s="49">
        <v>0.56000000000000005</v>
      </c>
      <c r="E4151" s="49" t="s">
        <v>55</v>
      </c>
      <c r="F4151" s="50">
        <v>42752</v>
      </c>
    </row>
    <row r="4152" spans="1:6" x14ac:dyDescent="0.3">
      <c r="A4152" s="49">
        <v>760199</v>
      </c>
      <c r="B4152" s="50">
        <v>42754</v>
      </c>
      <c r="C4152" s="51">
        <v>2960.0389610000002</v>
      </c>
      <c r="D4152" s="49">
        <v>0.56000000000000005</v>
      </c>
      <c r="E4152" s="49" t="s">
        <v>55</v>
      </c>
      <c r="F4152" s="50">
        <v>42752</v>
      </c>
    </row>
    <row r="4153" spans="1:6" x14ac:dyDescent="0.3">
      <c r="A4153" s="49">
        <v>760199</v>
      </c>
      <c r="B4153" s="50">
        <v>42755</v>
      </c>
      <c r="C4153" s="51">
        <v>2960.415583</v>
      </c>
      <c r="D4153" s="49">
        <v>0.49</v>
      </c>
      <c r="E4153" s="49" t="s">
        <v>55</v>
      </c>
      <c r="F4153" s="50">
        <v>42755</v>
      </c>
    </row>
    <row r="4154" spans="1:6" x14ac:dyDescent="0.3">
      <c r="A4154" s="49">
        <v>760199</v>
      </c>
      <c r="B4154" s="50">
        <v>42758</v>
      </c>
      <c r="C4154" s="51">
        <v>2961.0734109999999</v>
      </c>
      <c r="D4154" s="49">
        <v>0.49</v>
      </c>
      <c r="E4154" s="49" t="s">
        <v>55</v>
      </c>
      <c r="F4154" s="50">
        <v>42755</v>
      </c>
    </row>
    <row r="4155" spans="1:6" x14ac:dyDescent="0.3">
      <c r="A4155" s="49">
        <v>760199</v>
      </c>
      <c r="B4155" s="50">
        <v>42759</v>
      </c>
      <c r="C4155" s="51">
        <v>2961.7313859999999</v>
      </c>
      <c r="D4155" s="49">
        <v>0.49</v>
      </c>
      <c r="E4155" s="49" t="s">
        <v>55</v>
      </c>
      <c r="F4155" s="50">
        <v>42755</v>
      </c>
    </row>
    <row r="4156" spans="1:6" x14ac:dyDescent="0.3">
      <c r="A4156" s="49">
        <v>760199</v>
      </c>
      <c r="B4156" s="50">
        <v>42760</v>
      </c>
      <c r="C4156" s="51">
        <v>2962.389506</v>
      </c>
      <c r="D4156" s="49">
        <v>0.49</v>
      </c>
      <c r="E4156" s="49" t="s">
        <v>55</v>
      </c>
      <c r="F4156" s="50">
        <v>42755</v>
      </c>
    </row>
    <row r="4157" spans="1:6" x14ac:dyDescent="0.3">
      <c r="A4157" s="49">
        <v>760199</v>
      </c>
      <c r="B4157" s="50">
        <v>42761</v>
      </c>
      <c r="C4157" s="51">
        <v>2963.0477729999998</v>
      </c>
      <c r="D4157" s="49">
        <v>0.49</v>
      </c>
      <c r="E4157" s="49" t="s">
        <v>55</v>
      </c>
      <c r="F4157" s="50">
        <v>42755</v>
      </c>
    </row>
    <row r="4158" spans="1:6" x14ac:dyDescent="0.3">
      <c r="A4158" s="49">
        <v>760199</v>
      </c>
      <c r="B4158" s="50">
        <v>42762</v>
      </c>
      <c r="C4158" s="51">
        <v>2963.7061859999999</v>
      </c>
      <c r="D4158" s="49">
        <v>0.49</v>
      </c>
      <c r="E4158" s="49" t="s">
        <v>55</v>
      </c>
      <c r="F4158" s="50">
        <v>42755</v>
      </c>
    </row>
    <row r="4159" spans="1:6" x14ac:dyDescent="0.3">
      <c r="A4159" s="49">
        <v>760199</v>
      </c>
      <c r="B4159" s="50">
        <v>42765</v>
      </c>
      <c r="C4159" s="51">
        <v>2964.3647449999999</v>
      </c>
      <c r="D4159" s="49">
        <v>0.49</v>
      </c>
      <c r="E4159" s="49" t="s">
        <v>55</v>
      </c>
      <c r="F4159" s="50">
        <v>42755</v>
      </c>
    </row>
    <row r="4160" spans="1:6" x14ac:dyDescent="0.3">
      <c r="A4160" s="49">
        <v>760199</v>
      </c>
      <c r="B4160" s="50">
        <v>42766</v>
      </c>
      <c r="C4160" s="51">
        <v>2965.023451</v>
      </c>
      <c r="D4160" s="49">
        <v>0.49</v>
      </c>
      <c r="E4160" s="49" t="s">
        <v>55</v>
      </c>
      <c r="F4160" s="50">
        <v>42755</v>
      </c>
    </row>
    <row r="4161" spans="1:6" x14ac:dyDescent="0.3">
      <c r="A4161" s="49">
        <v>760199</v>
      </c>
      <c r="B4161" s="50">
        <v>42767</v>
      </c>
      <c r="C4161" s="51">
        <v>2965.682303</v>
      </c>
      <c r="D4161" s="49">
        <v>0.49</v>
      </c>
      <c r="E4161" s="49" t="s">
        <v>55</v>
      </c>
      <c r="F4161" s="50">
        <v>42755</v>
      </c>
    </row>
    <row r="4162" spans="1:6" x14ac:dyDescent="0.3">
      <c r="A4162" s="49">
        <v>760199</v>
      </c>
      <c r="B4162" s="50">
        <v>42768</v>
      </c>
      <c r="C4162" s="51">
        <v>2966.3413019999998</v>
      </c>
      <c r="D4162" s="49">
        <v>0.49</v>
      </c>
      <c r="E4162" s="49" t="s">
        <v>55</v>
      </c>
      <c r="F4162" s="50">
        <v>42755</v>
      </c>
    </row>
    <row r="4163" spans="1:6" x14ac:dyDescent="0.3">
      <c r="A4163" s="49">
        <v>760199</v>
      </c>
      <c r="B4163" s="50">
        <v>42769</v>
      </c>
      <c r="C4163" s="51">
        <v>2967.0004469999999</v>
      </c>
      <c r="D4163" s="49">
        <v>0.49</v>
      </c>
      <c r="E4163" s="49" t="s">
        <v>55</v>
      </c>
      <c r="F4163" s="50">
        <v>42755</v>
      </c>
    </row>
    <row r="4164" spans="1:6" x14ac:dyDescent="0.3">
      <c r="A4164" s="49">
        <v>760199</v>
      </c>
      <c r="B4164" s="50">
        <v>42772</v>
      </c>
      <c r="C4164" s="51">
        <v>2967.6597379999998</v>
      </c>
      <c r="D4164" s="49">
        <v>0.49</v>
      </c>
      <c r="E4164" s="49" t="s">
        <v>55</v>
      </c>
      <c r="F4164" s="50">
        <v>42755</v>
      </c>
    </row>
    <row r="4165" spans="1:6" x14ac:dyDescent="0.3">
      <c r="A4165" s="49">
        <v>760199</v>
      </c>
      <c r="B4165" s="50">
        <v>42773</v>
      </c>
      <c r="C4165" s="51">
        <v>2968.319176</v>
      </c>
      <c r="D4165" s="49">
        <v>0.49</v>
      </c>
      <c r="E4165" s="49" t="s">
        <v>55</v>
      </c>
      <c r="F4165" s="50">
        <v>42755</v>
      </c>
    </row>
    <row r="4166" spans="1:6" x14ac:dyDescent="0.3">
      <c r="A4166" s="49">
        <v>760199</v>
      </c>
      <c r="B4166" s="50">
        <v>42774</v>
      </c>
      <c r="C4166" s="51">
        <v>2966.4682400000002</v>
      </c>
      <c r="D4166" s="49">
        <v>0.38</v>
      </c>
      <c r="E4166" s="49" t="s">
        <v>54</v>
      </c>
      <c r="F4166" s="50">
        <v>42774</v>
      </c>
    </row>
    <row r="4167" spans="1:6" x14ac:dyDescent="0.3">
      <c r="A4167" s="49">
        <v>760199</v>
      </c>
      <c r="B4167" s="50">
        <v>42775</v>
      </c>
      <c r="C4167" s="51">
        <v>2966.979769</v>
      </c>
      <c r="D4167" s="49">
        <v>0.38</v>
      </c>
      <c r="E4167" s="49" t="s">
        <v>54</v>
      </c>
      <c r="F4167" s="50">
        <v>42774</v>
      </c>
    </row>
    <row r="4168" spans="1:6" x14ac:dyDescent="0.3">
      <c r="A4168" s="49">
        <v>760199</v>
      </c>
      <c r="B4168" s="50">
        <v>42776</v>
      </c>
      <c r="C4168" s="51">
        <v>2967.4913860000001</v>
      </c>
      <c r="D4168" s="49">
        <v>0.38</v>
      </c>
      <c r="E4168" s="49" t="s">
        <v>54</v>
      </c>
      <c r="F4168" s="50">
        <v>42774</v>
      </c>
    </row>
    <row r="4169" spans="1:6" x14ac:dyDescent="0.3">
      <c r="A4169" s="49">
        <v>760199</v>
      </c>
      <c r="B4169" s="50">
        <v>42779</v>
      </c>
      <c r="C4169" s="51">
        <v>2968.003091</v>
      </c>
      <c r="D4169" s="49">
        <v>0.38</v>
      </c>
      <c r="E4169" s="49" t="s">
        <v>54</v>
      </c>
      <c r="F4169" s="50">
        <v>42774</v>
      </c>
    </row>
    <row r="4170" spans="1:6" x14ac:dyDescent="0.3">
      <c r="A4170" s="49">
        <v>760199</v>
      </c>
      <c r="B4170" s="50">
        <v>42780</v>
      </c>
      <c r="C4170" s="51">
        <v>2968.514885</v>
      </c>
      <c r="D4170" s="49">
        <v>0.38</v>
      </c>
      <c r="E4170" s="49" t="s">
        <v>54</v>
      </c>
      <c r="F4170" s="50">
        <v>42774</v>
      </c>
    </row>
    <row r="4171" spans="1:6" x14ac:dyDescent="0.3">
      <c r="A4171" s="49">
        <v>760199</v>
      </c>
      <c r="B4171" s="50">
        <v>42781</v>
      </c>
      <c r="C4171" s="51">
        <v>2969.0267669999998</v>
      </c>
      <c r="D4171" s="49">
        <v>0.38</v>
      </c>
      <c r="E4171" s="49" t="s">
        <v>54</v>
      </c>
      <c r="F4171" s="50">
        <v>42774</v>
      </c>
    </row>
    <row r="4172" spans="1:6" x14ac:dyDescent="0.3">
      <c r="A4172" s="49">
        <v>760199</v>
      </c>
      <c r="B4172" s="50">
        <v>42782</v>
      </c>
      <c r="C4172" s="51">
        <v>2969.8002969999998</v>
      </c>
      <c r="D4172" s="49">
        <v>0.47</v>
      </c>
      <c r="E4172" s="49" t="s">
        <v>55</v>
      </c>
      <c r="F4172" s="50">
        <v>42782</v>
      </c>
    </row>
    <row r="4173" spans="1:6" x14ac:dyDescent="0.3">
      <c r="A4173" s="49">
        <v>760199</v>
      </c>
      <c r="B4173" s="50">
        <v>42783</v>
      </c>
      <c r="C4173" s="51">
        <v>2970.5740289999999</v>
      </c>
      <c r="D4173" s="49">
        <v>0.47</v>
      </c>
      <c r="E4173" s="49" t="s">
        <v>55</v>
      </c>
      <c r="F4173" s="50">
        <v>42782</v>
      </c>
    </row>
    <row r="4174" spans="1:6" x14ac:dyDescent="0.3">
      <c r="A4174" s="49">
        <v>760199</v>
      </c>
      <c r="B4174" s="50">
        <v>42786</v>
      </c>
      <c r="C4174" s="51">
        <v>2971.3479630000002</v>
      </c>
      <c r="D4174" s="49">
        <v>0.47</v>
      </c>
      <c r="E4174" s="49" t="s">
        <v>55</v>
      </c>
      <c r="F4174" s="50">
        <v>42782</v>
      </c>
    </row>
    <row r="4175" spans="1:6" x14ac:dyDescent="0.3">
      <c r="A4175" s="49">
        <v>760199</v>
      </c>
      <c r="B4175" s="50">
        <v>42787</v>
      </c>
      <c r="C4175" s="51">
        <v>2972.1220979999998</v>
      </c>
      <c r="D4175" s="49">
        <v>0.47</v>
      </c>
      <c r="E4175" s="49" t="s">
        <v>55</v>
      </c>
      <c r="F4175" s="50">
        <v>42782</v>
      </c>
    </row>
    <row r="4176" spans="1:6" x14ac:dyDescent="0.3">
      <c r="A4176" s="49">
        <v>760199</v>
      </c>
      <c r="B4176" s="50">
        <v>42788</v>
      </c>
      <c r="C4176" s="51">
        <v>2972.8964350000001</v>
      </c>
      <c r="D4176" s="49">
        <v>0.47</v>
      </c>
      <c r="E4176" s="49" t="s">
        <v>55</v>
      </c>
      <c r="F4176" s="50">
        <v>42782</v>
      </c>
    </row>
    <row r="4177" spans="1:6" x14ac:dyDescent="0.3">
      <c r="A4177" s="49">
        <v>760199</v>
      </c>
      <c r="B4177" s="50">
        <v>42789</v>
      </c>
      <c r="C4177" s="51">
        <v>2973.3749680000001</v>
      </c>
      <c r="D4177" s="49">
        <v>0.44</v>
      </c>
      <c r="E4177" s="49" t="s">
        <v>55</v>
      </c>
      <c r="F4177" s="50">
        <v>42789</v>
      </c>
    </row>
    <row r="4178" spans="1:6" x14ac:dyDescent="0.3">
      <c r="A4178" s="49">
        <v>760199</v>
      </c>
      <c r="B4178" s="50">
        <v>42790</v>
      </c>
      <c r="C4178" s="51">
        <v>2974.1002870000002</v>
      </c>
      <c r="D4178" s="49">
        <v>0.44</v>
      </c>
      <c r="E4178" s="49" t="s">
        <v>55</v>
      </c>
      <c r="F4178" s="50">
        <v>42789</v>
      </c>
    </row>
    <row r="4179" spans="1:6" x14ac:dyDescent="0.3">
      <c r="A4179" s="49">
        <v>760199</v>
      </c>
      <c r="B4179" s="50">
        <v>42795</v>
      </c>
      <c r="C4179" s="51">
        <v>2974.8257829999998</v>
      </c>
      <c r="D4179" s="49">
        <v>0.44</v>
      </c>
      <c r="E4179" s="49" t="s">
        <v>55</v>
      </c>
      <c r="F4179" s="50">
        <v>42789</v>
      </c>
    </row>
    <row r="4180" spans="1:6" x14ac:dyDescent="0.3">
      <c r="A4180" s="49">
        <v>760199</v>
      </c>
      <c r="B4180" s="50">
        <v>42796</v>
      </c>
      <c r="C4180" s="51">
        <v>2975.5514560000001</v>
      </c>
      <c r="D4180" s="49">
        <v>0.44</v>
      </c>
      <c r="E4180" s="49" t="s">
        <v>55</v>
      </c>
      <c r="F4180" s="50">
        <v>42789</v>
      </c>
    </row>
    <row r="4181" spans="1:6" x14ac:dyDescent="0.3">
      <c r="A4181" s="49">
        <v>760199</v>
      </c>
      <c r="B4181" s="50">
        <v>42797</v>
      </c>
      <c r="C4181" s="51">
        <v>2976.277306</v>
      </c>
      <c r="D4181" s="49">
        <v>0.44</v>
      </c>
      <c r="E4181" s="49" t="s">
        <v>55</v>
      </c>
      <c r="F4181" s="50">
        <v>42789</v>
      </c>
    </row>
    <row r="4182" spans="1:6" x14ac:dyDescent="0.3">
      <c r="A4182" s="49">
        <v>760199</v>
      </c>
      <c r="B4182" s="50">
        <v>42800</v>
      </c>
      <c r="C4182" s="51">
        <v>2977.0033330000001</v>
      </c>
      <c r="D4182" s="49">
        <v>0.44</v>
      </c>
      <c r="E4182" s="49" t="s">
        <v>55</v>
      </c>
      <c r="F4182" s="50">
        <v>42789</v>
      </c>
    </row>
    <row r="4183" spans="1:6" x14ac:dyDescent="0.3">
      <c r="A4183" s="49">
        <v>760199</v>
      </c>
      <c r="B4183" s="50">
        <v>42801</v>
      </c>
      <c r="C4183" s="51">
        <v>2977.7295370000002</v>
      </c>
      <c r="D4183" s="49">
        <v>0.44</v>
      </c>
      <c r="E4183" s="49" t="s">
        <v>55</v>
      </c>
      <c r="F4183" s="50">
        <v>42789</v>
      </c>
    </row>
    <row r="4184" spans="1:6" x14ac:dyDescent="0.3">
      <c r="A4184" s="49">
        <v>760199</v>
      </c>
      <c r="B4184" s="50">
        <v>42802</v>
      </c>
      <c r="C4184" s="51">
        <v>2978.455919</v>
      </c>
      <c r="D4184" s="49">
        <v>0.44</v>
      </c>
      <c r="E4184" s="49" t="s">
        <v>55</v>
      </c>
      <c r="F4184" s="50">
        <v>42789</v>
      </c>
    </row>
    <row r="4185" spans="1:6" x14ac:dyDescent="0.3">
      <c r="A4185" s="49">
        <v>760199</v>
      </c>
      <c r="B4185" s="50">
        <v>42803</v>
      </c>
      <c r="C4185" s="51">
        <v>2979.1824769999998</v>
      </c>
      <c r="D4185" s="49">
        <v>0.44</v>
      </c>
      <c r="E4185" s="49" t="s">
        <v>55</v>
      </c>
      <c r="F4185" s="50">
        <v>42789</v>
      </c>
    </row>
    <row r="4186" spans="1:6" x14ac:dyDescent="0.3">
      <c r="A4186" s="49">
        <v>760199</v>
      </c>
      <c r="B4186" s="50">
        <v>42804</v>
      </c>
      <c r="C4186" s="51">
        <v>2977.1895</v>
      </c>
      <c r="D4186" s="49">
        <v>0.33</v>
      </c>
      <c r="E4186" s="49" t="s">
        <v>54</v>
      </c>
      <c r="F4186" s="50">
        <v>42804</v>
      </c>
    </row>
    <row r="4187" spans="1:6" x14ac:dyDescent="0.3">
      <c r="A4187" s="49">
        <v>760199</v>
      </c>
      <c r="B4187" s="50">
        <v>42807</v>
      </c>
      <c r="C4187" s="51">
        <v>2977.7344790000002</v>
      </c>
      <c r="D4187" s="49">
        <v>0.33</v>
      </c>
      <c r="E4187" s="49" t="s">
        <v>54</v>
      </c>
      <c r="F4187" s="50">
        <v>42804</v>
      </c>
    </row>
    <row r="4188" spans="1:6" x14ac:dyDescent="0.3">
      <c r="A4188" s="49">
        <v>760199</v>
      </c>
      <c r="B4188" s="50">
        <v>42808</v>
      </c>
      <c r="C4188" s="51">
        <v>2978.2795590000001</v>
      </c>
      <c r="D4188" s="49">
        <v>0.33</v>
      </c>
      <c r="E4188" s="49" t="s">
        <v>54</v>
      </c>
      <c r="F4188" s="50">
        <v>42804</v>
      </c>
    </row>
    <row r="4189" spans="1:6" x14ac:dyDescent="0.3">
      <c r="A4189" s="49">
        <v>760199</v>
      </c>
      <c r="B4189" s="50">
        <v>42809</v>
      </c>
      <c r="C4189" s="51">
        <v>2978.8247379999998</v>
      </c>
      <c r="D4189" s="49">
        <v>0.33</v>
      </c>
      <c r="E4189" s="49" t="s">
        <v>54</v>
      </c>
      <c r="F4189" s="50">
        <v>42804</v>
      </c>
    </row>
    <row r="4190" spans="1:6" x14ac:dyDescent="0.3">
      <c r="A4190" s="49">
        <v>760199</v>
      </c>
      <c r="B4190" s="50">
        <v>42810</v>
      </c>
      <c r="C4190" s="51">
        <v>2979.122308</v>
      </c>
      <c r="D4190" s="49">
        <v>0.22</v>
      </c>
      <c r="E4190" s="49" t="s">
        <v>55</v>
      </c>
      <c r="F4190" s="50">
        <v>42810</v>
      </c>
    </row>
    <row r="4191" spans="1:6" x14ac:dyDescent="0.3">
      <c r="A4191" s="49">
        <v>760199</v>
      </c>
      <c r="B4191" s="50">
        <v>42811</v>
      </c>
      <c r="C4191" s="51">
        <v>2979.4199079999999</v>
      </c>
      <c r="D4191" s="49">
        <v>0.22</v>
      </c>
      <c r="E4191" s="49" t="s">
        <v>55</v>
      </c>
      <c r="F4191" s="50">
        <v>42810</v>
      </c>
    </row>
    <row r="4192" spans="1:6" x14ac:dyDescent="0.3">
      <c r="A4192" s="49">
        <v>760199</v>
      </c>
      <c r="B4192" s="50">
        <v>42814</v>
      </c>
      <c r="C4192" s="51">
        <v>2979.717537</v>
      </c>
      <c r="D4192" s="49">
        <v>0.22</v>
      </c>
      <c r="E4192" s="49" t="s">
        <v>55</v>
      </c>
      <c r="F4192" s="50">
        <v>42810</v>
      </c>
    </row>
    <row r="4193" spans="1:6" x14ac:dyDescent="0.3">
      <c r="A4193" s="49">
        <v>760199</v>
      </c>
      <c r="B4193" s="50">
        <v>42815</v>
      </c>
      <c r="C4193" s="51">
        <v>2980.0151959999998</v>
      </c>
      <c r="D4193" s="49">
        <v>0.22</v>
      </c>
      <c r="E4193" s="49" t="s">
        <v>55</v>
      </c>
      <c r="F4193" s="50">
        <v>42810</v>
      </c>
    </row>
    <row r="4194" spans="1:6" x14ac:dyDescent="0.3">
      <c r="A4194" s="49">
        <v>760199</v>
      </c>
      <c r="B4194" s="50">
        <v>42816</v>
      </c>
      <c r="C4194" s="51">
        <v>2980.3128860000002</v>
      </c>
      <c r="D4194" s="49">
        <v>0.22</v>
      </c>
      <c r="E4194" s="49" t="s">
        <v>55</v>
      </c>
      <c r="F4194" s="50">
        <v>42810</v>
      </c>
    </row>
    <row r="4195" spans="1:6" x14ac:dyDescent="0.3">
      <c r="A4195" s="49">
        <v>760199</v>
      </c>
      <c r="B4195" s="50">
        <v>42817</v>
      </c>
      <c r="C4195" s="51">
        <v>2980.7728139999999</v>
      </c>
      <c r="D4195" s="49">
        <v>0.24</v>
      </c>
      <c r="E4195" s="49" t="s">
        <v>55</v>
      </c>
      <c r="F4195" s="50">
        <v>42817</v>
      </c>
    </row>
    <row r="4196" spans="1:6" x14ac:dyDescent="0.3">
      <c r="A4196" s="49">
        <v>760199</v>
      </c>
      <c r="B4196" s="50">
        <v>42818</v>
      </c>
      <c r="C4196" s="51">
        <v>2981.0976179999998</v>
      </c>
      <c r="D4196" s="49">
        <v>0.24</v>
      </c>
      <c r="E4196" s="49" t="s">
        <v>55</v>
      </c>
      <c r="F4196" s="50">
        <v>42817</v>
      </c>
    </row>
    <row r="4197" spans="1:6" x14ac:dyDescent="0.3">
      <c r="A4197" s="49">
        <v>760199</v>
      </c>
      <c r="B4197" s="50">
        <v>42821</v>
      </c>
      <c r="C4197" s="51">
        <v>2981.4224559999998</v>
      </c>
      <c r="D4197" s="49">
        <v>0.24</v>
      </c>
      <c r="E4197" s="49" t="s">
        <v>55</v>
      </c>
      <c r="F4197" s="50">
        <v>42817</v>
      </c>
    </row>
    <row r="4198" spans="1:6" x14ac:dyDescent="0.3">
      <c r="A4198" s="49">
        <v>760199</v>
      </c>
      <c r="B4198" s="50">
        <v>42822</v>
      </c>
      <c r="C4198" s="51">
        <v>2981.747331</v>
      </c>
      <c r="D4198" s="49">
        <v>0.24</v>
      </c>
      <c r="E4198" s="49" t="s">
        <v>55</v>
      </c>
      <c r="F4198" s="50">
        <v>42817</v>
      </c>
    </row>
    <row r="4199" spans="1:6" x14ac:dyDescent="0.3">
      <c r="A4199" s="49">
        <v>760199</v>
      </c>
      <c r="B4199" s="50">
        <v>42823</v>
      </c>
      <c r="C4199" s="51">
        <v>2982.07224</v>
      </c>
      <c r="D4199" s="49">
        <v>0.24</v>
      </c>
      <c r="E4199" s="49" t="s">
        <v>55</v>
      </c>
      <c r="F4199" s="50">
        <v>42817</v>
      </c>
    </row>
    <row r="4200" spans="1:6" x14ac:dyDescent="0.3">
      <c r="A4200" s="49">
        <v>760199</v>
      </c>
      <c r="B4200" s="50">
        <v>42824</v>
      </c>
      <c r="C4200" s="51">
        <v>2982.3971849999998</v>
      </c>
      <c r="D4200" s="49">
        <v>0.24</v>
      </c>
      <c r="E4200" s="49" t="s">
        <v>55</v>
      </c>
      <c r="F4200" s="50">
        <v>42817</v>
      </c>
    </row>
    <row r="4201" spans="1:6" x14ac:dyDescent="0.3">
      <c r="A4201" s="49">
        <v>760199</v>
      </c>
      <c r="B4201" s="50">
        <v>42825</v>
      </c>
      <c r="C4201" s="51">
        <v>2982.7221650000001</v>
      </c>
      <c r="D4201" s="49">
        <v>0.24</v>
      </c>
      <c r="E4201" s="49" t="s">
        <v>55</v>
      </c>
      <c r="F4201" s="50">
        <v>42817</v>
      </c>
    </row>
    <row r="4202" spans="1:6" x14ac:dyDescent="0.3">
      <c r="A4202" s="49">
        <v>760199</v>
      </c>
      <c r="B4202" s="50">
        <v>42828</v>
      </c>
      <c r="C4202" s="51">
        <v>2983.0471809999999</v>
      </c>
      <c r="D4202" s="49">
        <v>0.24</v>
      </c>
      <c r="E4202" s="49" t="s">
        <v>55</v>
      </c>
      <c r="F4202" s="50">
        <v>42817</v>
      </c>
    </row>
    <row r="4203" spans="1:6" x14ac:dyDescent="0.3">
      <c r="A4203" s="49">
        <v>760199</v>
      </c>
      <c r="B4203" s="50">
        <v>42829</v>
      </c>
      <c r="C4203" s="51">
        <v>2983.3722320000002</v>
      </c>
      <c r="D4203" s="49">
        <v>0.24</v>
      </c>
      <c r="E4203" s="49" t="s">
        <v>55</v>
      </c>
      <c r="F4203" s="50">
        <v>42817</v>
      </c>
    </row>
    <row r="4204" spans="1:6" x14ac:dyDescent="0.3">
      <c r="A4204" s="49">
        <v>760199</v>
      </c>
      <c r="B4204" s="50">
        <v>42830</v>
      </c>
      <c r="C4204" s="51">
        <v>2983.6973189999999</v>
      </c>
      <c r="D4204" s="49">
        <v>0.24</v>
      </c>
      <c r="E4204" s="49" t="s">
        <v>55</v>
      </c>
      <c r="F4204" s="50">
        <v>42817</v>
      </c>
    </row>
    <row r="4205" spans="1:6" x14ac:dyDescent="0.3">
      <c r="A4205" s="49">
        <v>760199</v>
      </c>
      <c r="B4205" s="50">
        <v>42831</v>
      </c>
      <c r="C4205" s="51">
        <v>2984.0224410000001</v>
      </c>
      <c r="D4205" s="49">
        <v>0.24</v>
      </c>
      <c r="E4205" s="49" t="s">
        <v>55</v>
      </c>
      <c r="F4205" s="50">
        <v>42817</v>
      </c>
    </row>
    <row r="4206" spans="1:6" x14ac:dyDescent="0.3">
      <c r="A4206" s="49">
        <v>760199</v>
      </c>
      <c r="B4206" s="50">
        <v>42832</v>
      </c>
      <c r="C4206" s="51">
        <v>2984.5756550000001</v>
      </c>
      <c r="D4206" s="49">
        <v>0.25</v>
      </c>
      <c r="E4206" s="49" t="s">
        <v>54</v>
      </c>
      <c r="F4206" s="50">
        <v>42832</v>
      </c>
    </row>
    <row r="4207" spans="1:6" x14ac:dyDescent="0.3">
      <c r="A4207" s="49">
        <v>760199</v>
      </c>
      <c r="B4207" s="50">
        <v>42835</v>
      </c>
      <c r="C4207" s="51">
        <v>2984.9142900000002</v>
      </c>
      <c r="D4207" s="49">
        <v>0.25</v>
      </c>
      <c r="E4207" s="49" t="s">
        <v>54</v>
      </c>
      <c r="F4207" s="50">
        <v>42832</v>
      </c>
    </row>
    <row r="4208" spans="1:6" x14ac:dyDescent="0.3">
      <c r="A4208" s="49">
        <v>760199</v>
      </c>
      <c r="B4208" s="50">
        <v>42836</v>
      </c>
      <c r="C4208" s="51">
        <v>2985.2529629999999</v>
      </c>
      <c r="D4208" s="49">
        <v>0.25</v>
      </c>
      <c r="E4208" s="49" t="s">
        <v>54</v>
      </c>
      <c r="F4208" s="50">
        <v>42832</v>
      </c>
    </row>
    <row r="4209" spans="1:6" x14ac:dyDescent="0.3">
      <c r="A4209" s="49">
        <v>760199</v>
      </c>
      <c r="B4209" s="50">
        <v>42837</v>
      </c>
      <c r="C4209" s="51">
        <v>2985.5916750000001</v>
      </c>
      <c r="D4209" s="49">
        <v>0.25</v>
      </c>
      <c r="E4209" s="49" t="s">
        <v>54</v>
      </c>
      <c r="F4209" s="50">
        <v>42832</v>
      </c>
    </row>
    <row r="4210" spans="1:6" x14ac:dyDescent="0.3">
      <c r="A4210" s="49">
        <v>760199</v>
      </c>
      <c r="B4210" s="50">
        <v>42838</v>
      </c>
      <c r="C4210" s="51">
        <v>2985.930425</v>
      </c>
      <c r="D4210" s="49">
        <v>0.25</v>
      </c>
      <c r="E4210" s="49" t="s">
        <v>54</v>
      </c>
      <c r="F4210" s="50">
        <v>42832</v>
      </c>
    </row>
    <row r="4211" spans="1:6" x14ac:dyDescent="0.3">
      <c r="A4211" s="49">
        <v>760199</v>
      </c>
      <c r="B4211" s="50">
        <v>42842</v>
      </c>
      <c r="C4211" s="51">
        <v>2986.2692149999998</v>
      </c>
      <c r="D4211" s="49">
        <v>0.25</v>
      </c>
      <c r="E4211" s="49" t="s">
        <v>54</v>
      </c>
      <c r="F4211" s="50">
        <v>42832</v>
      </c>
    </row>
    <row r="4212" spans="1:6" x14ac:dyDescent="0.3">
      <c r="A4212" s="49">
        <v>760199</v>
      </c>
      <c r="B4212" s="50">
        <v>42843</v>
      </c>
      <c r="C4212" s="51">
        <v>2986.633824</v>
      </c>
      <c r="D4212" s="49">
        <v>0.22</v>
      </c>
      <c r="E4212" s="49" t="s">
        <v>55</v>
      </c>
      <c r="F4212" s="50">
        <v>42843</v>
      </c>
    </row>
    <row r="4213" spans="1:6" x14ac:dyDescent="0.3">
      <c r="A4213" s="49">
        <v>760199</v>
      </c>
      <c r="B4213" s="50">
        <v>42844</v>
      </c>
      <c r="C4213" s="51">
        <v>2986.9984789999999</v>
      </c>
      <c r="D4213" s="49">
        <v>0.22</v>
      </c>
      <c r="E4213" s="49" t="s">
        <v>55</v>
      </c>
      <c r="F4213" s="50">
        <v>42843</v>
      </c>
    </row>
    <row r="4214" spans="1:6" x14ac:dyDescent="0.3">
      <c r="A4214" s="49">
        <v>760199</v>
      </c>
      <c r="B4214" s="50">
        <v>42845</v>
      </c>
      <c r="C4214" s="51">
        <v>2987.3631780000001</v>
      </c>
      <c r="D4214" s="49">
        <v>0.22</v>
      </c>
      <c r="E4214" s="49" t="s">
        <v>55</v>
      </c>
      <c r="F4214" s="50">
        <v>42843</v>
      </c>
    </row>
    <row r="4215" spans="1:6" x14ac:dyDescent="0.3">
      <c r="A4215" s="49">
        <v>760199</v>
      </c>
      <c r="B4215" s="50">
        <v>42849</v>
      </c>
      <c r="C4215" s="51">
        <v>2987.3303390000001</v>
      </c>
      <c r="D4215" s="49">
        <v>0.16</v>
      </c>
      <c r="E4215" s="49" t="s">
        <v>55</v>
      </c>
      <c r="F4215" s="50">
        <v>42849</v>
      </c>
    </row>
    <row r="4216" spans="1:6" x14ac:dyDescent="0.3">
      <c r="A4216" s="49">
        <v>760199</v>
      </c>
      <c r="B4216" s="50">
        <v>42850</v>
      </c>
      <c r="C4216" s="51">
        <v>2987.595679</v>
      </c>
      <c r="D4216" s="49">
        <v>0.16</v>
      </c>
      <c r="E4216" s="49" t="s">
        <v>55</v>
      </c>
      <c r="F4216" s="50">
        <v>42849</v>
      </c>
    </row>
    <row r="4217" spans="1:6" x14ac:dyDescent="0.3">
      <c r="A4217" s="49">
        <v>760199</v>
      </c>
      <c r="B4217" s="50">
        <v>42851</v>
      </c>
      <c r="C4217" s="51">
        <v>2987.8610429999999</v>
      </c>
      <c r="D4217" s="49">
        <v>0.16</v>
      </c>
      <c r="E4217" s="49" t="s">
        <v>55</v>
      </c>
      <c r="F4217" s="50">
        <v>42849</v>
      </c>
    </row>
    <row r="4218" spans="1:6" x14ac:dyDescent="0.3">
      <c r="A4218" s="49">
        <v>760199</v>
      </c>
      <c r="B4218" s="50">
        <v>42852</v>
      </c>
      <c r="C4218" s="51">
        <v>2988.1264299999998</v>
      </c>
      <c r="D4218" s="49">
        <v>0.16</v>
      </c>
      <c r="E4218" s="49" t="s">
        <v>55</v>
      </c>
      <c r="F4218" s="50">
        <v>42849</v>
      </c>
    </row>
    <row r="4219" spans="1:6" x14ac:dyDescent="0.3">
      <c r="A4219" s="49">
        <v>760199</v>
      </c>
      <c r="B4219" s="50">
        <v>42853</v>
      </c>
      <c r="C4219" s="51">
        <v>2988.3918410000001</v>
      </c>
      <c r="D4219" s="49">
        <v>0.16</v>
      </c>
      <c r="E4219" s="49" t="s">
        <v>55</v>
      </c>
      <c r="F4219" s="50">
        <v>42849</v>
      </c>
    </row>
    <row r="4220" spans="1:6" x14ac:dyDescent="0.3">
      <c r="A4220" s="49">
        <v>760199</v>
      </c>
      <c r="B4220" s="50">
        <v>42857</v>
      </c>
      <c r="C4220" s="51">
        <v>2988.657275</v>
      </c>
      <c r="D4220" s="49">
        <v>0.16</v>
      </c>
      <c r="E4220" s="49" t="s">
        <v>55</v>
      </c>
      <c r="F4220" s="50">
        <v>42849</v>
      </c>
    </row>
    <row r="4221" spans="1:6" x14ac:dyDescent="0.3">
      <c r="A4221" s="49">
        <v>760199</v>
      </c>
      <c r="B4221" s="50">
        <v>42858</v>
      </c>
      <c r="C4221" s="51">
        <v>2988.9227329999999</v>
      </c>
      <c r="D4221" s="49">
        <v>0.16</v>
      </c>
      <c r="E4221" s="49" t="s">
        <v>55</v>
      </c>
      <c r="F4221" s="50">
        <v>42849</v>
      </c>
    </row>
    <row r="4222" spans="1:6" x14ac:dyDescent="0.3">
      <c r="A4222" s="49">
        <v>760199</v>
      </c>
      <c r="B4222" s="50">
        <v>42859</v>
      </c>
      <c r="C4222" s="51">
        <v>2989.1882139999998</v>
      </c>
      <c r="D4222" s="49">
        <v>0.16</v>
      </c>
      <c r="E4222" s="49" t="s">
        <v>55</v>
      </c>
      <c r="F4222" s="50">
        <v>42849</v>
      </c>
    </row>
    <row r="4223" spans="1:6" x14ac:dyDescent="0.3">
      <c r="A4223" s="49">
        <v>760199</v>
      </c>
      <c r="B4223" s="50">
        <v>42860</v>
      </c>
      <c r="C4223" s="51">
        <v>2989.45372</v>
      </c>
      <c r="D4223" s="49">
        <v>0.16</v>
      </c>
      <c r="E4223" s="49" t="s">
        <v>55</v>
      </c>
      <c r="F4223" s="50">
        <v>42849</v>
      </c>
    </row>
    <row r="4224" spans="1:6" x14ac:dyDescent="0.3">
      <c r="A4224" s="49">
        <v>760199</v>
      </c>
      <c r="B4224" s="50">
        <v>42863</v>
      </c>
      <c r="C4224" s="51">
        <v>2989.7192479999999</v>
      </c>
      <c r="D4224" s="49">
        <v>0.16</v>
      </c>
      <c r="E4224" s="49" t="s">
        <v>55</v>
      </c>
      <c r="F4224" s="50">
        <v>42849</v>
      </c>
    </row>
    <row r="4225" spans="1:6" x14ac:dyDescent="0.3">
      <c r="A4225" s="49">
        <v>760199</v>
      </c>
      <c r="B4225" s="50">
        <v>42864</v>
      </c>
      <c r="C4225" s="51">
        <v>2989.9848000000002</v>
      </c>
      <c r="D4225" s="49">
        <v>0.16</v>
      </c>
      <c r="E4225" s="49" t="s">
        <v>55</v>
      </c>
      <c r="F4225" s="50">
        <v>42849</v>
      </c>
    </row>
    <row r="4226" spans="1:6" x14ac:dyDescent="0.3">
      <c r="A4226" s="49">
        <v>760199</v>
      </c>
      <c r="B4226" s="50">
        <v>42865</v>
      </c>
      <c r="C4226" s="51">
        <v>2989.7525999999998</v>
      </c>
      <c r="D4226" s="49">
        <v>0.14000000000000001</v>
      </c>
      <c r="E4226" s="49" t="s">
        <v>54</v>
      </c>
      <c r="F4226" s="50">
        <v>42865</v>
      </c>
    </row>
    <row r="4227" spans="1:6" x14ac:dyDescent="0.3">
      <c r="A4227" s="49">
        <v>760199</v>
      </c>
      <c r="B4227" s="50">
        <v>42866</v>
      </c>
      <c r="C4227" s="51">
        <v>2989.98497</v>
      </c>
      <c r="D4227" s="49">
        <v>0.14000000000000001</v>
      </c>
      <c r="E4227" s="49" t="s">
        <v>54</v>
      </c>
      <c r="F4227" s="50">
        <v>42865</v>
      </c>
    </row>
    <row r="4228" spans="1:6" x14ac:dyDescent="0.3">
      <c r="A4228" s="49">
        <v>760199</v>
      </c>
      <c r="B4228" s="50">
        <v>42867</v>
      </c>
      <c r="C4228" s="51">
        <v>2990.2173579999999</v>
      </c>
      <c r="D4228" s="49">
        <v>0.14000000000000001</v>
      </c>
      <c r="E4228" s="49" t="s">
        <v>54</v>
      </c>
      <c r="F4228" s="50">
        <v>42865</v>
      </c>
    </row>
    <row r="4229" spans="1:6" x14ac:dyDescent="0.3">
      <c r="A4229" s="49">
        <v>760199</v>
      </c>
      <c r="B4229" s="50">
        <v>42870</v>
      </c>
      <c r="C4229" s="51">
        <v>2990.4497649999998</v>
      </c>
      <c r="D4229" s="49">
        <v>0.14000000000000001</v>
      </c>
      <c r="E4229" s="49" t="s">
        <v>54</v>
      </c>
      <c r="F4229" s="50">
        <v>42865</v>
      </c>
    </row>
    <row r="4230" spans="1:6" x14ac:dyDescent="0.3">
      <c r="A4230" s="49">
        <v>760199</v>
      </c>
      <c r="B4230" s="50">
        <v>42871</v>
      </c>
      <c r="C4230" s="51">
        <v>2991.098313</v>
      </c>
      <c r="D4230" s="49">
        <v>0.5</v>
      </c>
      <c r="E4230" s="49" t="s">
        <v>55</v>
      </c>
      <c r="F4230" s="50">
        <v>42871</v>
      </c>
    </row>
    <row r="4231" spans="1:6" x14ac:dyDescent="0.3">
      <c r="A4231" s="49">
        <v>760199</v>
      </c>
      <c r="B4231" s="50">
        <v>42872</v>
      </c>
      <c r="C4231" s="51">
        <v>2991.7470020000001</v>
      </c>
      <c r="D4231" s="49">
        <v>0.5</v>
      </c>
      <c r="E4231" s="49" t="s">
        <v>55</v>
      </c>
      <c r="F4231" s="50">
        <v>42871</v>
      </c>
    </row>
    <row r="4232" spans="1:6" x14ac:dyDescent="0.3">
      <c r="A4232" s="49">
        <v>760199</v>
      </c>
      <c r="B4232" s="50">
        <v>42873</v>
      </c>
      <c r="C4232" s="51">
        <v>2992.3958309999998</v>
      </c>
      <c r="D4232" s="49">
        <v>0.5</v>
      </c>
      <c r="E4232" s="49" t="s">
        <v>55</v>
      </c>
      <c r="F4232" s="50">
        <v>42871</v>
      </c>
    </row>
    <row r="4233" spans="1:6" x14ac:dyDescent="0.3">
      <c r="A4233" s="49">
        <v>760199</v>
      </c>
      <c r="B4233" s="50">
        <v>42874</v>
      </c>
      <c r="C4233" s="51">
        <v>2993.0448019999999</v>
      </c>
      <c r="D4233" s="49">
        <v>0.5</v>
      </c>
      <c r="E4233" s="49" t="s">
        <v>55</v>
      </c>
      <c r="F4233" s="50">
        <v>42871</v>
      </c>
    </row>
    <row r="4234" spans="1:6" x14ac:dyDescent="0.3">
      <c r="A4234" s="49">
        <v>760199</v>
      </c>
      <c r="B4234" s="50">
        <v>42877</v>
      </c>
      <c r="C4234" s="51">
        <v>2993.6939130000001</v>
      </c>
      <c r="D4234" s="49">
        <v>0.5</v>
      </c>
      <c r="E4234" s="49" t="s">
        <v>55</v>
      </c>
      <c r="F4234" s="50">
        <v>42871</v>
      </c>
    </row>
    <row r="4235" spans="1:6" x14ac:dyDescent="0.3">
      <c r="A4235" s="49">
        <v>760199</v>
      </c>
      <c r="B4235" s="50">
        <v>42878</v>
      </c>
      <c r="C4235" s="51">
        <v>2994.3431639999999</v>
      </c>
      <c r="D4235" s="49">
        <v>0.5</v>
      </c>
      <c r="E4235" s="49" t="s">
        <v>55</v>
      </c>
      <c r="F4235" s="50">
        <v>42871</v>
      </c>
    </row>
    <row r="4236" spans="1:6" x14ac:dyDescent="0.3">
      <c r="A4236" s="49">
        <v>760199</v>
      </c>
      <c r="B4236" s="50">
        <v>42879</v>
      </c>
      <c r="C4236" s="51">
        <v>2994.8111479999998</v>
      </c>
      <c r="D4236" s="49">
        <v>0.48</v>
      </c>
      <c r="E4236" s="49" t="s">
        <v>55</v>
      </c>
      <c r="F4236" s="50">
        <v>42879</v>
      </c>
    </row>
    <row r="4237" spans="1:6" x14ac:dyDescent="0.3">
      <c r="A4237" s="49">
        <v>760199</v>
      </c>
      <c r="B4237" s="50">
        <v>42880</v>
      </c>
      <c r="C4237" s="51">
        <v>2995.4347210000001</v>
      </c>
      <c r="D4237" s="49">
        <v>0.48</v>
      </c>
      <c r="E4237" s="49" t="s">
        <v>55</v>
      </c>
      <c r="F4237" s="50">
        <v>42879</v>
      </c>
    </row>
    <row r="4238" spans="1:6" x14ac:dyDescent="0.3">
      <c r="A4238" s="49">
        <v>760199</v>
      </c>
      <c r="B4238" s="50">
        <v>42881</v>
      </c>
      <c r="C4238" s="51">
        <v>2996.0584250000002</v>
      </c>
      <c r="D4238" s="49">
        <v>0.48</v>
      </c>
      <c r="E4238" s="49" t="s">
        <v>55</v>
      </c>
      <c r="F4238" s="50">
        <v>42879</v>
      </c>
    </row>
    <row r="4239" spans="1:6" x14ac:dyDescent="0.3">
      <c r="A4239" s="49">
        <v>760199</v>
      </c>
      <c r="B4239" s="50">
        <v>42884</v>
      </c>
      <c r="C4239" s="51">
        <v>2996.6822579999998</v>
      </c>
      <c r="D4239" s="49">
        <v>0.48</v>
      </c>
      <c r="E4239" s="49" t="s">
        <v>55</v>
      </c>
      <c r="F4239" s="50">
        <v>42879</v>
      </c>
    </row>
    <row r="4240" spans="1:6" x14ac:dyDescent="0.3">
      <c r="A4240" s="49">
        <v>760199</v>
      </c>
      <c r="B4240" s="50">
        <v>42885</v>
      </c>
      <c r="C4240" s="51">
        <v>2997.3062220000002</v>
      </c>
      <c r="D4240" s="49">
        <v>0.48</v>
      </c>
      <c r="E4240" s="49" t="s">
        <v>55</v>
      </c>
      <c r="F4240" s="50">
        <v>42879</v>
      </c>
    </row>
    <row r="4241" spans="1:6" x14ac:dyDescent="0.3">
      <c r="A4241" s="49">
        <v>760199</v>
      </c>
      <c r="B4241" s="50">
        <v>42886</v>
      </c>
      <c r="C4241" s="51">
        <v>2997.9303150000001</v>
      </c>
      <c r="D4241" s="49">
        <v>0.48</v>
      </c>
      <c r="E4241" s="49" t="s">
        <v>55</v>
      </c>
      <c r="F4241" s="50">
        <v>42879</v>
      </c>
    </row>
    <row r="4242" spans="1:6" x14ac:dyDescent="0.3">
      <c r="A4242" s="49">
        <v>760199</v>
      </c>
      <c r="B4242" s="50">
        <v>42887</v>
      </c>
      <c r="C4242" s="51">
        <v>2998.5545379999999</v>
      </c>
      <c r="D4242" s="49">
        <v>0.48</v>
      </c>
      <c r="E4242" s="49" t="s">
        <v>55</v>
      </c>
      <c r="F4242" s="50">
        <v>42879</v>
      </c>
    </row>
    <row r="4243" spans="1:6" x14ac:dyDescent="0.3">
      <c r="A4243" s="49">
        <v>760199</v>
      </c>
      <c r="B4243" s="50">
        <v>42888</v>
      </c>
      <c r="C4243" s="51">
        <v>2999.178891</v>
      </c>
      <c r="D4243" s="49">
        <v>0.48</v>
      </c>
      <c r="E4243" s="49" t="s">
        <v>55</v>
      </c>
      <c r="F4243" s="50">
        <v>42879</v>
      </c>
    </row>
    <row r="4244" spans="1:6" x14ac:dyDescent="0.3">
      <c r="A4244" s="49">
        <v>760199</v>
      </c>
      <c r="B4244" s="50">
        <v>42891</v>
      </c>
      <c r="C4244" s="51">
        <v>2999.803375</v>
      </c>
      <c r="D4244" s="49">
        <v>0.48</v>
      </c>
      <c r="E4244" s="49" t="s">
        <v>55</v>
      </c>
      <c r="F4244" s="50">
        <v>42879</v>
      </c>
    </row>
    <row r="4245" spans="1:6" x14ac:dyDescent="0.3">
      <c r="A4245" s="49">
        <v>760199</v>
      </c>
      <c r="B4245" s="50">
        <v>42892</v>
      </c>
      <c r="C4245" s="51">
        <v>3000.4279879999999</v>
      </c>
      <c r="D4245" s="49">
        <v>0.48</v>
      </c>
      <c r="E4245" s="49" t="s">
        <v>55</v>
      </c>
      <c r="F4245" s="50">
        <v>42879</v>
      </c>
    </row>
    <row r="4246" spans="1:6" x14ac:dyDescent="0.3">
      <c r="A4246" s="49">
        <v>760199</v>
      </c>
      <c r="B4246" s="50">
        <v>42893</v>
      </c>
      <c r="C4246" s="51">
        <v>3001.0527310000002</v>
      </c>
      <c r="D4246" s="49">
        <v>0.48</v>
      </c>
      <c r="E4246" s="49" t="s">
        <v>55</v>
      </c>
      <c r="F4246" s="50">
        <v>42879</v>
      </c>
    </row>
    <row r="4247" spans="1:6" x14ac:dyDescent="0.3">
      <c r="A4247" s="49">
        <v>760199</v>
      </c>
      <c r="B4247" s="50">
        <v>42894</v>
      </c>
      <c r="C4247" s="51">
        <v>3001.677604</v>
      </c>
      <c r="D4247" s="49">
        <v>0.48</v>
      </c>
      <c r="E4247" s="49" t="s">
        <v>55</v>
      </c>
      <c r="F4247" s="50">
        <v>42879</v>
      </c>
    </row>
    <row r="4248" spans="1:6" x14ac:dyDescent="0.3">
      <c r="A4248" s="49">
        <v>760199</v>
      </c>
      <c r="B4248" s="50">
        <v>42895</v>
      </c>
      <c r="C4248" s="51">
        <v>2998.1067929999999</v>
      </c>
      <c r="D4248" s="49">
        <v>0.31</v>
      </c>
      <c r="E4248" s="49" t="s">
        <v>54</v>
      </c>
      <c r="F4248" s="50">
        <v>42895</v>
      </c>
    </row>
    <row r="4249" spans="1:6" x14ac:dyDescent="0.3">
      <c r="A4249" s="49">
        <v>760199</v>
      </c>
      <c r="B4249" s="50">
        <v>42898</v>
      </c>
      <c r="C4249" s="51">
        <v>2998.5103370000002</v>
      </c>
      <c r="D4249" s="49">
        <v>0.31</v>
      </c>
      <c r="E4249" s="49" t="s">
        <v>54</v>
      </c>
      <c r="F4249" s="50">
        <v>42895</v>
      </c>
    </row>
    <row r="4250" spans="1:6" x14ac:dyDescent="0.3">
      <c r="A4250" s="49">
        <v>760199</v>
      </c>
      <c r="B4250" s="50">
        <v>42899</v>
      </c>
      <c r="C4250" s="51">
        <v>2998.9139359999999</v>
      </c>
      <c r="D4250" s="49">
        <v>0.31</v>
      </c>
      <c r="E4250" s="49" t="s">
        <v>54</v>
      </c>
      <c r="F4250" s="50">
        <v>42895</v>
      </c>
    </row>
    <row r="4251" spans="1:6" x14ac:dyDescent="0.3">
      <c r="A4251" s="49">
        <v>760199</v>
      </c>
      <c r="B4251" s="50">
        <v>42900</v>
      </c>
      <c r="C4251" s="51">
        <v>2999.3175890000002</v>
      </c>
      <c r="D4251" s="49">
        <v>0.31</v>
      </c>
      <c r="E4251" s="49" t="s">
        <v>54</v>
      </c>
      <c r="F4251" s="50">
        <v>42895</v>
      </c>
    </row>
    <row r="4252" spans="1:6" x14ac:dyDescent="0.3">
      <c r="A4252" s="49">
        <v>760199</v>
      </c>
      <c r="B4252" s="50">
        <v>42902</v>
      </c>
      <c r="C4252" s="51">
        <v>2999.7212960000002</v>
      </c>
      <c r="D4252" s="49">
        <v>0.31</v>
      </c>
      <c r="E4252" s="49" t="s">
        <v>54</v>
      </c>
      <c r="F4252" s="50">
        <v>42895</v>
      </c>
    </row>
    <row r="4253" spans="1:6" x14ac:dyDescent="0.3">
      <c r="A4253" s="49">
        <v>760199</v>
      </c>
      <c r="B4253" s="50">
        <v>42905</v>
      </c>
      <c r="C4253" s="51">
        <v>2999.5497850000002</v>
      </c>
      <c r="D4253" s="49">
        <v>-0.12</v>
      </c>
      <c r="E4253" s="49" t="s">
        <v>55</v>
      </c>
      <c r="F4253" s="50">
        <v>42905</v>
      </c>
    </row>
    <row r="4254" spans="1:6" x14ac:dyDescent="0.3">
      <c r="A4254" s="49">
        <v>760199</v>
      </c>
      <c r="B4254" s="50">
        <v>42906</v>
      </c>
      <c r="C4254" s="51">
        <v>2999.3782839999999</v>
      </c>
      <c r="D4254" s="49">
        <v>-0.12</v>
      </c>
      <c r="E4254" s="49" t="s">
        <v>55</v>
      </c>
      <c r="F4254" s="50">
        <v>42905</v>
      </c>
    </row>
    <row r="4255" spans="1:6" x14ac:dyDescent="0.3">
      <c r="A4255" s="49">
        <v>760199</v>
      </c>
      <c r="B4255" s="50">
        <v>42907</v>
      </c>
      <c r="C4255" s="51">
        <v>2999.2067929999998</v>
      </c>
      <c r="D4255" s="49">
        <v>-0.12</v>
      </c>
      <c r="E4255" s="49" t="s">
        <v>55</v>
      </c>
      <c r="F4255" s="50">
        <v>42905</v>
      </c>
    </row>
    <row r="4256" spans="1:6" x14ac:dyDescent="0.3">
      <c r="A4256" s="49">
        <v>760199</v>
      </c>
      <c r="B4256" s="50">
        <v>42908</v>
      </c>
      <c r="C4256" s="51">
        <v>2999.035312</v>
      </c>
      <c r="D4256" s="49">
        <v>-0.12</v>
      </c>
      <c r="E4256" s="49" t="s">
        <v>55</v>
      </c>
      <c r="F4256" s="50">
        <v>42905</v>
      </c>
    </row>
    <row r="4257" spans="1:6" x14ac:dyDescent="0.3">
      <c r="A4257" s="49">
        <v>760199</v>
      </c>
      <c r="B4257" s="50">
        <v>42909</v>
      </c>
      <c r="C4257" s="51">
        <v>2998.86384</v>
      </c>
      <c r="D4257" s="49">
        <v>-0.12</v>
      </c>
      <c r="E4257" s="49" t="s">
        <v>55</v>
      </c>
      <c r="F4257" s="50">
        <v>42905</v>
      </c>
    </row>
    <row r="4258" spans="1:6" x14ac:dyDescent="0.3">
      <c r="A4258" s="49">
        <v>760199</v>
      </c>
      <c r="B4258" s="50">
        <v>42912</v>
      </c>
      <c r="C4258" s="51">
        <v>2998.2634029999999</v>
      </c>
      <c r="D4258" s="49">
        <v>-0.17</v>
      </c>
      <c r="E4258" s="49" t="s">
        <v>55</v>
      </c>
      <c r="F4258" s="50">
        <v>42912</v>
      </c>
    </row>
    <row r="4259" spans="1:6" x14ac:dyDescent="0.3">
      <c r="A4259" s="49">
        <v>760199</v>
      </c>
      <c r="B4259" s="50">
        <v>42913</v>
      </c>
      <c r="C4259" s="51">
        <v>2998.020489</v>
      </c>
      <c r="D4259" s="49">
        <v>-0.17</v>
      </c>
      <c r="E4259" s="49" t="s">
        <v>55</v>
      </c>
      <c r="F4259" s="50">
        <v>42912</v>
      </c>
    </row>
    <row r="4260" spans="1:6" x14ac:dyDescent="0.3">
      <c r="A4260" s="49">
        <v>760199</v>
      </c>
      <c r="B4260" s="50">
        <v>42914</v>
      </c>
      <c r="C4260" s="51">
        <v>2997.7775959999999</v>
      </c>
      <c r="D4260" s="49">
        <v>-0.17</v>
      </c>
      <c r="E4260" s="49" t="s">
        <v>55</v>
      </c>
      <c r="F4260" s="50">
        <v>42912</v>
      </c>
    </row>
    <row r="4261" spans="1:6" x14ac:dyDescent="0.3">
      <c r="A4261" s="49">
        <v>760199</v>
      </c>
      <c r="B4261" s="50">
        <v>42915</v>
      </c>
      <c r="C4261" s="51">
        <v>2997.5347219999999</v>
      </c>
      <c r="D4261" s="49">
        <v>-0.17</v>
      </c>
      <c r="E4261" s="49" t="s">
        <v>55</v>
      </c>
      <c r="F4261" s="50">
        <v>42912</v>
      </c>
    </row>
    <row r="4262" spans="1:6" x14ac:dyDescent="0.3">
      <c r="A4262" s="49">
        <v>760199</v>
      </c>
      <c r="B4262" s="50">
        <v>42916</v>
      </c>
      <c r="C4262" s="51">
        <v>2997.2918679999998</v>
      </c>
      <c r="D4262" s="49">
        <v>-0.17</v>
      </c>
      <c r="E4262" s="49" t="s">
        <v>55</v>
      </c>
      <c r="F4262" s="50">
        <v>42912</v>
      </c>
    </row>
    <row r="4263" spans="1:6" x14ac:dyDescent="0.3">
      <c r="A4263" s="49">
        <v>760199</v>
      </c>
      <c r="B4263" s="50">
        <v>42919</v>
      </c>
      <c r="C4263" s="51">
        <v>2997.0490329999998</v>
      </c>
      <c r="D4263" s="49">
        <v>-0.17</v>
      </c>
      <c r="E4263" s="49" t="s">
        <v>55</v>
      </c>
      <c r="F4263" s="50">
        <v>42912</v>
      </c>
    </row>
    <row r="4264" spans="1:6" x14ac:dyDescent="0.3">
      <c r="A4264" s="49">
        <v>760199</v>
      </c>
      <c r="B4264" s="50">
        <v>42920</v>
      </c>
      <c r="C4264" s="51">
        <v>2996.8062180000002</v>
      </c>
      <c r="D4264" s="49">
        <v>-0.17</v>
      </c>
      <c r="E4264" s="49" t="s">
        <v>55</v>
      </c>
      <c r="F4264" s="50">
        <v>42912</v>
      </c>
    </row>
    <row r="4265" spans="1:6" x14ac:dyDescent="0.3">
      <c r="A4265" s="49">
        <v>760199</v>
      </c>
      <c r="B4265" s="50">
        <v>42921</v>
      </c>
      <c r="C4265" s="51">
        <v>2996.5634230000001</v>
      </c>
      <c r="D4265" s="49">
        <v>-0.17</v>
      </c>
      <c r="E4265" s="49" t="s">
        <v>55</v>
      </c>
      <c r="F4265" s="50">
        <v>42912</v>
      </c>
    </row>
    <row r="4266" spans="1:6" x14ac:dyDescent="0.3">
      <c r="A4266" s="49">
        <v>760199</v>
      </c>
      <c r="B4266" s="50">
        <v>42922</v>
      </c>
      <c r="C4266" s="51">
        <v>2996.320647</v>
      </c>
      <c r="D4266" s="49">
        <v>-0.17</v>
      </c>
      <c r="E4266" s="49" t="s">
        <v>55</v>
      </c>
      <c r="F4266" s="50">
        <v>42912</v>
      </c>
    </row>
    <row r="4267" spans="1:6" x14ac:dyDescent="0.3">
      <c r="A4267" s="49">
        <v>760199</v>
      </c>
      <c r="B4267" s="50">
        <v>42923</v>
      </c>
      <c r="C4267" s="51">
        <v>2994.7914919999998</v>
      </c>
      <c r="D4267" s="49">
        <v>-0.23</v>
      </c>
      <c r="E4267" s="49" t="s">
        <v>54</v>
      </c>
      <c r="F4267" s="50">
        <v>42923</v>
      </c>
    </row>
    <row r="4268" spans="1:6" x14ac:dyDescent="0.3">
      <c r="A4268" s="49">
        <v>760199</v>
      </c>
      <c r="B4268" s="50">
        <v>42926</v>
      </c>
      <c r="C4268" s="51">
        <v>2994.4631260000001</v>
      </c>
      <c r="D4268" s="49">
        <v>-0.23</v>
      </c>
      <c r="E4268" s="49" t="s">
        <v>54</v>
      </c>
      <c r="F4268" s="50">
        <v>42923</v>
      </c>
    </row>
    <row r="4269" spans="1:6" x14ac:dyDescent="0.3">
      <c r="A4269" s="49">
        <v>760199</v>
      </c>
      <c r="B4269" s="50">
        <v>42927</v>
      </c>
      <c r="C4269" s="51">
        <v>2994.1347970000002</v>
      </c>
      <c r="D4269" s="49">
        <v>-0.23</v>
      </c>
      <c r="E4269" s="49" t="s">
        <v>54</v>
      </c>
      <c r="F4269" s="50">
        <v>42923</v>
      </c>
    </row>
    <row r="4270" spans="1:6" x14ac:dyDescent="0.3">
      <c r="A4270" s="49">
        <v>760199</v>
      </c>
      <c r="B4270" s="50">
        <v>42928</v>
      </c>
      <c r="C4270" s="51">
        <v>2993.8065029999998</v>
      </c>
      <c r="D4270" s="49">
        <v>-0.23</v>
      </c>
      <c r="E4270" s="49" t="s">
        <v>54</v>
      </c>
      <c r="F4270" s="50">
        <v>42923</v>
      </c>
    </row>
    <row r="4271" spans="1:6" x14ac:dyDescent="0.3">
      <c r="A4271" s="49">
        <v>760199</v>
      </c>
      <c r="B4271" s="50">
        <v>42929</v>
      </c>
      <c r="C4271" s="51">
        <v>2993.4782460000001</v>
      </c>
      <c r="D4271" s="49">
        <v>-0.23</v>
      </c>
      <c r="E4271" s="49" t="s">
        <v>54</v>
      </c>
      <c r="F4271" s="50">
        <v>42923</v>
      </c>
    </row>
    <row r="4272" spans="1:6" x14ac:dyDescent="0.3">
      <c r="A4272" s="49">
        <v>760199</v>
      </c>
      <c r="B4272" s="50">
        <v>42930</v>
      </c>
      <c r="C4272" s="51">
        <v>2993.1500249999999</v>
      </c>
      <c r="D4272" s="49">
        <v>-0.23</v>
      </c>
      <c r="E4272" s="49" t="s">
        <v>54</v>
      </c>
      <c r="F4272" s="50">
        <v>42923</v>
      </c>
    </row>
    <row r="4273" spans="1:6" x14ac:dyDescent="0.3">
      <c r="A4273" s="49">
        <v>760199</v>
      </c>
      <c r="B4273" s="50">
        <v>42933</v>
      </c>
      <c r="C4273" s="51">
        <v>2992.8218400000001</v>
      </c>
      <c r="D4273" s="49">
        <v>-0.23</v>
      </c>
      <c r="E4273" s="49" t="s">
        <v>54</v>
      </c>
      <c r="F4273" s="50">
        <v>42923</v>
      </c>
    </row>
    <row r="4274" spans="1:6" x14ac:dyDescent="0.3">
      <c r="A4274" s="49">
        <v>760199</v>
      </c>
      <c r="B4274" s="50">
        <v>42934</v>
      </c>
      <c r="C4274" s="51">
        <v>2993.0781470000002</v>
      </c>
      <c r="D4274" s="49">
        <v>0.18</v>
      </c>
      <c r="E4274" s="49" t="s">
        <v>55</v>
      </c>
      <c r="F4274" s="50">
        <v>42934</v>
      </c>
    </row>
    <row r="4275" spans="1:6" x14ac:dyDescent="0.3">
      <c r="A4275" s="49">
        <v>760199</v>
      </c>
      <c r="B4275" s="50">
        <v>42935</v>
      </c>
      <c r="C4275" s="51">
        <v>2993.3344769999999</v>
      </c>
      <c r="D4275" s="49">
        <v>0.18</v>
      </c>
      <c r="E4275" s="49" t="s">
        <v>55</v>
      </c>
      <c r="F4275" s="50">
        <v>42934</v>
      </c>
    </row>
    <row r="4276" spans="1:6" x14ac:dyDescent="0.3">
      <c r="A4276" s="49">
        <v>760199</v>
      </c>
      <c r="B4276" s="50">
        <v>42936</v>
      </c>
      <c r="C4276" s="51">
        <v>2993.5908290000002</v>
      </c>
      <c r="D4276" s="49">
        <v>0.18</v>
      </c>
      <c r="E4276" s="49" t="s">
        <v>55</v>
      </c>
      <c r="F4276" s="50">
        <v>42934</v>
      </c>
    </row>
    <row r="4277" spans="1:6" x14ac:dyDescent="0.3">
      <c r="A4277" s="49">
        <v>760199</v>
      </c>
      <c r="B4277" s="50">
        <v>42937</v>
      </c>
      <c r="C4277" s="51">
        <v>2993.39167</v>
      </c>
      <c r="D4277" s="49">
        <v>0.1</v>
      </c>
      <c r="E4277" s="49" t="s">
        <v>55</v>
      </c>
      <c r="F4277" s="50">
        <v>42937</v>
      </c>
    </row>
    <row r="4278" spans="1:6" x14ac:dyDescent="0.3">
      <c r="A4278" s="49">
        <v>760199</v>
      </c>
      <c r="B4278" s="50">
        <v>42940</v>
      </c>
      <c r="C4278" s="51">
        <v>2993.5341450000001</v>
      </c>
      <c r="D4278" s="49">
        <v>0.1</v>
      </c>
      <c r="E4278" s="49" t="s">
        <v>55</v>
      </c>
      <c r="F4278" s="50">
        <v>42937</v>
      </c>
    </row>
    <row r="4279" spans="1:6" x14ac:dyDescent="0.3">
      <c r="A4279" s="49">
        <v>760199</v>
      </c>
      <c r="B4279" s="50">
        <v>42941</v>
      </c>
      <c r="C4279" s="51">
        <v>2993.6766259999999</v>
      </c>
      <c r="D4279" s="49">
        <v>0.1</v>
      </c>
      <c r="E4279" s="49" t="s">
        <v>55</v>
      </c>
      <c r="F4279" s="50">
        <v>42937</v>
      </c>
    </row>
    <row r="4280" spans="1:6" x14ac:dyDescent="0.3">
      <c r="A4280" s="49">
        <v>760199</v>
      </c>
      <c r="B4280" s="50">
        <v>42942</v>
      </c>
      <c r="C4280" s="51">
        <v>2993.8191139999999</v>
      </c>
      <c r="D4280" s="49">
        <v>0.1</v>
      </c>
      <c r="E4280" s="49" t="s">
        <v>55</v>
      </c>
      <c r="F4280" s="50">
        <v>42937</v>
      </c>
    </row>
    <row r="4281" spans="1:6" x14ac:dyDescent="0.3">
      <c r="A4281" s="49">
        <v>760199</v>
      </c>
      <c r="B4281" s="50">
        <v>42943</v>
      </c>
      <c r="C4281" s="51">
        <v>2993.961609</v>
      </c>
      <c r="D4281" s="49">
        <v>0.1</v>
      </c>
      <c r="E4281" s="49" t="s">
        <v>55</v>
      </c>
      <c r="F4281" s="50">
        <v>42937</v>
      </c>
    </row>
    <row r="4282" spans="1:6" x14ac:dyDescent="0.3">
      <c r="A4282" s="49">
        <v>760199</v>
      </c>
      <c r="B4282" s="50">
        <v>42944</v>
      </c>
      <c r="C4282" s="51">
        <v>2994.1041110000001</v>
      </c>
      <c r="D4282" s="49">
        <v>0.1</v>
      </c>
      <c r="E4282" s="49" t="s">
        <v>55</v>
      </c>
      <c r="F4282" s="50">
        <v>42937</v>
      </c>
    </row>
    <row r="4283" spans="1:6" x14ac:dyDescent="0.3">
      <c r="A4283" s="49">
        <v>760199</v>
      </c>
      <c r="B4283" s="50">
        <v>42947</v>
      </c>
      <c r="C4283" s="51">
        <v>2994.2466199999999</v>
      </c>
      <c r="D4283" s="49">
        <v>0.1</v>
      </c>
      <c r="E4283" s="49" t="s">
        <v>55</v>
      </c>
      <c r="F4283" s="50">
        <v>42937</v>
      </c>
    </row>
    <row r="4284" spans="1:6" x14ac:dyDescent="0.3">
      <c r="A4284" s="49">
        <v>760199</v>
      </c>
      <c r="B4284" s="50">
        <v>42948</v>
      </c>
      <c r="C4284" s="51">
        <v>2994.3891349999999</v>
      </c>
      <c r="D4284" s="49">
        <v>0.1</v>
      </c>
      <c r="E4284" s="49" t="s">
        <v>55</v>
      </c>
      <c r="F4284" s="50">
        <v>42937</v>
      </c>
    </row>
    <row r="4285" spans="1:6" x14ac:dyDescent="0.3">
      <c r="A4285" s="49">
        <v>760199</v>
      </c>
      <c r="B4285" s="50">
        <v>42949</v>
      </c>
      <c r="C4285" s="51">
        <v>2994.531657</v>
      </c>
      <c r="D4285" s="49">
        <v>0.1</v>
      </c>
      <c r="E4285" s="49" t="s">
        <v>55</v>
      </c>
      <c r="F4285" s="50">
        <v>42937</v>
      </c>
    </row>
    <row r="4286" spans="1:6" x14ac:dyDescent="0.3">
      <c r="A4286" s="49">
        <v>760199</v>
      </c>
      <c r="B4286" s="50">
        <v>42950</v>
      </c>
      <c r="C4286" s="51">
        <v>2994.6741860000002</v>
      </c>
      <c r="D4286" s="49">
        <v>0.1</v>
      </c>
      <c r="E4286" s="49" t="s">
        <v>55</v>
      </c>
      <c r="F4286" s="50">
        <v>42937</v>
      </c>
    </row>
    <row r="4287" spans="1:6" x14ac:dyDescent="0.3">
      <c r="A4287" s="49">
        <v>760199</v>
      </c>
      <c r="B4287" s="50">
        <v>42951</v>
      </c>
      <c r="C4287" s="51">
        <v>2994.816722</v>
      </c>
      <c r="D4287" s="49">
        <v>0.1</v>
      </c>
      <c r="E4287" s="49" t="s">
        <v>55</v>
      </c>
      <c r="F4287" s="50">
        <v>42937</v>
      </c>
    </row>
    <row r="4288" spans="1:6" x14ac:dyDescent="0.3">
      <c r="A4288" s="49">
        <v>760199</v>
      </c>
      <c r="B4288" s="50">
        <v>42954</v>
      </c>
      <c r="C4288" s="51">
        <v>2994.9592640000001</v>
      </c>
      <c r="D4288" s="49">
        <v>0.1</v>
      </c>
      <c r="E4288" s="49" t="s">
        <v>55</v>
      </c>
      <c r="F4288" s="50">
        <v>42937</v>
      </c>
    </row>
    <row r="4289" spans="1:6" x14ac:dyDescent="0.3">
      <c r="A4289" s="49">
        <v>760199</v>
      </c>
      <c r="B4289" s="50">
        <v>42955</v>
      </c>
      <c r="C4289" s="51">
        <v>2995.1018130000002</v>
      </c>
      <c r="D4289" s="49">
        <v>0.1</v>
      </c>
      <c r="E4289" s="49" t="s">
        <v>55</v>
      </c>
      <c r="F4289" s="50">
        <v>42937</v>
      </c>
    </row>
    <row r="4290" spans="1:6" x14ac:dyDescent="0.3">
      <c r="A4290" s="49">
        <v>760199</v>
      </c>
      <c r="B4290" s="50">
        <v>42956</v>
      </c>
      <c r="C4290" s="51">
        <v>2998.6364159999998</v>
      </c>
      <c r="D4290" s="49">
        <v>0.24</v>
      </c>
      <c r="E4290" s="49" t="s">
        <v>54</v>
      </c>
      <c r="F4290" s="50">
        <v>42956</v>
      </c>
    </row>
    <row r="4291" spans="1:6" x14ac:dyDescent="0.3">
      <c r="A4291" s="49">
        <v>760199</v>
      </c>
      <c r="B4291" s="50">
        <v>42957</v>
      </c>
      <c r="C4291" s="51">
        <v>2998.9788010000002</v>
      </c>
      <c r="D4291" s="49">
        <v>0.24</v>
      </c>
      <c r="E4291" s="49" t="s">
        <v>54</v>
      </c>
      <c r="F4291" s="50">
        <v>42956</v>
      </c>
    </row>
    <row r="4292" spans="1:6" x14ac:dyDescent="0.3">
      <c r="A4292" s="49">
        <v>760199</v>
      </c>
      <c r="B4292" s="50">
        <v>42958</v>
      </c>
      <c r="C4292" s="51">
        <v>2999.321226</v>
      </c>
      <c r="D4292" s="49">
        <v>0.24</v>
      </c>
      <c r="E4292" s="49" t="s">
        <v>54</v>
      </c>
      <c r="F4292" s="50">
        <v>42956</v>
      </c>
    </row>
    <row r="4293" spans="1:6" x14ac:dyDescent="0.3">
      <c r="A4293" s="49">
        <v>760199</v>
      </c>
      <c r="B4293" s="50">
        <v>42961</v>
      </c>
      <c r="C4293" s="51">
        <v>2999.6636899999999</v>
      </c>
      <c r="D4293" s="49">
        <v>0.24</v>
      </c>
      <c r="E4293" s="49" t="s">
        <v>54</v>
      </c>
      <c r="F4293" s="50">
        <v>42956</v>
      </c>
    </row>
    <row r="4294" spans="1:6" x14ac:dyDescent="0.3">
      <c r="A4294" s="49">
        <v>760199</v>
      </c>
      <c r="B4294" s="50">
        <v>42962</v>
      </c>
      <c r="C4294" s="51">
        <v>3000.0061930000002</v>
      </c>
      <c r="D4294" s="49">
        <v>0.24</v>
      </c>
      <c r="E4294" s="49" t="s">
        <v>54</v>
      </c>
      <c r="F4294" s="50">
        <v>42956</v>
      </c>
    </row>
    <row r="4295" spans="1:6" x14ac:dyDescent="0.3">
      <c r="A4295" s="49">
        <v>760199</v>
      </c>
      <c r="B4295" s="50">
        <v>42963</v>
      </c>
      <c r="C4295" s="51">
        <v>3000.7270990000002</v>
      </c>
      <c r="D4295" s="49">
        <v>0.53</v>
      </c>
      <c r="E4295" s="49" t="s">
        <v>55</v>
      </c>
      <c r="F4295" s="50">
        <v>42963</v>
      </c>
    </row>
    <row r="4296" spans="1:6" x14ac:dyDescent="0.3">
      <c r="A4296" s="49">
        <v>760199</v>
      </c>
      <c r="B4296" s="50">
        <v>42964</v>
      </c>
      <c r="C4296" s="51">
        <v>3001.448179</v>
      </c>
      <c r="D4296" s="49">
        <v>0.53</v>
      </c>
      <c r="E4296" s="49" t="s">
        <v>55</v>
      </c>
      <c r="F4296" s="50">
        <v>42963</v>
      </c>
    </row>
    <row r="4297" spans="1:6" x14ac:dyDescent="0.3">
      <c r="A4297" s="49">
        <v>760199</v>
      </c>
      <c r="B4297" s="50">
        <v>42965</v>
      </c>
      <c r="C4297" s="51">
        <v>3002.169433</v>
      </c>
      <c r="D4297" s="49">
        <v>0.53</v>
      </c>
      <c r="E4297" s="49" t="s">
        <v>55</v>
      </c>
      <c r="F4297" s="50">
        <v>42963</v>
      </c>
    </row>
    <row r="4298" spans="1:6" x14ac:dyDescent="0.3">
      <c r="A4298" s="49">
        <v>760199</v>
      </c>
      <c r="B4298" s="50">
        <v>42968</v>
      </c>
      <c r="C4298" s="51">
        <v>3002.89086</v>
      </c>
      <c r="D4298" s="49">
        <v>0.53</v>
      </c>
      <c r="E4298" s="49" t="s">
        <v>55</v>
      </c>
      <c r="F4298" s="50">
        <v>42963</v>
      </c>
    </row>
    <row r="4299" spans="1:6" x14ac:dyDescent="0.3">
      <c r="A4299" s="49">
        <v>760199</v>
      </c>
      <c r="B4299" s="50">
        <v>42969</v>
      </c>
      <c r="C4299" s="51">
        <v>3003.6124599999998</v>
      </c>
      <c r="D4299" s="49">
        <v>0.53</v>
      </c>
      <c r="E4299" s="49" t="s">
        <v>55</v>
      </c>
      <c r="F4299" s="50">
        <v>42963</v>
      </c>
    </row>
    <row r="4300" spans="1:6" x14ac:dyDescent="0.3">
      <c r="A4300" s="49">
        <v>760199</v>
      </c>
      <c r="B4300" s="50">
        <v>42970</v>
      </c>
      <c r="C4300" s="51">
        <v>3004.334233</v>
      </c>
      <c r="D4300" s="49">
        <v>0.53</v>
      </c>
      <c r="E4300" s="49" t="s">
        <v>55</v>
      </c>
      <c r="F4300" s="50">
        <v>42963</v>
      </c>
    </row>
    <row r="4301" spans="1:6" x14ac:dyDescent="0.3">
      <c r="A4301" s="49">
        <v>760199</v>
      </c>
      <c r="B4301" s="50">
        <v>42971</v>
      </c>
      <c r="C4301" s="51">
        <v>3003.7239890000001</v>
      </c>
      <c r="D4301" s="49">
        <v>0.39</v>
      </c>
      <c r="E4301" s="49" t="s">
        <v>55</v>
      </c>
      <c r="F4301" s="50">
        <v>42971</v>
      </c>
    </row>
    <row r="4302" spans="1:6" x14ac:dyDescent="0.3">
      <c r="A4302" s="49">
        <v>760199</v>
      </c>
      <c r="B4302" s="50">
        <v>42972</v>
      </c>
      <c r="C4302" s="51">
        <v>3004.255478</v>
      </c>
      <c r="D4302" s="49">
        <v>0.39</v>
      </c>
      <c r="E4302" s="49" t="s">
        <v>55</v>
      </c>
      <c r="F4302" s="50">
        <v>42971</v>
      </c>
    </row>
    <row r="4303" spans="1:6" x14ac:dyDescent="0.3">
      <c r="A4303" s="49">
        <v>760199</v>
      </c>
      <c r="B4303" s="50">
        <v>42975</v>
      </c>
      <c r="C4303" s="51">
        <v>3004.7870619999999</v>
      </c>
      <c r="D4303" s="49">
        <v>0.39</v>
      </c>
      <c r="E4303" s="49" t="s">
        <v>55</v>
      </c>
      <c r="F4303" s="50">
        <v>42971</v>
      </c>
    </row>
    <row r="4304" spans="1:6" x14ac:dyDescent="0.3">
      <c r="A4304" s="49">
        <v>760199</v>
      </c>
      <c r="B4304" s="50">
        <v>42976</v>
      </c>
      <c r="C4304" s="51">
        <v>3005.3187400000002</v>
      </c>
      <c r="D4304" s="49">
        <v>0.39</v>
      </c>
      <c r="E4304" s="49" t="s">
        <v>55</v>
      </c>
      <c r="F4304" s="50">
        <v>42971</v>
      </c>
    </row>
    <row r="4305" spans="1:6" x14ac:dyDescent="0.3">
      <c r="A4305" s="49">
        <v>760199</v>
      </c>
      <c r="B4305" s="50">
        <v>42977</v>
      </c>
      <c r="C4305" s="51">
        <v>3005.850512</v>
      </c>
      <c r="D4305" s="49">
        <v>0.39</v>
      </c>
      <c r="E4305" s="49" t="s">
        <v>55</v>
      </c>
      <c r="F4305" s="50">
        <v>42971</v>
      </c>
    </row>
    <row r="4306" spans="1:6" x14ac:dyDescent="0.3">
      <c r="A4306" s="49">
        <v>760199</v>
      </c>
      <c r="B4306" s="50">
        <v>42978</v>
      </c>
      <c r="C4306" s="51">
        <v>3006.3823779999998</v>
      </c>
      <c r="D4306" s="49">
        <v>0.39</v>
      </c>
      <c r="E4306" s="49" t="s">
        <v>55</v>
      </c>
      <c r="F4306" s="50">
        <v>42971</v>
      </c>
    </row>
    <row r="4307" spans="1:6" x14ac:dyDescent="0.3">
      <c r="A4307" s="49">
        <v>760199</v>
      </c>
      <c r="B4307" s="50">
        <v>42979</v>
      </c>
      <c r="C4307" s="51">
        <v>3006.914338</v>
      </c>
      <c r="D4307" s="49">
        <v>0.39</v>
      </c>
      <c r="E4307" s="49" t="s">
        <v>55</v>
      </c>
      <c r="F4307" s="50">
        <v>42971</v>
      </c>
    </row>
    <row r="4308" spans="1:6" x14ac:dyDescent="0.3">
      <c r="A4308" s="49">
        <v>760199</v>
      </c>
      <c r="B4308" s="50">
        <v>42982</v>
      </c>
      <c r="C4308" s="51">
        <v>3007.4463919999998</v>
      </c>
      <c r="D4308" s="49">
        <v>0.39</v>
      </c>
      <c r="E4308" s="49" t="s">
        <v>55</v>
      </c>
      <c r="F4308" s="50">
        <v>42971</v>
      </c>
    </row>
    <row r="4309" spans="1:6" x14ac:dyDescent="0.3">
      <c r="A4309" s="49">
        <v>760199</v>
      </c>
      <c r="B4309" s="50">
        <v>42983</v>
      </c>
      <c r="C4309" s="51">
        <v>3007.978541</v>
      </c>
      <c r="D4309" s="49">
        <v>0.39</v>
      </c>
      <c r="E4309" s="49" t="s">
        <v>55</v>
      </c>
      <c r="F4309" s="50">
        <v>42971</v>
      </c>
    </row>
    <row r="4310" spans="1:6" x14ac:dyDescent="0.3">
      <c r="A4310" s="49">
        <v>760199</v>
      </c>
      <c r="B4310" s="50">
        <v>42984</v>
      </c>
      <c r="C4310" s="51">
        <v>3004.149073</v>
      </c>
      <c r="D4310" s="49">
        <v>0.19</v>
      </c>
      <c r="E4310" s="49" t="s">
        <v>54</v>
      </c>
      <c r="F4310" s="50">
        <v>42984</v>
      </c>
    </row>
    <row r="4311" spans="1:6" x14ac:dyDescent="0.3">
      <c r="A4311" s="49">
        <v>760199</v>
      </c>
      <c r="B4311" s="50">
        <v>42986</v>
      </c>
      <c r="C4311" s="51">
        <v>3004.4081930000002</v>
      </c>
      <c r="D4311" s="49">
        <v>0.19</v>
      </c>
      <c r="E4311" s="49" t="s">
        <v>54</v>
      </c>
      <c r="F4311" s="50">
        <v>42984</v>
      </c>
    </row>
    <row r="4312" spans="1:6" x14ac:dyDescent="0.3">
      <c r="A4312" s="49">
        <v>760199</v>
      </c>
      <c r="B4312" s="50">
        <v>42989</v>
      </c>
      <c r="C4312" s="51">
        <v>3004.6673350000001</v>
      </c>
      <c r="D4312" s="49">
        <v>0.19</v>
      </c>
      <c r="E4312" s="49" t="s">
        <v>54</v>
      </c>
      <c r="F4312" s="50">
        <v>42984</v>
      </c>
    </row>
    <row r="4313" spans="1:6" x14ac:dyDescent="0.3">
      <c r="A4313" s="49">
        <v>760199</v>
      </c>
      <c r="B4313" s="50">
        <v>42990</v>
      </c>
      <c r="C4313" s="51">
        <v>3004.9265</v>
      </c>
      <c r="D4313" s="49">
        <v>0.19</v>
      </c>
      <c r="E4313" s="49" t="s">
        <v>54</v>
      </c>
      <c r="F4313" s="50">
        <v>42984</v>
      </c>
    </row>
    <row r="4314" spans="1:6" x14ac:dyDescent="0.3">
      <c r="A4314" s="49">
        <v>760199</v>
      </c>
      <c r="B4314" s="50">
        <v>42991</v>
      </c>
      <c r="C4314" s="51">
        <v>3005.1856870000001</v>
      </c>
      <c r="D4314" s="49">
        <v>0.19</v>
      </c>
      <c r="E4314" s="49" t="s">
        <v>54</v>
      </c>
      <c r="F4314" s="50">
        <v>42984</v>
      </c>
    </row>
    <row r="4315" spans="1:6" x14ac:dyDescent="0.3">
      <c r="A4315" s="49">
        <v>760199</v>
      </c>
      <c r="B4315" s="50">
        <v>42992</v>
      </c>
      <c r="C4315" s="51">
        <v>3005.444896</v>
      </c>
      <c r="D4315" s="49">
        <v>0.19</v>
      </c>
      <c r="E4315" s="49" t="s">
        <v>54</v>
      </c>
      <c r="F4315" s="50">
        <v>42984</v>
      </c>
    </row>
    <row r="4316" spans="1:6" x14ac:dyDescent="0.3">
      <c r="A4316" s="49">
        <v>760199</v>
      </c>
      <c r="B4316" s="50">
        <v>42993</v>
      </c>
      <c r="C4316" s="51">
        <v>3005.7041279999999</v>
      </c>
      <c r="D4316" s="49">
        <v>0.19</v>
      </c>
      <c r="E4316" s="49" t="s">
        <v>54</v>
      </c>
      <c r="F4316" s="50">
        <v>42984</v>
      </c>
    </row>
    <row r="4317" spans="1:6" x14ac:dyDescent="0.3">
      <c r="A4317" s="49">
        <v>760199</v>
      </c>
      <c r="B4317" s="50">
        <v>42996</v>
      </c>
      <c r="C4317" s="51">
        <v>3006.0644010000001</v>
      </c>
      <c r="D4317" s="49">
        <v>0.24</v>
      </c>
      <c r="E4317" s="49" t="s">
        <v>55</v>
      </c>
      <c r="F4317" s="50">
        <v>42996</v>
      </c>
    </row>
    <row r="4318" spans="1:6" x14ac:dyDescent="0.3">
      <c r="A4318" s="49">
        <v>760199</v>
      </c>
      <c r="B4318" s="50">
        <v>42997</v>
      </c>
      <c r="C4318" s="51">
        <v>3006.4247190000001</v>
      </c>
      <c r="D4318" s="49">
        <v>0.24</v>
      </c>
      <c r="E4318" s="49" t="s">
        <v>55</v>
      </c>
      <c r="F4318" s="50">
        <v>42996</v>
      </c>
    </row>
    <row r="4319" spans="1:6" x14ac:dyDescent="0.3">
      <c r="A4319" s="49">
        <v>760199</v>
      </c>
      <c r="B4319" s="50">
        <v>42998</v>
      </c>
      <c r="C4319" s="51">
        <v>3006.7850790000002</v>
      </c>
      <c r="D4319" s="49">
        <v>0.24</v>
      </c>
      <c r="E4319" s="49" t="s">
        <v>55</v>
      </c>
      <c r="F4319" s="50">
        <v>42996</v>
      </c>
    </row>
    <row r="4320" spans="1:6" x14ac:dyDescent="0.3">
      <c r="A4320" s="49">
        <v>760199</v>
      </c>
      <c r="B4320" s="50">
        <v>42999</v>
      </c>
      <c r="C4320" s="51">
        <v>3007.1454819999999</v>
      </c>
      <c r="D4320" s="49">
        <v>0.24</v>
      </c>
      <c r="E4320" s="49" t="s">
        <v>55</v>
      </c>
      <c r="F4320" s="50">
        <v>42996</v>
      </c>
    </row>
    <row r="4321" spans="1:6" x14ac:dyDescent="0.3">
      <c r="A4321" s="49">
        <v>760199</v>
      </c>
      <c r="B4321" s="50">
        <v>43000</v>
      </c>
      <c r="C4321" s="51">
        <v>3006.3801830000002</v>
      </c>
      <c r="D4321" s="49">
        <v>0.09</v>
      </c>
      <c r="E4321" s="49" t="s">
        <v>55</v>
      </c>
      <c r="F4321" s="50">
        <v>43000</v>
      </c>
    </row>
    <row r="4322" spans="1:6" x14ac:dyDescent="0.3">
      <c r="A4322" s="49">
        <v>760199</v>
      </c>
      <c r="B4322" s="50">
        <v>43003</v>
      </c>
      <c r="C4322" s="51">
        <v>3006.5154120000002</v>
      </c>
      <c r="D4322" s="49">
        <v>0.09</v>
      </c>
      <c r="E4322" s="49" t="s">
        <v>55</v>
      </c>
      <c r="F4322" s="50">
        <v>43000</v>
      </c>
    </row>
    <row r="4323" spans="1:6" x14ac:dyDescent="0.3">
      <c r="A4323" s="49">
        <v>760199</v>
      </c>
      <c r="B4323" s="50">
        <v>43004</v>
      </c>
      <c r="C4323" s="51">
        <v>3006.6506469999999</v>
      </c>
      <c r="D4323" s="49">
        <v>0.09</v>
      </c>
      <c r="E4323" s="49" t="s">
        <v>55</v>
      </c>
      <c r="F4323" s="50">
        <v>43000</v>
      </c>
    </row>
    <row r="4324" spans="1:6" x14ac:dyDescent="0.3">
      <c r="A4324" s="49">
        <v>760199</v>
      </c>
      <c r="B4324" s="50">
        <v>43005</v>
      </c>
      <c r="C4324" s="51">
        <v>3006.7858890000002</v>
      </c>
      <c r="D4324" s="49">
        <v>0.09</v>
      </c>
      <c r="E4324" s="49" t="s">
        <v>55</v>
      </c>
      <c r="F4324" s="50">
        <v>43000</v>
      </c>
    </row>
    <row r="4325" spans="1:6" x14ac:dyDescent="0.3">
      <c r="A4325" s="49">
        <v>760199</v>
      </c>
      <c r="B4325" s="50">
        <v>43006</v>
      </c>
      <c r="C4325" s="51">
        <v>3006.9211369999998</v>
      </c>
      <c r="D4325" s="49">
        <v>0.09</v>
      </c>
      <c r="E4325" s="49" t="s">
        <v>55</v>
      </c>
      <c r="F4325" s="50">
        <v>43000</v>
      </c>
    </row>
    <row r="4326" spans="1:6" x14ac:dyDescent="0.3">
      <c r="A4326" s="49">
        <v>760199</v>
      </c>
      <c r="B4326" s="50">
        <v>43007</v>
      </c>
      <c r="C4326" s="51">
        <v>3007.0563900000002</v>
      </c>
      <c r="D4326" s="49">
        <v>0.09</v>
      </c>
      <c r="E4326" s="49" t="s">
        <v>55</v>
      </c>
      <c r="F4326" s="50">
        <v>43000</v>
      </c>
    </row>
    <row r="4327" spans="1:6" x14ac:dyDescent="0.3">
      <c r="A4327" s="49">
        <v>760199</v>
      </c>
      <c r="B4327" s="50">
        <v>43010</v>
      </c>
      <c r="C4327" s="51">
        <v>3007.1916500000002</v>
      </c>
      <c r="D4327" s="49">
        <v>0.09</v>
      </c>
      <c r="E4327" s="49" t="s">
        <v>55</v>
      </c>
      <c r="F4327" s="50">
        <v>43000</v>
      </c>
    </row>
    <row r="4328" spans="1:6" x14ac:dyDescent="0.3">
      <c r="A4328" s="49">
        <v>760199</v>
      </c>
      <c r="B4328" s="50">
        <v>43011</v>
      </c>
      <c r="C4328" s="51">
        <v>3007.326916</v>
      </c>
      <c r="D4328" s="49">
        <v>0.09</v>
      </c>
      <c r="E4328" s="49" t="s">
        <v>55</v>
      </c>
      <c r="F4328" s="50">
        <v>43000</v>
      </c>
    </row>
    <row r="4329" spans="1:6" x14ac:dyDescent="0.3">
      <c r="A4329" s="49">
        <v>760199</v>
      </c>
      <c r="B4329" s="50">
        <v>43012</v>
      </c>
      <c r="C4329" s="51">
        <v>3007.462188</v>
      </c>
      <c r="D4329" s="49">
        <v>0.09</v>
      </c>
      <c r="E4329" s="49" t="s">
        <v>55</v>
      </c>
      <c r="F4329" s="50">
        <v>43000</v>
      </c>
    </row>
    <row r="4330" spans="1:6" x14ac:dyDescent="0.3">
      <c r="A4330" s="49">
        <v>760199</v>
      </c>
      <c r="B4330" s="50">
        <v>43013</v>
      </c>
      <c r="C4330" s="51">
        <v>3007.5974660000002</v>
      </c>
      <c r="D4330" s="49">
        <v>0.09</v>
      </c>
      <c r="E4330" s="49" t="s">
        <v>55</v>
      </c>
      <c r="F4330" s="50">
        <v>43000</v>
      </c>
    </row>
    <row r="4331" spans="1:6" x14ac:dyDescent="0.3">
      <c r="A4331" s="49">
        <v>760199</v>
      </c>
      <c r="B4331" s="50">
        <v>43014</v>
      </c>
      <c r="C4331" s="51">
        <v>3009.3079710000002</v>
      </c>
      <c r="D4331" s="49">
        <v>0.16</v>
      </c>
      <c r="E4331" s="49" t="s">
        <v>54</v>
      </c>
      <c r="F4331" s="50">
        <v>43014</v>
      </c>
    </row>
    <row r="4332" spans="1:6" x14ac:dyDescent="0.3">
      <c r="A4332" s="49">
        <v>760199</v>
      </c>
      <c r="B4332" s="50">
        <v>43017</v>
      </c>
      <c r="C4332" s="51">
        <v>3009.5483810000001</v>
      </c>
      <c r="D4332" s="49">
        <v>0.16</v>
      </c>
      <c r="E4332" s="49" t="s">
        <v>54</v>
      </c>
      <c r="F4332" s="50">
        <v>43014</v>
      </c>
    </row>
    <row r="4333" spans="1:6" x14ac:dyDescent="0.3">
      <c r="A4333" s="49">
        <v>760199</v>
      </c>
      <c r="B4333" s="50">
        <v>43018</v>
      </c>
      <c r="C4333" s="51">
        <v>3009.78881</v>
      </c>
      <c r="D4333" s="49">
        <v>0.16</v>
      </c>
      <c r="E4333" s="49" t="s">
        <v>54</v>
      </c>
      <c r="F4333" s="50">
        <v>43014</v>
      </c>
    </row>
    <row r="4334" spans="1:6" x14ac:dyDescent="0.3">
      <c r="A4334" s="49">
        <v>760199</v>
      </c>
      <c r="B4334" s="50">
        <v>43019</v>
      </c>
      <c r="C4334" s="51">
        <v>3010.029258</v>
      </c>
      <c r="D4334" s="49">
        <v>0.16</v>
      </c>
      <c r="E4334" s="49" t="s">
        <v>54</v>
      </c>
      <c r="F4334" s="50">
        <v>43014</v>
      </c>
    </row>
    <row r="4335" spans="1:6" x14ac:dyDescent="0.3">
      <c r="A4335" s="49">
        <v>760199</v>
      </c>
      <c r="B4335" s="50">
        <v>43021</v>
      </c>
      <c r="C4335" s="51">
        <v>3010.2697250000001</v>
      </c>
      <c r="D4335" s="49">
        <v>0.16</v>
      </c>
      <c r="E4335" s="49" t="s">
        <v>54</v>
      </c>
      <c r="F4335" s="50">
        <v>43014</v>
      </c>
    </row>
    <row r="4336" spans="1:6" x14ac:dyDescent="0.3">
      <c r="A4336" s="49">
        <v>760199</v>
      </c>
      <c r="B4336" s="50">
        <v>43024</v>
      </c>
      <c r="C4336" s="51">
        <v>3010.5102120000001</v>
      </c>
      <c r="D4336" s="49">
        <v>0.16</v>
      </c>
      <c r="E4336" s="49" t="s">
        <v>54</v>
      </c>
      <c r="F4336" s="50">
        <v>43014</v>
      </c>
    </row>
    <row r="4337" spans="1:6" x14ac:dyDescent="0.3">
      <c r="A4337" s="49">
        <v>760199</v>
      </c>
      <c r="B4337" s="50">
        <v>43025</v>
      </c>
      <c r="C4337" s="51">
        <v>3011.1539419999999</v>
      </c>
      <c r="D4337" s="49">
        <v>0.45</v>
      </c>
      <c r="E4337" s="49" t="s">
        <v>55</v>
      </c>
      <c r="F4337" s="50">
        <v>43025</v>
      </c>
    </row>
    <row r="4338" spans="1:6" x14ac:dyDescent="0.3">
      <c r="A4338" s="49">
        <v>760199</v>
      </c>
      <c r="B4338" s="50">
        <v>43026</v>
      </c>
      <c r="C4338" s="51">
        <v>3011.7978109999999</v>
      </c>
      <c r="D4338" s="49">
        <v>0.45</v>
      </c>
      <c r="E4338" s="49" t="s">
        <v>55</v>
      </c>
      <c r="F4338" s="50">
        <v>43025</v>
      </c>
    </row>
    <row r="4339" spans="1:6" x14ac:dyDescent="0.3">
      <c r="A4339" s="49">
        <v>760199</v>
      </c>
      <c r="B4339" s="50">
        <v>43027</v>
      </c>
      <c r="C4339" s="51">
        <v>3012.4418169999999</v>
      </c>
      <c r="D4339" s="49">
        <v>0.45</v>
      </c>
      <c r="E4339" s="49" t="s">
        <v>55</v>
      </c>
      <c r="F4339" s="50">
        <v>43025</v>
      </c>
    </row>
    <row r="4340" spans="1:6" x14ac:dyDescent="0.3">
      <c r="A4340" s="49">
        <v>760199</v>
      </c>
      <c r="B4340" s="50">
        <v>43028</v>
      </c>
      <c r="C4340" s="51">
        <v>3013.0859610000002</v>
      </c>
      <c r="D4340" s="49">
        <v>0.45</v>
      </c>
      <c r="E4340" s="49" t="s">
        <v>55</v>
      </c>
      <c r="F4340" s="50">
        <v>43025</v>
      </c>
    </row>
    <row r="4341" spans="1:6" x14ac:dyDescent="0.3">
      <c r="A4341" s="49">
        <v>760199</v>
      </c>
      <c r="B4341" s="50">
        <v>43031</v>
      </c>
      <c r="C4341" s="51">
        <v>3013.9445209999999</v>
      </c>
      <c r="D4341" s="49">
        <v>0.48</v>
      </c>
      <c r="E4341" s="49" t="s">
        <v>55</v>
      </c>
      <c r="F4341" s="50">
        <v>43031</v>
      </c>
    </row>
    <row r="4342" spans="1:6" x14ac:dyDescent="0.3">
      <c r="A4342" s="49">
        <v>760199</v>
      </c>
      <c r="B4342" s="50">
        <v>43032</v>
      </c>
      <c r="C4342" s="51">
        <v>3014.6318529999999</v>
      </c>
      <c r="D4342" s="49">
        <v>0.48</v>
      </c>
      <c r="E4342" s="49" t="s">
        <v>55</v>
      </c>
      <c r="F4342" s="50">
        <v>43031</v>
      </c>
    </row>
    <row r="4343" spans="1:6" x14ac:dyDescent="0.3">
      <c r="A4343" s="49">
        <v>760199</v>
      </c>
      <c r="B4343" s="50">
        <v>43033</v>
      </c>
      <c r="C4343" s="51">
        <v>3015.3193409999999</v>
      </c>
      <c r="D4343" s="49">
        <v>0.48</v>
      </c>
      <c r="E4343" s="49" t="s">
        <v>55</v>
      </c>
      <c r="F4343" s="50">
        <v>43031</v>
      </c>
    </row>
    <row r="4344" spans="1:6" x14ac:dyDescent="0.3">
      <c r="A4344" s="49">
        <v>760199</v>
      </c>
      <c r="B4344" s="50">
        <v>43034</v>
      </c>
      <c r="C4344" s="51">
        <v>3016.0069870000002</v>
      </c>
      <c r="D4344" s="49">
        <v>0.48</v>
      </c>
      <c r="E4344" s="49" t="s">
        <v>55</v>
      </c>
      <c r="F4344" s="50">
        <v>43031</v>
      </c>
    </row>
    <row r="4345" spans="1:6" x14ac:dyDescent="0.3">
      <c r="A4345" s="49">
        <v>760199</v>
      </c>
      <c r="B4345" s="50">
        <v>43035</v>
      </c>
      <c r="C4345" s="51">
        <v>3016.6947890000001</v>
      </c>
      <c r="D4345" s="49">
        <v>0.48</v>
      </c>
      <c r="E4345" s="49" t="s">
        <v>55</v>
      </c>
      <c r="F4345" s="50">
        <v>43031</v>
      </c>
    </row>
    <row r="4346" spans="1:6" x14ac:dyDescent="0.3">
      <c r="A4346" s="49">
        <v>760199</v>
      </c>
      <c r="B4346" s="50">
        <v>43038</v>
      </c>
      <c r="C4346" s="51">
        <v>3017.382748</v>
      </c>
      <c r="D4346" s="49">
        <v>0.48</v>
      </c>
      <c r="E4346" s="49" t="s">
        <v>55</v>
      </c>
      <c r="F4346" s="50">
        <v>43031</v>
      </c>
    </row>
    <row r="4347" spans="1:6" x14ac:dyDescent="0.3">
      <c r="A4347" s="49">
        <v>760199</v>
      </c>
      <c r="B4347" s="50">
        <v>43039</v>
      </c>
      <c r="C4347" s="51">
        <v>3018.0708639999998</v>
      </c>
      <c r="D4347" s="49">
        <v>0.48</v>
      </c>
      <c r="E4347" s="49" t="s">
        <v>55</v>
      </c>
      <c r="F4347" s="50">
        <v>43031</v>
      </c>
    </row>
    <row r="4348" spans="1:6" x14ac:dyDescent="0.3">
      <c r="A4348" s="49">
        <v>760199</v>
      </c>
      <c r="B4348" s="50">
        <v>43040</v>
      </c>
      <c r="C4348" s="51">
        <v>3018.759137</v>
      </c>
      <c r="D4348" s="49">
        <v>0.48</v>
      </c>
      <c r="E4348" s="49" t="s">
        <v>55</v>
      </c>
      <c r="F4348" s="50">
        <v>43031</v>
      </c>
    </row>
    <row r="4349" spans="1:6" x14ac:dyDescent="0.3">
      <c r="A4349" s="49">
        <v>760199</v>
      </c>
      <c r="B4349" s="50">
        <v>43042</v>
      </c>
      <c r="C4349" s="51">
        <v>3019.4475670000002</v>
      </c>
      <c r="D4349" s="49">
        <v>0.48</v>
      </c>
      <c r="E4349" s="49" t="s">
        <v>55</v>
      </c>
      <c r="F4349" s="50">
        <v>43031</v>
      </c>
    </row>
    <row r="4350" spans="1:6" x14ac:dyDescent="0.3">
      <c r="A4350" s="49">
        <v>760199</v>
      </c>
      <c r="B4350" s="50">
        <v>43045</v>
      </c>
      <c r="C4350" s="51">
        <v>3020.1361539999998</v>
      </c>
      <c r="D4350" s="49">
        <v>0.48</v>
      </c>
      <c r="E4350" s="49" t="s">
        <v>55</v>
      </c>
      <c r="F4350" s="50">
        <v>43031</v>
      </c>
    </row>
    <row r="4351" spans="1:6" x14ac:dyDescent="0.3">
      <c r="A4351" s="49">
        <v>760199</v>
      </c>
      <c r="B4351" s="50">
        <v>43046</v>
      </c>
      <c r="C4351" s="51">
        <v>3020.8248979999998</v>
      </c>
      <c r="D4351" s="49">
        <v>0.48</v>
      </c>
      <c r="E4351" s="49" t="s">
        <v>55</v>
      </c>
      <c r="F4351" s="50">
        <v>43031</v>
      </c>
    </row>
    <row r="4352" spans="1:6" x14ac:dyDescent="0.3">
      <c r="A4352" s="49">
        <v>760199</v>
      </c>
      <c r="B4352" s="50">
        <v>43047</v>
      </c>
      <c r="C4352" s="51">
        <v>3021.513798</v>
      </c>
      <c r="D4352" s="49">
        <v>0.48</v>
      </c>
      <c r="E4352" s="49" t="s">
        <v>55</v>
      </c>
      <c r="F4352" s="50">
        <v>43031</v>
      </c>
    </row>
    <row r="4353" spans="1:6" x14ac:dyDescent="0.3">
      <c r="A4353" s="49">
        <v>760199</v>
      </c>
      <c r="B4353" s="50">
        <v>43048</v>
      </c>
      <c r="C4353" s="51">
        <v>3022.2028570000002</v>
      </c>
      <c r="D4353" s="49">
        <v>0.48</v>
      </c>
      <c r="E4353" s="49" t="s">
        <v>55</v>
      </c>
      <c r="F4353" s="50">
        <v>43031</v>
      </c>
    </row>
    <row r="4354" spans="1:6" x14ac:dyDescent="0.3">
      <c r="A4354" s="49">
        <v>760199</v>
      </c>
      <c r="B4354" s="50">
        <v>43049</v>
      </c>
      <c r="C4354" s="51">
        <v>3021.3471970000001</v>
      </c>
      <c r="D4354" s="49">
        <v>0.42</v>
      </c>
      <c r="E4354" s="49" t="s">
        <v>54</v>
      </c>
      <c r="F4354" s="50">
        <v>43049</v>
      </c>
    </row>
    <row r="4355" spans="1:6" x14ac:dyDescent="0.3">
      <c r="A4355" s="49">
        <v>760199</v>
      </c>
      <c r="B4355" s="50">
        <v>43052</v>
      </c>
      <c r="C4355" s="51">
        <v>3021.950394</v>
      </c>
      <c r="D4355" s="49">
        <v>0.42</v>
      </c>
      <c r="E4355" s="49" t="s">
        <v>54</v>
      </c>
      <c r="F4355" s="50">
        <v>43049</v>
      </c>
    </row>
    <row r="4356" spans="1:6" x14ac:dyDescent="0.3">
      <c r="A4356" s="49">
        <v>760199</v>
      </c>
      <c r="B4356" s="50">
        <v>43053</v>
      </c>
      <c r="C4356" s="51">
        <v>3022.5537119999999</v>
      </c>
      <c r="D4356" s="49">
        <v>0.42</v>
      </c>
      <c r="E4356" s="49" t="s">
        <v>54</v>
      </c>
      <c r="F4356" s="50">
        <v>43049</v>
      </c>
    </row>
    <row r="4357" spans="1:6" x14ac:dyDescent="0.3">
      <c r="A4357" s="49">
        <v>760199</v>
      </c>
      <c r="B4357" s="50">
        <v>43055</v>
      </c>
      <c r="C4357" s="51">
        <v>3023.1571509999999</v>
      </c>
      <c r="D4357" s="49">
        <v>0.42</v>
      </c>
      <c r="E4357" s="49" t="s">
        <v>54</v>
      </c>
      <c r="F4357" s="50">
        <v>43049</v>
      </c>
    </row>
    <row r="4358" spans="1:6" x14ac:dyDescent="0.3">
      <c r="A4358" s="49">
        <v>760199</v>
      </c>
      <c r="B4358" s="50">
        <v>43056</v>
      </c>
      <c r="C4358" s="51">
        <v>3023.860913</v>
      </c>
      <c r="D4358" s="49">
        <v>0.49</v>
      </c>
      <c r="E4358" s="49" t="s">
        <v>55</v>
      </c>
      <c r="F4358" s="50">
        <v>43056</v>
      </c>
    </row>
    <row r="4359" spans="1:6" x14ac:dyDescent="0.3">
      <c r="A4359" s="49">
        <v>760199</v>
      </c>
      <c r="B4359" s="50">
        <v>43059</v>
      </c>
      <c r="C4359" s="51">
        <v>3024.56484</v>
      </c>
      <c r="D4359" s="49">
        <v>0.49</v>
      </c>
      <c r="E4359" s="49" t="s">
        <v>55</v>
      </c>
      <c r="F4359" s="50">
        <v>43056</v>
      </c>
    </row>
    <row r="4360" spans="1:6" x14ac:dyDescent="0.3">
      <c r="A4360" s="49">
        <v>760199</v>
      </c>
      <c r="B4360" s="50">
        <v>43060</v>
      </c>
      <c r="C4360" s="51">
        <v>3025.2689300000002</v>
      </c>
      <c r="D4360" s="49">
        <v>0.49</v>
      </c>
      <c r="E4360" s="49" t="s">
        <v>55</v>
      </c>
      <c r="F4360" s="50">
        <v>43056</v>
      </c>
    </row>
    <row r="4361" spans="1:6" x14ac:dyDescent="0.3">
      <c r="A4361" s="49">
        <v>760199</v>
      </c>
      <c r="B4361" s="50">
        <v>43061</v>
      </c>
      <c r="C4361" s="51">
        <v>3025.9731839999999</v>
      </c>
      <c r="D4361" s="49">
        <v>0.49</v>
      </c>
      <c r="E4361" s="49" t="s">
        <v>55</v>
      </c>
      <c r="F4361" s="50">
        <v>43056</v>
      </c>
    </row>
    <row r="4362" spans="1:6" x14ac:dyDescent="0.3">
      <c r="A4362" s="49">
        <v>760199</v>
      </c>
      <c r="B4362" s="50">
        <v>43062</v>
      </c>
      <c r="C4362" s="51">
        <v>3026.6776020000002</v>
      </c>
      <c r="D4362" s="49">
        <v>0.49</v>
      </c>
      <c r="E4362" s="49" t="s">
        <v>55</v>
      </c>
      <c r="F4362" s="50">
        <v>43056</v>
      </c>
    </row>
    <row r="4363" spans="1:6" x14ac:dyDescent="0.3">
      <c r="A4363" s="49">
        <v>760199</v>
      </c>
      <c r="B4363" s="50">
        <v>43063</v>
      </c>
      <c r="C4363" s="51">
        <v>3026.348845</v>
      </c>
      <c r="D4363" s="49">
        <v>0.37</v>
      </c>
      <c r="E4363" s="49" t="s">
        <v>55</v>
      </c>
      <c r="F4363" s="50">
        <v>43063</v>
      </c>
    </row>
    <row r="4364" spans="1:6" x14ac:dyDescent="0.3">
      <c r="A4364" s="49">
        <v>760199</v>
      </c>
      <c r="B4364" s="50">
        <v>43066</v>
      </c>
      <c r="C4364" s="51">
        <v>3026.8811219999998</v>
      </c>
      <c r="D4364" s="49">
        <v>0.37</v>
      </c>
      <c r="E4364" s="49" t="s">
        <v>55</v>
      </c>
      <c r="F4364" s="50">
        <v>43063</v>
      </c>
    </row>
    <row r="4365" spans="1:6" x14ac:dyDescent="0.3">
      <c r="A4365" s="49">
        <v>760199</v>
      </c>
      <c r="B4365" s="50">
        <v>43067</v>
      </c>
      <c r="C4365" s="51">
        <v>3027.4134920000001</v>
      </c>
      <c r="D4365" s="49">
        <v>0.37</v>
      </c>
      <c r="E4365" s="49" t="s">
        <v>55</v>
      </c>
      <c r="F4365" s="50">
        <v>43063</v>
      </c>
    </row>
    <row r="4366" spans="1:6" x14ac:dyDescent="0.3">
      <c r="A4366" s="49">
        <v>760199</v>
      </c>
      <c r="B4366" s="50">
        <v>43068</v>
      </c>
      <c r="C4366" s="51">
        <v>3027.945956</v>
      </c>
      <c r="D4366" s="49">
        <v>0.37</v>
      </c>
      <c r="E4366" s="49" t="s">
        <v>55</v>
      </c>
      <c r="F4366" s="50">
        <v>43063</v>
      </c>
    </row>
    <row r="4367" spans="1:6" x14ac:dyDescent="0.3">
      <c r="A4367" s="49">
        <v>760199</v>
      </c>
      <c r="B4367" s="50">
        <v>43069</v>
      </c>
      <c r="C4367" s="51">
        <v>3028.4785139999999</v>
      </c>
      <c r="D4367" s="49">
        <v>0.37</v>
      </c>
      <c r="E4367" s="49" t="s">
        <v>55</v>
      </c>
      <c r="F4367" s="50">
        <v>43063</v>
      </c>
    </row>
    <row r="4368" spans="1:6" x14ac:dyDescent="0.3">
      <c r="A4368" s="49">
        <v>760199</v>
      </c>
      <c r="B4368" s="50">
        <v>43070</v>
      </c>
      <c r="C4368" s="51">
        <v>3029.0111649999999</v>
      </c>
      <c r="D4368" s="49">
        <v>0.37</v>
      </c>
      <c r="E4368" s="49" t="s">
        <v>55</v>
      </c>
      <c r="F4368" s="50">
        <v>43063</v>
      </c>
    </row>
    <row r="4369" spans="1:6" x14ac:dyDescent="0.3">
      <c r="A4369" s="49">
        <v>760199</v>
      </c>
      <c r="B4369" s="50">
        <v>43073</v>
      </c>
      <c r="C4369" s="51">
        <v>3029.5439099999999</v>
      </c>
      <c r="D4369" s="49">
        <v>0.37</v>
      </c>
      <c r="E4369" s="49" t="s">
        <v>55</v>
      </c>
      <c r="F4369" s="50">
        <v>43063</v>
      </c>
    </row>
    <row r="4370" spans="1:6" x14ac:dyDescent="0.3">
      <c r="A4370" s="49">
        <v>760199</v>
      </c>
      <c r="B4370" s="50">
        <v>43074</v>
      </c>
      <c r="C4370" s="51">
        <v>3030.076748</v>
      </c>
      <c r="D4370" s="49">
        <v>0.37</v>
      </c>
      <c r="E4370" s="49" t="s">
        <v>55</v>
      </c>
      <c r="F4370" s="50">
        <v>43063</v>
      </c>
    </row>
    <row r="4371" spans="1:6" x14ac:dyDescent="0.3">
      <c r="A4371" s="49">
        <v>760199</v>
      </c>
      <c r="B4371" s="50">
        <v>43075</v>
      </c>
      <c r="C4371" s="51">
        <v>3030.60968</v>
      </c>
      <c r="D4371" s="49">
        <v>0.37</v>
      </c>
      <c r="E4371" s="49" t="s">
        <v>55</v>
      </c>
      <c r="F4371" s="50">
        <v>43063</v>
      </c>
    </row>
    <row r="4372" spans="1:6" x14ac:dyDescent="0.3">
      <c r="A4372" s="49">
        <v>760199</v>
      </c>
      <c r="B4372" s="50">
        <v>43076</v>
      </c>
      <c r="C4372" s="51">
        <v>3031.1427060000001</v>
      </c>
      <c r="D4372" s="49">
        <v>0.37</v>
      </c>
      <c r="E4372" s="49" t="s">
        <v>55</v>
      </c>
      <c r="F4372" s="50">
        <v>43063</v>
      </c>
    </row>
    <row r="4373" spans="1:6" x14ac:dyDescent="0.3">
      <c r="A4373" s="49">
        <v>760199</v>
      </c>
      <c r="B4373" s="50">
        <v>43077</v>
      </c>
      <c r="C4373" s="51">
        <v>3029.6055839999999</v>
      </c>
      <c r="D4373" s="49">
        <v>0.28000000000000003</v>
      </c>
      <c r="E4373" s="49" t="s">
        <v>54</v>
      </c>
      <c r="F4373" s="50">
        <v>43077</v>
      </c>
    </row>
    <row r="4374" spans="1:6" x14ac:dyDescent="0.3">
      <c r="A4374" s="49">
        <v>760199</v>
      </c>
      <c r="B4374" s="50">
        <v>43080</v>
      </c>
      <c r="C4374" s="51">
        <v>3030.009067</v>
      </c>
      <c r="D4374" s="49">
        <v>0.28000000000000003</v>
      </c>
      <c r="E4374" s="49" t="s">
        <v>54</v>
      </c>
      <c r="F4374" s="50">
        <v>43077</v>
      </c>
    </row>
    <row r="4375" spans="1:6" x14ac:dyDescent="0.3">
      <c r="A4375" s="49">
        <v>760199</v>
      </c>
      <c r="B4375" s="50">
        <v>43081</v>
      </c>
      <c r="C4375" s="51">
        <v>3030.412605</v>
      </c>
      <c r="D4375" s="49">
        <v>0.28000000000000003</v>
      </c>
      <c r="E4375" s="49" t="s">
        <v>54</v>
      </c>
      <c r="F4375" s="50">
        <v>43077</v>
      </c>
    </row>
    <row r="4376" spans="1:6" x14ac:dyDescent="0.3">
      <c r="A4376" s="49">
        <v>760199</v>
      </c>
      <c r="B4376" s="50">
        <v>43082</v>
      </c>
      <c r="C4376" s="51">
        <v>3030.8161960000002</v>
      </c>
      <c r="D4376" s="49">
        <v>0.28000000000000003</v>
      </c>
      <c r="E4376" s="49" t="s">
        <v>54</v>
      </c>
      <c r="F4376" s="50">
        <v>43077</v>
      </c>
    </row>
    <row r="4377" spans="1:6" x14ac:dyDescent="0.3">
      <c r="A4377" s="49">
        <v>760199</v>
      </c>
      <c r="B4377" s="50">
        <v>43083</v>
      </c>
      <c r="C4377" s="51">
        <v>3031.2198400000002</v>
      </c>
      <c r="D4377" s="49">
        <v>0.28000000000000003</v>
      </c>
      <c r="E4377" s="49" t="s">
        <v>54</v>
      </c>
      <c r="F4377" s="50">
        <v>43077</v>
      </c>
    </row>
    <row r="4378" spans="1:6" x14ac:dyDescent="0.3">
      <c r="A4378" s="49">
        <v>760199</v>
      </c>
      <c r="B4378" s="50">
        <v>43084</v>
      </c>
      <c r="C4378" s="51">
        <v>3031.6235390000002</v>
      </c>
      <c r="D4378" s="49">
        <v>0.28000000000000003</v>
      </c>
      <c r="E4378" s="49" t="s">
        <v>54</v>
      </c>
      <c r="F4378" s="50">
        <v>43077</v>
      </c>
    </row>
    <row r="4379" spans="1:6" x14ac:dyDescent="0.3">
      <c r="A4379" s="49">
        <v>760199</v>
      </c>
      <c r="B4379" s="50">
        <v>43087</v>
      </c>
      <c r="C4379" s="51">
        <v>3032.0537979999999</v>
      </c>
      <c r="D4379" s="49">
        <v>0.27</v>
      </c>
      <c r="E4379" s="49" t="s">
        <v>55</v>
      </c>
      <c r="F4379" s="50">
        <v>43087</v>
      </c>
    </row>
    <row r="4380" spans="1:6" x14ac:dyDescent="0.3">
      <c r="A4380" s="49">
        <v>760199</v>
      </c>
      <c r="B4380" s="50">
        <v>43088</v>
      </c>
      <c r="C4380" s="51">
        <v>3032.4841190000002</v>
      </c>
      <c r="D4380" s="49">
        <v>0.27</v>
      </c>
      <c r="E4380" s="49" t="s">
        <v>55</v>
      </c>
      <c r="F4380" s="50">
        <v>43087</v>
      </c>
    </row>
    <row r="4381" spans="1:6" x14ac:dyDescent="0.3">
      <c r="A4381" s="49">
        <v>760199</v>
      </c>
      <c r="B4381" s="50">
        <v>43089</v>
      </c>
      <c r="C4381" s="51">
        <v>3032.9145010000002</v>
      </c>
      <c r="D4381" s="49">
        <v>0.27</v>
      </c>
      <c r="E4381" s="49" t="s">
        <v>55</v>
      </c>
      <c r="F4381" s="50">
        <v>43087</v>
      </c>
    </row>
    <row r="4382" spans="1:6" x14ac:dyDescent="0.3">
      <c r="A4382" s="49">
        <v>760199</v>
      </c>
      <c r="B4382" s="50">
        <v>43090</v>
      </c>
      <c r="C4382" s="51">
        <v>3033.3449430000001</v>
      </c>
      <c r="D4382" s="49">
        <v>0.27</v>
      </c>
      <c r="E4382" s="49" t="s">
        <v>55</v>
      </c>
      <c r="F4382" s="50">
        <v>43087</v>
      </c>
    </row>
    <row r="4383" spans="1:6" x14ac:dyDescent="0.3">
      <c r="A4383" s="49">
        <v>760199</v>
      </c>
      <c r="B4383" s="50">
        <v>43091</v>
      </c>
      <c r="C4383" s="51">
        <v>3033.695823</v>
      </c>
      <c r="D4383" s="49">
        <v>0.26</v>
      </c>
      <c r="E4383" s="49" t="s">
        <v>55</v>
      </c>
      <c r="F4383" s="50">
        <v>43091</v>
      </c>
    </row>
    <row r="4384" spans="1:6" x14ac:dyDescent="0.3">
      <c r="A4384" s="49">
        <v>760199</v>
      </c>
      <c r="B4384" s="50">
        <v>43095</v>
      </c>
      <c r="C4384" s="51">
        <v>3034.1104500000001</v>
      </c>
      <c r="D4384" s="49">
        <v>0.26</v>
      </c>
      <c r="E4384" s="49" t="s">
        <v>55</v>
      </c>
      <c r="F4384" s="50">
        <v>43091</v>
      </c>
    </row>
    <row r="4385" spans="1:6" x14ac:dyDescent="0.3">
      <c r="A4385" s="49">
        <v>760199</v>
      </c>
      <c r="B4385" s="50">
        <v>43096</v>
      </c>
      <c r="C4385" s="51">
        <v>3034.525134</v>
      </c>
      <c r="D4385" s="49">
        <v>0.26</v>
      </c>
      <c r="E4385" s="49" t="s">
        <v>55</v>
      </c>
      <c r="F4385" s="50">
        <v>43091</v>
      </c>
    </row>
    <row r="4386" spans="1:6" x14ac:dyDescent="0.3">
      <c r="A4386" s="49">
        <v>760199</v>
      </c>
      <c r="B4386" s="50">
        <v>43097</v>
      </c>
      <c r="C4386" s="51">
        <v>3034.9398740000001</v>
      </c>
      <c r="D4386" s="49">
        <v>0.26</v>
      </c>
      <c r="E4386" s="49" t="s">
        <v>55</v>
      </c>
      <c r="F4386" s="50">
        <v>43091</v>
      </c>
    </row>
    <row r="4387" spans="1:6" x14ac:dyDescent="0.3">
      <c r="A4387" s="49">
        <v>760199</v>
      </c>
      <c r="B4387" s="50">
        <v>43098</v>
      </c>
      <c r="C4387" s="51">
        <v>3035.3546710000001</v>
      </c>
      <c r="D4387" s="49">
        <v>0.26</v>
      </c>
      <c r="E4387" s="49" t="s">
        <v>55</v>
      </c>
      <c r="F4387" s="50">
        <v>43091</v>
      </c>
    </row>
    <row r="4388" spans="1:6" x14ac:dyDescent="0.3">
      <c r="A4388" s="49">
        <v>760199</v>
      </c>
      <c r="B4388" s="50">
        <v>43102</v>
      </c>
      <c r="C4388" s="51">
        <v>3035.7695250000002</v>
      </c>
      <c r="D4388" s="49">
        <v>0.26</v>
      </c>
      <c r="E4388" s="49" t="s">
        <v>55</v>
      </c>
      <c r="F4388" s="50">
        <v>43091</v>
      </c>
    </row>
    <row r="4389" spans="1:6" x14ac:dyDescent="0.3">
      <c r="A4389" s="49">
        <v>760199</v>
      </c>
      <c r="B4389" s="50">
        <v>43103</v>
      </c>
      <c r="C4389" s="51">
        <v>3036.1844350000001</v>
      </c>
      <c r="D4389" s="49">
        <v>0.26</v>
      </c>
      <c r="E4389" s="49" t="s">
        <v>55</v>
      </c>
      <c r="F4389" s="50">
        <v>43091</v>
      </c>
    </row>
    <row r="4390" spans="1:6" x14ac:dyDescent="0.3">
      <c r="A4390" s="49">
        <v>760199</v>
      </c>
      <c r="B4390" s="50">
        <v>43104</v>
      </c>
      <c r="C4390" s="51">
        <v>3036.5994019999998</v>
      </c>
      <c r="D4390" s="49">
        <v>0.26</v>
      </c>
      <c r="E4390" s="49" t="s">
        <v>55</v>
      </c>
      <c r="F4390" s="50">
        <v>43091</v>
      </c>
    </row>
    <row r="4391" spans="1:6" x14ac:dyDescent="0.3">
      <c r="A4391" s="49">
        <v>760199</v>
      </c>
      <c r="B4391" s="50">
        <v>43105</v>
      </c>
      <c r="C4391" s="51">
        <v>3037.0144260000002</v>
      </c>
      <c r="D4391" s="49">
        <v>0.26</v>
      </c>
      <c r="E4391" s="49" t="s">
        <v>55</v>
      </c>
      <c r="F4391" s="50">
        <v>43091</v>
      </c>
    </row>
    <row r="4392" spans="1:6" x14ac:dyDescent="0.3">
      <c r="A4392" s="49">
        <v>760199</v>
      </c>
      <c r="B4392" s="50">
        <v>43108</v>
      </c>
      <c r="C4392" s="51">
        <v>3037.4295059999999</v>
      </c>
      <c r="D4392" s="49">
        <v>0.26</v>
      </c>
      <c r="E4392" s="49" t="s">
        <v>55</v>
      </c>
      <c r="F4392" s="50">
        <v>43091</v>
      </c>
    </row>
    <row r="4393" spans="1:6" x14ac:dyDescent="0.3">
      <c r="A4393" s="49">
        <v>760199</v>
      </c>
      <c r="B4393" s="50">
        <v>43109</v>
      </c>
      <c r="C4393" s="51">
        <v>3037.8446429999999</v>
      </c>
      <c r="D4393" s="49">
        <v>0.26</v>
      </c>
      <c r="E4393" s="49" t="s">
        <v>55</v>
      </c>
      <c r="F4393" s="50">
        <v>43091</v>
      </c>
    </row>
    <row r="4394" spans="1:6" x14ac:dyDescent="0.3">
      <c r="A4394" s="49">
        <v>760199</v>
      </c>
      <c r="B4394" s="50">
        <v>43110</v>
      </c>
      <c r="C4394" s="51">
        <v>3042.8538319999998</v>
      </c>
      <c r="D4394" s="49">
        <v>0.44</v>
      </c>
      <c r="E4394" s="49" t="s">
        <v>54</v>
      </c>
      <c r="F4394" s="50">
        <v>43110</v>
      </c>
    </row>
    <row r="4395" spans="1:6" x14ac:dyDescent="0.3">
      <c r="A4395" s="49">
        <v>760199</v>
      </c>
      <c r="B4395" s="50">
        <v>43111</v>
      </c>
      <c r="C4395" s="51">
        <v>3043.5571049999999</v>
      </c>
      <c r="D4395" s="49">
        <v>0.44</v>
      </c>
      <c r="E4395" s="49" t="s">
        <v>54</v>
      </c>
      <c r="F4395" s="50">
        <v>43110</v>
      </c>
    </row>
    <row r="4396" spans="1:6" x14ac:dyDescent="0.3">
      <c r="A4396" s="49">
        <v>760199</v>
      </c>
      <c r="B4396" s="50">
        <v>43112</v>
      </c>
      <c r="C4396" s="51">
        <v>3044.2605410000001</v>
      </c>
      <c r="D4396" s="49">
        <v>0.44</v>
      </c>
      <c r="E4396" s="49" t="s">
        <v>54</v>
      </c>
      <c r="F4396" s="50">
        <v>43110</v>
      </c>
    </row>
    <row r="4397" spans="1:6" x14ac:dyDescent="0.3">
      <c r="A4397" s="49">
        <v>760199</v>
      </c>
      <c r="B4397" s="50">
        <v>43115</v>
      </c>
      <c r="C4397" s="51">
        <v>3044.96414</v>
      </c>
      <c r="D4397" s="49">
        <v>0.44</v>
      </c>
      <c r="E4397" s="49" t="s">
        <v>54</v>
      </c>
      <c r="F4397" s="50">
        <v>43110</v>
      </c>
    </row>
    <row r="4398" spans="1:6" x14ac:dyDescent="0.3">
      <c r="A4398" s="49">
        <v>760199</v>
      </c>
      <c r="B4398" s="50">
        <v>43116</v>
      </c>
      <c r="C4398" s="51">
        <v>3045.4707899999999</v>
      </c>
      <c r="D4398" s="49">
        <v>0.35</v>
      </c>
      <c r="E4398" s="49" t="s">
        <v>55</v>
      </c>
      <c r="F4398" s="50">
        <v>43116</v>
      </c>
    </row>
    <row r="4399" spans="1:6" x14ac:dyDescent="0.3">
      <c r="A4399" s="49">
        <v>760199</v>
      </c>
      <c r="B4399" s="50">
        <v>43117</v>
      </c>
      <c r="C4399" s="51">
        <v>3045.9775239999999</v>
      </c>
      <c r="D4399" s="49">
        <v>0.35</v>
      </c>
      <c r="E4399" s="49" t="s">
        <v>55</v>
      </c>
      <c r="F4399" s="50">
        <v>43116</v>
      </c>
    </row>
    <row r="4400" spans="1:6" x14ac:dyDescent="0.3">
      <c r="A4400" s="49">
        <v>760199</v>
      </c>
      <c r="B4400" s="50">
        <v>43118</v>
      </c>
      <c r="C4400" s="51">
        <v>3046.4843430000001</v>
      </c>
      <c r="D4400" s="49">
        <v>0.35</v>
      </c>
      <c r="E4400" s="49" t="s">
        <v>55</v>
      </c>
      <c r="F4400" s="50">
        <v>43116</v>
      </c>
    </row>
    <row r="4401" spans="1:6" x14ac:dyDescent="0.3">
      <c r="A4401" s="49">
        <v>760199</v>
      </c>
      <c r="B4401" s="50">
        <v>43119</v>
      </c>
      <c r="C4401" s="51">
        <v>3046.991246</v>
      </c>
      <c r="D4401" s="49">
        <v>0.35</v>
      </c>
      <c r="E4401" s="49" t="s">
        <v>55</v>
      </c>
      <c r="F4401" s="50">
        <v>43116</v>
      </c>
    </row>
    <row r="4402" spans="1:6" x14ac:dyDescent="0.3">
      <c r="A4402" s="49">
        <v>760199</v>
      </c>
      <c r="B4402" s="50">
        <v>43122</v>
      </c>
      <c r="C4402" s="51">
        <v>3047.4982329999998</v>
      </c>
      <c r="D4402" s="49">
        <v>0.35</v>
      </c>
      <c r="E4402" s="49" t="s">
        <v>55</v>
      </c>
      <c r="F4402" s="50">
        <v>43116</v>
      </c>
    </row>
    <row r="4403" spans="1:6" x14ac:dyDescent="0.3">
      <c r="A4403" s="49">
        <v>760199</v>
      </c>
      <c r="B4403" s="50">
        <v>43123</v>
      </c>
      <c r="C4403" s="51">
        <v>3048.0053050000001</v>
      </c>
      <c r="D4403" s="49">
        <v>0.35</v>
      </c>
      <c r="E4403" s="49" t="s">
        <v>55</v>
      </c>
      <c r="F4403" s="50">
        <v>43116</v>
      </c>
    </row>
    <row r="4404" spans="1:6" x14ac:dyDescent="0.3">
      <c r="A4404" s="49">
        <v>760199</v>
      </c>
      <c r="B4404" s="50">
        <v>43124</v>
      </c>
      <c r="C4404" s="51">
        <v>3048.9174579999999</v>
      </c>
      <c r="D4404" s="49">
        <v>0.39</v>
      </c>
      <c r="E4404" s="49" t="s">
        <v>55</v>
      </c>
      <c r="F4404" s="50">
        <v>43124</v>
      </c>
    </row>
    <row r="4405" spans="1:6" x14ac:dyDescent="0.3">
      <c r="A4405" s="49">
        <v>760199</v>
      </c>
      <c r="B4405" s="50">
        <v>43125</v>
      </c>
      <c r="C4405" s="51">
        <v>3049.4826370000001</v>
      </c>
      <c r="D4405" s="49">
        <v>0.39</v>
      </c>
      <c r="E4405" s="49" t="s">
        <v>55</v>
      </c>
      <c r="F4405" s="50">
        <v>43124</v>
      </c>
    </row>
    <row r="4406" spans="1:6" x14ac:dyDescent="0.3">
      <c r="A4406" s="49">
        <v>760199</v>
      </c>
      <c r="B4406" s="50">
        <v>43126</v>
      </c>
      <c r="C4406" s="51">
        <v>3050.04792</v>
      </c>
      <c r="D4406" s="49">
        <v>0.39</v>
      </c>
      <c r="E4406" s="49" t="s">
        <v>55</v>
      </c>
      <c r="F4406" s="50">
        <v>43124</v>
      </c>
    </row>
    <row r="4407" spans="1:6" x14ac:dyDescent="0.3">
      <c r="A4407" s="49">
        <v>760199</v>
      </c>
      <c r="B4407" s="50">
        <v>43129</v>
      </c>
      <c r="C4407" s="51">
        <v>3050.613308</v>
      </c>
      <c r="D4407" s="49">
        <v>0.39</v>
      </c>
      <c r="E4407" s="49" t="s">
        <v>55</v>
      </c>
      <c r="F4407" s="50">
        <v>43124</v>
      </c>
    </row>
    <row r="4408" spans="1:6" x14ac:dyDescent="0.3">
      <c r="A4408" s="49">
        <v>760199</v>
      </c>
      <c r="B4408" s="50">
        <v>43130</v>
      </c>
      <c r="C4408" s="51">
        <v>3051.178801</v>
      </c>
      <c r="D4408" s="49">
        <v>0.39</v>
      </c>
      <c r="E4408" s="49" t="s">
        <v>55</v>
      </c>
      <c r="F4408" s="50">
        <v>43124</v>
      </c>
    </row>
    <row r="4409" spans="1:6" x14ac:dyDescent="0.3">
      <c r="A4409" s="49">
        <v>760199</v>
      </c>
      <c r="B4409" s="50">
        <v>43131</v>
      </c>
      <c r="C4409" s="51">
        <v>3051.7443990000002</v>
      </c>
      <c r="D4409" s="49">
        <v>0.39</v>
      </c>
      <c r="E4409" s="49" t="s">
        <v>55</v>
      </c>
      <c r="F4409" s="50">
        <v>43124</v>
      </c>
    </row>
    <row r="4410" spans="1:6" x14ac:dyDescent="0.3">
      <c r="A4410" s="49">
        <v>760199</v>
      </c>
      <c r="B4410" s="50">
        <v>43132</v>
      </c>
      <c r="C4410" s="51">
        <v>3052.3101019999999</v>
      </c>
      <c r="D4410" s="49">
        <v>0.39</v>
      </c>
      <c r="E4410" s="49" t="s">
        <v>55</v>
      </c>
      <c r="F4410" s="50">
        <v>43124</v>
      </c>
    </row>
    <row r="4411" spans="1:6" x14ac:dyDescent="0.3">
      <c r="A4411" s="49">
        <v>760199</v>
      </c>
      <c r="B4411" s="50">
        <v>43133</v>
      </c>
      <c r="C4411" s="51">
        <v>3052.8759089999999</v>
      </c>
      <c r="D4411" s="49">
        <v>0.39</v>
      </c>
      <c r="E4411" s="49" t="s">
        <v>55</v>
      </c>
      <c r="F4411" s="50">
        <v>43124</v>
      </c>
    </row>
    <row r="4412" spans="1:6" x14ac:dyDescent="0.3">
      <c r="A4412" s="49">
        <v>760199</v>
      </c>
      <c r="B4412" s="50">
        <v>43136</v>
      </c>
      <c r="C4412" s="51">
        <v>3053.4418219999998</v>
      </c>
      <c r="D4412" s="49">
        <v>0.39</v>
      </c>
      <c r="E4412" s="49" t="s">
        <v>55</v>
      </c>
      <c r="F4412" s="50">
        <v>43124</v>
      </c>
    </row>
    <row r="4413" spans="1:6" x14ac:dyDescent="0.3">
      <c r="A4413" s="49">
        <v>760199</v>
      </c>
      <c r="B4413" s="50">
        <v>43137</v>
      </c>
      <c r="C4413" s="51">
        <v>3054.0078389999999</v>
      </c>
      <c r="D4413" s="49">
        <v>0.39</v>
      </c>
      <c r="E4413" s="49" t="s">
        <v>55</v>
      </c>
      <c r="F4413" s="50">
        <v>43124</v>
      </c>
    </row>
    <row r="4414" spans="1:6" x14ac:dyDescent="0.3">
      <c r="A4414" s="49">
        <v>760199</v>
      </c>
      <c r="B4414" s="50">
        <v>43138</v>
      </c>
      <c r="C4414" s="51">
        <v>3054.5739610000001</v>
      </c>
      <c r="D4414" s="49">
        <v>0.39</v>
      </c>
      <c r="E4414" s="49" t="s">
        <v>55</v>
      </c>
      <c r="F4414" s="50">
        <v>43124</v>
      </c>
    </row>
    <row r="4415" spans="1:6" x14ac:dyDescent="0.3">
      <c r="A4415" s="49">
        <v>760199</v>
      </c>
      <c r="B4415" s="50">
        <v>43139</v>
      </c>
      <c r="C4415" s="51">
        <v>3052.5326869999999</v>
      </c>
      <c r="D4415" s="49">
        <v>0.28999999999999998</v>
      </c>
      <c r="E4415" s="49" t="s">
        <v>54</v>
      </c>
      <c r="F4415" s="50">
        <v>43139</v>
      </c>
    </row>
    <row r="4416" spans="1:6" x14ac:dyDescent="0.3">
      <c r="A4416" s="49">
        <v>760199</v>
      </c>
      <c r="B4416" s="50">
        <v>43140</v>
      </c>
      <c r="C4416" s="51">
        <v>3052.9537129999999</v>
      </c>
      <c r="D4416" s="49">
        <v>0.28999999999999998</v>
      </c>
      <c r="E4416" s="49" t="s">
        <v>54</v>
      </c>
      <c r="F4416" s="50">
        <v>43139</v>
      </c>
    </row>
    <row r="4417" spans="1:6" x14ac:dyDescent="0.3">
      <c r="A4417" s="49">
        <v>760199</v>
      </c>
      <c r="B4417" s="50">
        <v>43145</v>
      </c>
      <c r="C4417" s="51">
        <v>3053.3747969999999</v>
      </c>
      <c r="D4417" s="49">
        <v>0.28999999999999998</v>
      </c>
      <c r="E4417" s="49" t="s">
        <v>54</v>
      </c>
      <c r="F4417" s="50">
        <v>43139</v>
      </c>
    </row>
    <row r="4418" spans="1:6" x14ac:dyDescent="0.3">
      <c r="A4418" s="49">
        <v>760199</v>
      </c>
      <c r="B4418" s="50">
        <v>43146</v>
      </c>
      <c r="C4418" s="51">
        <v>3053.7959390000001</v>
      </c>
      <c r="D4418" s="49">
        <v>0.28999999999999998</v>
      </c>
      <c r="E4418" s="49" t="s">
        <v>54</v>
      </c>
      <c r="F4418" s="50">
        <v>43139</v>
      </c>
    </row>
    <row r="4419" spans="1:6" x14ac:dyDescent="0.3">
      <c r="A4419" s="49">
        <v>760199</v>
      </c>
      <c r="B4419" s="50">
        <v>43147</v>
      </c>
      <c r="C4419" s="51">
        <v>3054.4055400000002</v>
      </c>
      <c r="D4419" s="49">
        <v>0.4</v>
      </c>
      <c r="E4419" s="49" t="s">
        <v>55</v>
      </c>
      <c r="F4419" s="50">
        <v>43147</v>
      </c>
    </row>
    <row r="4420" spans="1:6" x14ac:dyDescent="0.3">
      <c r="A4420" s="49">
        <v>760199</v>
      </c>
      <c r="B4420" s="50">
        <v>43150</v>
      </c>
      <c r="C4420" s="51">
        <v>3055.0152640000001</v>
      </c>
      <c r="D4420" s="49">
        <v>0.4</v>
      </c>
      <c r="E4420" s="49" t="s">
        <v>55</v>
      </c>
      <c r="F4420" s="50">
        <v>43147</v>
      </c>
    </row>
    <row r="4421" spans="1:6" x14ac:dyDescent="0.3">
      <c r="A4421" s="49">
        <v>760199</v>
      </c>
      <c r="B4421" s="50">
        <v>43151</v>
      </c>
      <c r="C4421" s="51">
        <v>3055.6251090000001</v>
      </c>
      <c r="D4421" s="49">
        <v>0.4</v>
      </c>
      <c r="E4421" s="49" t="s">
        <v>55</v>
      </c>
      <c r="F4421" s="50">
        <v>43147</v>
      </c>
    </row>
    <row r="4422" spans="1:6" x14ac:dyDescent="0.3">
      <c r="A4422" s="49">
        <v>760199</v>
      </c>
      <c r="B4422" s="50">
        <v>43152</v>
      </c>
      <c r="C4422" s="51">
        <v>3056.2350759999999</v>
      </c>
      <c r="D4422" s="49">
        <v>0.4</v>
      </c>
      <c r="E4422" s="49" t="s">
        <v>55</v>
      </c>
      <c r="F4422" s="50">
        <v>43147</v>
      </c>
    </row>
    <row r="4423" spans="1:6" x14ac:dyDescent="0.3">
      <c r="A4423" s="49">
        <v>760199</v>
      </c>
      <c r="B4423" s="50">
        <v>43153</v>
      </c>
      <c r="C4423" s="51">
        <v>3056.8451639999998</v>
      </c>
      <c r="D4423" s="49">
        <v>0.4</v>
      </c>
      <c r="E4423" s="49" t="s">
        <v>55</v>
      </c>
      <c r="F4423" s="50">
        <v>43147</v>
      </c>
    </row>
    <row r="4424" spans="1:6" x14ac:dyDescent="0.3">
      <c r="A4424" s="49">
        <v>760199</v>
      </c>
      <c r="B4424" s="50">
        <v>43154</v>
      </c>
      <c r="C4424" s="51">
        <v>3057.455375</v>
      </c>
      <c r="D4424" s="49">
        <v>0.4</v>
      </c>
      <c r="E4424" s="49" t="s">
        <v>55</v>
      </c>
      <c r="F4424" s="50">
        <v>43147</v>
      </c>
    </row>
    <row r="4425" spans="1:6" x14ac:dyDescent="0.3">
      <c r="A4425" s="49">
        <v>760199</v>
      </c>
      <c r="B4425" s="50">
        <v>43157</v>
      </c>
      <c r="C4425" s="51">
        <v>3057.319297</v>
      </c>
      <c r="D4425" s="49">
        <v>0.33</v>
      </c>
      <c r="E4425" s="49" t="s">
        <v>55</v>
      </c>
      <c r="F4425" s="50">
        <v>43157</v>
      </c>
    </row>
    <row r="4426" spans="1:6" x14ac:dyDescent="0.3">
      <c r="A4426" s="49">
        <v>760199</v>
      </c>
      <c r="B4426" s="50">
        <v>43158</v>
      </c>
      <c r="C4426" s="51">
        <v>3057.8229649999998</v>
      </c>
      <c r="D4426" s="49">
        <v>0.33</v>
      </c>
      <c r="E4426" s="49" t="s">
        <v>55</v>
      </c>
      <c r="F4426" s="50">
        <v>43157</v>
      </c>
    </row>
    <row r="4427" spans="1:6" x14ac:dyDescent="0.3">
      <c r="A4427" s="49">
        <v>760199</v>
      </c>
      <c r="B4427" s="50">
        <v>43159</v>
      </c>
      <c r="C4427" s="51">
        <v>3058.3267169999999</v>
      </c>
      <c r="D4427" s="49">
        <v>0.33</v>
      </c>
      <c r="E4427" s="49" t="s">
        <v>55</v>
      </c>
      <c r="F4427" s="50">
        <v>43157</v>
      </c>
    </row>
    <row r="4428" spans="1:6" x14ac:dyDescent="0.3">
      <c r="A4428" s="49">
        <v>760199</v>
      </c>
      <c r="B4428" s="50">
        <v>43160</v>
      </c>
      <c r="C4428" s="51">
        <v>3058.8305519999999</v>
      </c>
      <c r="D4428" s="49">
        <v>0.33</v>
      </c>
      <c r="E4428" s="49" t="s">
        <v>55</v>
      </c>
      <c r="F4428" s="50">
        <v>43157</v>
      </c>
    </row>
    <row r="4429" spans="1:6" x14ac:dyDescent="0.3">
      <c r="A4429" s="49">
        <v>760199</v>
      </c>
      <c r="B4429" s="50">
        <v>43161</v>
      </c>
      <c r="C4429" s="51">
        <v>3059.3344689999999</v>
      </c>
      <c r="D4429" s="49">
        <v>0.33</v>
      </c>
      <c r="E4429" s="49" t="s">
        <v>55</v>
      </c>
      <c r="F4429" s="50">
        <v>43157</v>
      </c>
    </row>
    <row r="4430" spans="1:6" x14ac:dyDescent="0.3">
      <c r="A4430" s="49">
        <v>760199</v>
      </c>
      <c r="B4430" s="50">
        <v>43164</v>
      </c>
      <c r="C4430" s="51">
        <v>3059.8384700000001</v>
      </c>
      <c r="D4430" s="49">
        <v>0.33</v>
      </c>
      <c r="E4430" s="49" t="s">
        <v>55</v>
      </c>
      <c r="F4430" s="50">
        <v>43157</v>
      </c>
    </row>
    <row r="4431" spans="1:6" x14ac:dyDescent="0.3">
      <c r="A4431" s="49">
        <v>760199</v>
      </c>
      <c r="B4431" s="50">
        <v>43165</v>
      </c>
      <c r="C4431" s="51">
        <v>3060.3425539999998</v>
      </c>
      <c r="D4431" s="49">
        <v>0.33</v>
      </c>
      <c r="E4431" s="49" t="s">
        <v>55</v>
      </c>
      <c r="F4431" s="50">
        <v>43157</v>
      </c>
    </row>
    <row r="4432" spans="1:6" x14ac:dyDescent="0.3">
      <c r="A4432" s="49">
        <v>760199</v>
      </c>
      <c r="B4432" s="50">
        <v>43166</v>
      </c>
      <c r="C4432" s="51">
        <v>3060.84672</v>
      </c>
      <c r="D4432" s="49">
        <v>0.33</v>
      </c>
      <c r="E4432" s="49" t="s">
        <v>55</v>
      </c>
      <c r="F4432" s="50">
        <v>43157</v>
      </c>
    </row>
    <row r="4433" spans="1:6" x14ac:dyDescent="0.3">
      <c r="A4433" s="49">
        <v>760199</v>
      </c>
      <c r="B4433" s="50">
        <v>43167</v>
      </c>
      <c r="C4433" s="51">
        <v>3061.35097</v>
      </c>
      <c r="D4433" s="49">
        <v>0.33</v>
      </c>
      <c r="E4433" s="49" t="s">
        <v>55</v>
      </c>
      <c r="F4433" s="50">
        <v>43157</v>
      </c>
    </row>
    <row r="4434" spans="1:6" x14ac:dyDescent="0.3">
      <c r="A4434" s="49">
        <v>760199</v>
      </c>
      <c r="B4434" s="50">
        <v>43168</v>
      </c>
      <c r="C4434" s="51">
        <v>3061.611997</v>
      </c>
      <c r="D4434" s="49">
        <v>0.32</v>
      </c>
      <c r="E4434" s="49" t="s">
        <v>54</v>
      </c>
      <c r="F4434" s="50">
        <v>43168</v>
      </c>
    </row>
    <row r="4435" spans="1:6" x14ac:dyDescent="0.3">
      <c r="A4435" s="49">
        <v>760199</v>
      </c>
      <c r="B4435" s="50">
        <v>43171</v>
      </c>
      <c r="C4435" s="51">
        <v>3062.101165</v>
      </c>
      <c r="D4435" s="49">
        <v>0.32</v>
      </c>
      <c r="E4435" s="49" t="s">
        <v>54</v>
      </c>
      <c r="F4435" s="50">
        <v>43168</v>
      </c>
    </row>
    <row r="4436" spans="1:6" x14ac:dyDescent="0.3">
      <c r="A4436" s="49">
        <v>760199</v>
      </c>
      <c r="B4436" s="50">
        <v>43172</v>
      </c>
      <c r="C4436" s="51">
        <v>3062.5904099999998</v>
      </c>
      <c r="D4436" s="49">
        <v>0.32</v>
      </c>
      <c r="E4436" s="49" t="s">
        <v>54</v>
      </c>
      <c r="F4436" s="50">
        <v>43168</v>
      </c>
    </row>
    <row r="4437" spans="1:6" x14ac:dyDescent="0.3">
      <c r="A4437" s="49">
        <v>760199</v>
      </c>
      <c r="B4437" s="50">
        <v>43173</v>
      </c>
      <c r="C4437" s="51">
        <v>3063.0797339999999</v>
      </c>
      <c r="D4437" s="49">
        <v>0.32</v>
      </c>
      <c r="E4437" s="49" t="s">
        <v>54</v>
      </c>
      <c r="F4437" s="50">
        <v>43168</v>
      </c>
    </row>
    <row r="4438" spans="1:6" x14ac:dyDescent="0.3">
      <c r="A4438" s="49">
        <v>760199</v>
      </c>
      <c r="B4438" s="50">
        <v>43174</v>
      </c>
      <c r="C4438" s="51">
        <v>3063.569137</v>
      </c>
      <c r="D4438" s="49">
        <v>0.32</v>
      </c>
      <c r="E4438" s="49" t="s">
        <v>54</v>
      </c>
      <c r="F4438" s="50">
        <v>43168</v>
      </c>
    </row>
    <row r="4439" spans="1:6" x14ac:dyDescent="0.3">
      <c r="A4439" s="49">
        <v>760199</v>
      </c>
      <c r="B4439" s="50">
        <v>43175</v>
      </c>
      <c r="C4439" s="51">
        <v>3063.7732380000002</v>
      </c>
      <c r="D4439" s="49">
        <v>0.14000000000000001</v>
      </c>
      <c r="E4439" s="49" t="s">
        <v>55</v>
      </c>
      <c r="F4439" s="50">
        <v>43175</v>
      </c>
    </row>
    <row r="4440" spans="1:6" x14ac:dyDescent="0.3">
      <c r="A4440" s="49">
        <v>760199</v>
      </c>
      <c r="B4440" s="50">
        <v>43178</v>
      </c>
      <c r="C4440" s="51">
        <v>3063.9773540000001</v>
      </c>
      <c r="D4440" s="49">
        <v>0.14000000000000001</v>
      </c>
      <c r="E4440" s="49" t="s">
        <v>55</v>
      </c>
      <c r="F4440" s="50">
        <v>43175</v>
      </c>
    </row>
    <row r="4441" spans="1:6" x14ac:dyDescent="0.3">
      <c r="A4441" s="49">
        <v>760199</v>
      </c>
      <c r="B4441" s="50">
        <v>43179</v>
      </c>
      <c r="C4441" s="51">
        <v>3064.1814829999998</v>
      </c>
      <c r="D4441" s="49">
        <v>0.14000000000000001</v>
      </c>
      <c r="E4441" s="49" t="s">
        <v>55</v>
      </c>
      <c r="F4441" s="50">
        <v>43175</v>
      </c>
    </row>
    <row r="4442" spans="1:6" x14ac:dyDescent="0.3">
      <c r="A4442" s="49">
        <v>760199</v>
      </c>
      <c r="B4442" s="50">
        <v>43180</v>
      </c>
      <c r="C4442" s="51">
        <v>3064.3856259999998</v>
      </c>
      <c r="D4442" s="49">
        <v>0.14000000000000001</v>
      </c>
      <c r="E4442" s="49" t="s">
        <v>55</v>
      </c>
      <c r="F4442" s="50">
        <v>43175</v>
      </c>
    </row>
    <row r="4443" spans="1:6" x14ac:dyDescent="0.3">
      <c r="A4443" s="49">
        <v>760199</v>
      </c>
      <c r="B4443" s="50">
        <v>43181</v>
      </c>
      <c r="C4443" s="51">
        <v>3064.589782</v>
      </c>
      <c r="D4443" s="49">
        <v>0.14000000000000001</v>
      </c>
      <c r="E4443" s="49" t="s">
        <v>55</v>
      </c>
      <c r="F4443" s="50">
        <v>43175</v>
      </c>
    </row>
    <row r="4444" spans="1:6" x14ac:dyDescent="0.3">
      <c r="A4444" s="49">
        <v>760199</v>
      </c>
      <c r="B4444" s="50">
        <v>43182</v>
      </c>
      <c r="C4444" s="51">
        <v>3064.793952</v>
      </c>
      <c r="D4444" s="49">
        <v>0.14000000000000001</v>
      </c>
      <c r="E4444" s="49" t="s">
        <v>55</v>
      </c>
      <c r="F4444" s="50">
        <v>43175</v>
      </c>
    </row>
    <row r="4445" spans="1:6" x14ac:dyDescent="0.3">
      <c r="A4445" s="49">
        <v>760199</v>
      </c>
      <c r="B4445" s="50">
        <v>43185</v>
      </c>
      <c r="C4445" s="51">
        <v>3064.8961079999999</v>
      </c>
      <c r="D4445" s="49">
        <v>0.13</v>
      </c>
      <c r="E4445" s="49" t="s">
        <v>55</v>
      </c>
      <c r="F4445" s="50">
        <v>43185</v>
      </c>
    </row>
    <row r="4446" spans="1:6" x14ac:dyDescent="0.3">
      <c r="A4446" s="49">
        <v>760199</v>
      </c>
      <c r="B4446" s="50">
        <v>43186</v>
      </c>
      <c r="C4446" s="51">
        <v>3065.0857230000001</v>
      </c>
      <c r="D4446" s="49">
        <v>0.13</v>
      </c>
      <c r="E4446" s="49" t="s">
        <v>55</v>
      </c>
      <c r="F4446" s="50">
        <v>43185</v>
      </c>
    </row>
    <row r="4447" spans="1:6" x14ac:dyDescent="0.3">
      <c r="A4447" s="49">
        <v>760199</v>
      </c>
      <c r="B4447" s="50">
        <v>43187</v>
      </c>
      <c r="C4447" s="51">
        <v>3065.275349</v>
      </c>
      <c r="D4447" s="49">
        <v>0.13</v>
      </c>
      <c r="E4447" s="49" t="s">
        <v>55</v>
      </c>
      <c r="F4447" s="50">
        <v>43185</v>
      </c>
    </row>
    <row r="4448" spans="1:6" x14ac:dyDescent="0.3">
      <c r="A4448" s="49">
        <v>760199</v>
      </c>
      <c r="B4448" s="50">
        <v>43188</v>
      </c>
      <c r="C4448" s="51">
        <v>3065.464986</v>
      </c>
      <c r="D4448" s="49">
        <v>0.13</v>
      </c>
      <c r="E4448" s="49" t="s">
        <v>55</v>
      </c>
      <c r="F4448" s="50">
        <v>43185</v>
      </c>
    </row>
    <row r="4449" spans="1:6" x14ac:dyDescent="0.3">
      <c r="A4449" s="49">
        <v>760199</v>
      </c>
      <c r="B4449" s="50">
        <v>43192</v>
      </c>
      <c r="C4449" s="51">
        <v>3065.6546360000002</v>
      </c>
      <c r="D4449" s="49">
        <v>0.13</v>
      </c>
      <c r="E4449" s="49" t="s">
        <v>55</v>
      </c>
      <c r="F4449" s="50">
        <v>43185</v>
      </c>
    </row>
    <row r="4450" spans="1:6" x14ac:dyDescent="0.3">
      <c r="A4450" s="49">
        <v>760199</v>
      </c>
      <c r="B4450" s="50">
        <v>43193</v>
      </c>
      <c r="C4450" s="51">
        <v>3065.8442970000001</v>
      </c>
      <c r="D4450" s="49">
        <v>0.13</v>
      </c>
      <c r="E4450" s="49" t="s">
        <v>55</v>
      </c>
      <c r="F4450" s="50">
        <v>43185</v>
      </c>
    </row>
    <row r="4451" spans="1:6" x14ac:dyDescent="0.3">
      <c r="A4451" s="49">
        <v>760199</v>
      </c>
      <c r="B4451" s="50">
        <v>43194</v>
      </c>
      <c r="C4451" s="51">
        <v>3066.03397</v>
      </c>
      <c r="D4451" s="49">
        <v>0.13</v>
      </c>
      <c r="E4451" s="49" t="s">
        <v>55</v>
      </c>
      <c r="F4451" s="50">
        <v>43185</v>
      </c>
    </row>
    <row r="4452" spans="1:6" x14ac:dyDescent="0.3">
      <c r="A4452" s="49">
        <v>760199</v>
      </c>
      <c r="B4452" s="50">
        <v>43195</v>
      </c>
      <c r="C4452" s="51">
        <v>3066.2236549999998</v>
      </c>
      <c r="D4452" s="49">
        <v>0.13</v>
      </c>
      <c r="E4452" s="49" t="s">
        <v>55</v>
      </c>
      <c r="F4452" s="50">
        <v>43185</v>
      </c>
    </row>
    <row r="4453" spans="1:6" x14ac:dyDescent="0.3">
      <c r="A4453" s="49">
        <v>760199</v>
      </c>
      <c r="B4453" s="50">
        <v>43196</v>
      </c>
      <c r="C4453" s="51">
        <v>3066.4133510000001</v>
      </c>
      <c r="D4453" s="49">
        <v>0.13</v>
      </c>
      <c r="E4453" s="49" t="s">
        <v>55</v>
      </c>
      <c r="F4453" s="50">
        <v>43185</v>
      </c>
    </row>
    <row r="4454" spans="1:6" x14ac:dyDescent="0.3">
      <c r="A4454" s="49">
        <v>760199</v>
      </c>
      <c r="B4454" s="50">
        <v>43199</v>
      </c>
      <c r="C4454" s="51">
        <v>3066.603059</v>
      </c>
      <c r="D4454" s="49">
        <v>0.13</v>
      </c>
      <c r="E4454" s="49" t="s">
        <v>55</v>
      </c>
      <c r="F4454" s="50">
        <v>43185</v>
      </c>
    </row>
    <row r="4455" spans="1:6" x14ac:dyDescent="0.3">
      <c r="A4455" s="49">
        <v>760199</v>
      </c>
      <c r="B4455" s="50">
        <v>43200</v>
      </c>
      <c r="C4455" s="51">
        <v>3065.8000470000002</v>
      </c>
      <c r="D4455" s="49">
        <v>0.09</v>
      </c>
      <c r="E4455" s="49" t="s">
        <v>54</v>
      </c>
      <c r="F4455" s="50">
        <v>43200</v>
      </c>
    </row>
    <row r="4456" spans="1:6" x14ac:dyDescent="0.3">
      <c r="A4456" s="49">
        <v>760199</v>
      </c>
      <c r="B4456" s="50">
        <v>43201</v>
      </c>
      <c r="C4456" s="51">
        <v>3065.9313269999998</v>
      </c>
      <c r="D4456" s="49">
        <v>0.09</v>
      </c>
      <c r="E4456" s="49" t="s">
        <v>54</v>
      </c>
      <c r="F4456" s="50">
        <v>43200</v>
      </c>
    </row>
    <row r="4457" spans="1:6" x14ac:dyDescent="0.3">
      <c r="A4457" s="49">
        <v>760199</v>
      </c>
      <c r="B4457" s="50">
        <v>43202</v>
      </c>
      <c r="C4457" s="51">
        <v>3066.0626139999999</v>
      </c>
      <c r="D4457" s="49">
        <v>0.09</v>
      </c>
      <c r="E4457" s="49" t="s">
        <v>54</v>
      </c>
      <c r="F4457" s="50">
        <v>43200</v>
      </c>
    </row>
    <row r="4458" spans="1:6" x14ac:dyDescent="0.3">
      <c r="A4458" s="49">
        <v>760199</v>
      </c>
      <c r="B4458" s="50">
        <v>43203</v>
      </c>
      <c r="C4458" s="51">
        <v>3066.1939050000001</v>
      </c>
      <c r="D4458" s="49">
        <v>0.09</v>
      </c>
      <c r="E4458" s="49" t="s">
        <v>54</v>
      </c>
      <c r="F4458" s="50">
        <v>43200</v>
      </c>
    </row>
    <row r="4459" spans="1:6" x14ac:dyDescent="0.3">
      <c r="A4459" s="49">
        <v>760199</v>
      </c>
      <c r="B4459" s="50">
        <v>43206</v>
      </c>
      <c r="C4459" s="51">
        <v>3066.3252029999999</v>
      </c>
      <c r="D4459" s="49">
        <v>0.09</v>
      </c>
      <c r="E4459" s="49" t="s">
        <v>54</v>
      </c>
      <c r="F4459" s="50">
        <v>43200</v>
      </c>
    </row>
    <row r="4460" spans="1:6" x14ac:dyDescent="0.3">
      <c r="A4460" s="49">
        <v>760199</v>
      </c>
      <c r="B4460" s="50">
        <v>43207</v>
      </c>
      <c r="C4460" s="51">
        <v>3066.8150700000001</v>
      </c>
      <c r="D4460" s="49">
        <v>0.32</v>
      </c>
      <c r="E4460" s="49" t="s">
        <v>55</v>
      </c>
      <c r="F4460" s="50">
        <v>43207</v>
      </c>
    </row>
    <row r="4461" spans="1:6" x14ac:dyDescent="0.3">
      <c r="A4461" s="49">
        <v>760199</v>
      </c>
      <c r="B4461" s="50">
        <v>43208</v>
      </c>
      <c r="C4461" s="51">
        <v>3067.3050159999998</v>
      </c>
      <c r="D4461" s="49">
        <v>0.32</v>
      </c>
      <c r="E4461" s="49" t="s">
        <v>55</v>
      </c>
      <c r="F4461" s="50">
        <v>43207</v>
      </c>
    </row>
    <row r="4462" spans="1:6" x14ac:dyDescent="0.3">
      <c r="A4462" s="49">
        <v>760199</v>
      </c>
      <c r="B4462" s="50">
        <v>43209</v>
      </c>
      <c r="C4462" s="51">
        <v>3067.7950409999999</v>
      </c>
      <c r="D4462" s="49">
        <v>0.32</v>
      </c>
      <c r="E4462" s="49" t="s">
        <v>55</v>
      </c>
      <c r="F4462" s="50">
        <v>43207</v>
      </c>
    </row>
    <row r="4463" spans="1:6" x14ac:dyDescent="0.3">
      <c r="A4463" s="49">
        <v>760199</v>
      </c>
      <c r="B4463" s="50">
        <v>43210</v>
      </c>
      <c r="C4463" s="51">
        <v>3068.2851439999999</v>
      </c>
      <c r="D4463" s="49">
        <v>0.32</v>
      </c>
      <c r="E4463" s="49" t="s">
        <v>55</v>
      </c>
      <c r="F4463" s="50">
        <v>43207</v>
      </c>
    </row>
    <row r="4464" spans="1:6" x14ac:dyDescent="0.3">
      <c r="A4464" s="49">
        <v>760199</v>
      </c>
      <c r="B4464" s="50">
        <v>43213</v>
      </c>
      <c r="C4464" s="51">
        <v>3068.46938</v>
      </c>
      <c r="D4464" s="49">
        <v>0.28000000000000003</v>
      </c>
      <c r="E4464" s="49" t="s">
        <v>55</v>
      </c>
      <c r="F4464" s="50">
        <v>43213</v>
      </c>
    </row>
    <row r="4465" spans="1:6" x14ac:dyDescent="0.3">
      <c r="A4465" s="49">
        <v>760199</v>
      </c>
      <c r="B4465" s="50">
        <v>43214</v>
      </c>
      <c r="C4465" s="51">
        <v>3068.8983950000002</v>
      </c>
      <c r="D4465" s="49">
        <v>0.28000000000000003</v>
      </c>
      <c r="E4465" s="49" t="s">
        <v>55</v>
      </c>
      <c r="F4465" s="50">
        <v>43213</v>
      </c>
    </row>
    <row r="4466" spans="1:6" x14ac:dyDescent="0.3">
      <c r="A4466" s="49">
        <v>760199</v>
      </c>
      <c r="B4466" s="50">
        <v>43215</v>
      </c>
      <c r="C4466" s="51">
        <v>3069.3274710000001</v>
      </c>
      <c r="D4466" s="49">
        <v>0.28000000000000003</v>
      </c>
      <c r="E4466" s="49" t="s">
        <v>55</v>
      </c>
      <c r="F4466" s="50">
        <v>43213</v>
      </c>
    </row>
    <row r="4467" spans="1:6" x14ac:dyDescent="0.3">
      <c r="A4467" s="49">
        <v>760199</v>
      </c>
      <c r="B4467" s="50">
        <v>43216</v>
      </c>
      <c r="C4467" s="51">
        <v>3069.7566059999999</v>
      </c>
      <c r="D4467" s="49">
        <v>0.28000000000000003</v>
      </c>
      <c r="E4467" s="49" t="s">
        <v>55</v>
      </c>
      <c r="F4467" s="50">
        <v>43213</v>
      </c>
    </row>
    <row r="4468" spans="1:6" x14ac:dyDescent="0.3">
      <c r="A4468" s="49">
        <v>760199</v>
      </c>
      <c r="B4468" s="50">
        <v>43217</v>
      </c>
      <c r="C4468" s="51">
        <v>3070.185802</v>
      </c>
      <c r="D4468" s="49">
        <v>0.28000000000000003</v>
      </c>
      <c r="E4468" s="49" t="s">
        <v>55</v>
      </c>
      <c r="F4468" s="50">
        <v>43213</v>
      </c>
    </row>
    <row r="4469" spans="1:6" x14ac:dyDescent="0.3">
      <c r="A4469" s="49">
        <v>760199</v>
      </c>
      <c r="B4469" s="50">
        <v>43220</v>
      </c>
      <c r="C4469" s="51">
        <v>3070.615057</v>
      </c>
      <c r="D4469" s="49">
        <v>0.28000000000000003</v>
      </c>
      <c r="E4469" s="49" t="s">
        <v>55</v>
      </c>
      <c r="F4469" s="50">
        <v>43213</v>
      </c>
    </row>
    <row r="4470" spans="1:6" x14ac:dyDescent="0.3">
      <c r="A4470" s="49">
        <v>760199</v>
      </c>
      <c r="B4470" s="50">
        <v>43222</v>
      </c>
      <c r="C4470" s="51">
        <v>3071.0443719999998</v>
      </c>
      <c r="D4470" s="49">
        <v>0.28000000000000003</v>
      </c>
      <c r="E4470" s="49" t="s">
        <v>55</v>
      </c>
      <c r="F4470" s="50">
        <v>43213</v>
      </c>
    </row>
    <row r="4471" spans="1:6" x14ac:dyDescent="0.3">
      <c r="A4471" s="49">
        <v>760199</v>
      </c>
      <c r="B4471" s="50">
        <v>43223</v>
      </c>
      <c r="C4471" s="51">
        <v>3071.4737479999999</v>
      </c>
      <c r="D4471" s="49">
        <v>0.28000000000000003</v>
      </c>
      <c r="E4471" s="49" t="s">
        <v>55</v>
      </c>
      <c r="F4471" s="50">
        <v>43213</v>
      </c>
    </row>
    <row r="4472" spans="1:6" x14ac:dyDescent="0.3">
      <c r="A4472" s="49">
        <v>760199</v>
      </c>
      <c r="B4472" s="50">
        <v>43224</v>
      </c>
      <c r="C4472" s="51">
        <v>3071.9031829999999</v>
      </c>
      <c r="D4472" s="49">
        <v>0.28000000000000003</v>
      </c>
      <c r="E4472" s="49" t="s">
        <v>55</v>
      </c>
      <c r="F4472" s="50">
        <v>43213</v>
      </c>
    </row>
    <row r="4473" spans="1:6" x14ac:dyDescent="0.3">
      <c r="A4473" s="49">
        <v>760199</v>
      </c>
      <c r="B4473" s="50">
        <v>43227</v>
      </c>
      <c r="C4473" s="51">
        <v>3072.3326790000001</v>
      </c>
      <c r="D4473" s="49">
        <v>0.28000000000000003</v>
      </c>
      <c r="E4473" s="49" t="s">
        <v>55</v>
      </c>
      <c r="F4473" s="50">
        <v>43213</v>
      </c>
    </row>
    <row r="4474" spans="1:6" x14ac:dyDescent="0.3">
      <c r="A4474" s="49">
        <v>760199</v>
      </c>
      <c r="B4474" s="50">
        <v>43228</v>
      </c>
      <c r="C4474" s="51">
        <v>3072.7622339999998</v>
      </c>
      <c r="D4474" s="49">
        <v>0.28000000000000003</v>
      </c>
      <c r="E4474" s="49" t="s">
        <v>55</v>
      </c>
      <c r="F4474" s="50">
        <v>43213</v>
      </c>
    </row>
    <row r="4475" spans="1:6" x14ac:dyDescent="0.3">
      <c r="A4475" s="49">
        <v>760199</v>
      </c>
      <c r="B4475" s="50">
        <v>43229</v>
      </c>
      <c r="C4475" s="51">
        <v>3073.1918500000002</v>
      </c>
      <c r="D4475" s="49">
        <v>0.28000000000000003</v>
      </c>
      <c r="E4475" s="49" t="s">
        <v>55</v>
      </c>
      <c r="F4475" s="50">
        <v>43213</v>
      </c>
    </row>
    <row r="4476" spans="1:6" x14ac:dyDescent="0.3">
      <c r="A4476" s="49">
        <v>760199</v>
      </c>
      <c r="B4476" s="50">
        <v>43230</v>
      </c>
      <c r="C4476" s="51">
        <v>3072.0571850000001</v>
      </c>
      <c r="D4476" s="49">
        <v>0.22</v>
      </c>
      <c r="E4476" s="49" t="s">
        <v>54</v>
      </c>
      <c r="F4476" s="50">
        <v>43230</v>
      </c>
    </row>
    <row r="4477" spans="1:6" x14ac:dyDescent="0.3">
      <c r="A4477" s="49">
        <v>760199</v>
      </c>
      <c r="B4477" s="50">
        <v>43231</v>
      </c>
      <c r="C4477" s="51">
        <v>3072.3946940000001</v>
      </c>
      <c r="D4477" s="49">
        <v>0.22</v>
      </c>
      <c r="E4477" s="49" t="s">
        <v>54</v>
      </c>
      <c r="F4477" s="50">
        <v>43230</v>
      </c>
    </row>
    <row r="4478" spans="1:6" x14ac:dyDescent="0.3">
      <c r="A4478" s="49">
        <v>760199</v>
      </c>
      <c r="B4478" s="50">
        <v>43234</v>
      </c>
      <c r="C4478" s="51">
        <v>3072.7322399999998</v>
      </c>
      <c r="D4478" s="49">
        <v>0.22</v>
      </c>
      <c r="E4478" s="49" t="s">
        <v>54</v>
      </c>
      <c r="F4478" s="50">
        <v>43230</v>
      </c>
    </row>
    <row r="4479" spans="1:6" x14ac:dyDescent="0.3">
      <c r="A4479" s="49">
        <v>760199</v>
      </c>
      <c r="B4479" s="50">
        <v>43235</v>
      </c>
      <c r="C4479" s="51">
        <v>3073.0698240000002</v>
      </c>
      <c r="D4479" s="49">
        <v>0.22</v>
      </c>
      <c r="E4479" s="49" t="s">
        <v>54</v>
      </c>
      <c r="F4479" s="50">
        <v>43230</v>
      </c>
    </row>
    <row r="4480" spans="1:6" x14ac:dyDescent="0.3">
      <c r="A4480" s="49">
        <v>760199</v>
      </c>
      <c r="B4480" s="50">
        <v>43236</v>
      </c>
      <c r="C4480" s="51">
        <v>3073.5857470000001</v>
      </c>
      <c r="D4480" s="49">
        <v>0.37</v>
      </c>
      <c r="E4480" s="49" t="s">
        <v>55</v>
      </c>
      <c r="F4480" s="50">
        <v>43236</v>
      </c>
    </row>
    <row r="4481" spans="1:6" x14ac:dyDescent="0.3">
      <c r="A4481" s="49">
        <v>760199</v>
      </c>
      <c r="B4481" s="50">
        <v>43237</v>
      </c>
      <c r="C4481" s="51">
        <v>3074.1017579999998</v>
      </c>
      <c r="D4481" s="49">
        <v>0.37</v>
      </c>
      <c r="E4481" s="49" t="s">
        <v>55</v>
      </c>
      <c r="F4481" s="50">
        <v>43236</v>
      </c>
    </row>
    <row r="4482" spans="1:6" x14ac:dyDescent="0.3">
      <c r="A4482" s="49">
        <v>760199</v>
      </c>
      <c r="B4482" s="50">
        <v>43238</v>
      </c>
      <c r="C4482" s="51">
        <v>3074.617855</v>
      </c>
      <c r="D4482" s="49">
        <v>0.37</v>
      </c>
      <c r="E4482" s="49" t="s">
        <v>55</v>
      </c>
      <c r="F4482" s="50">
        <v>43236</v>
      </c>
    </row>
    <row r="4483" spans="1:6" x14ac:dyDescent="0.3">
      <c r="A4483" s="49">
        <v>760199</v>
      </c>
      <c r="B4483" s="50">
        <v>43241</v>
      </c>
      <c r="C4483" s="51">
        <v>3075.134039</v>
      </c>
      <c r="D4483" s="49">
        <v>0.37</v>
      </c>
      <c r="E4483" s="49" t="s">
        <v>55</v>
      </c>
      <c r="F4483" s="50">
        <v>43236</v>
      </c>
    </row>
    <row r="4484" spans="1:6" x14ac:dyDescent="0.3">
      <c r="A4484" s="49">
        <v>760199</v>
      </c>
      <c r="B4484" s="50">
        <v>43242</v>
      </c>
      <c r="C4484" s="51">
        <v>3075.65031</v>
      </c>
      <c r="D4484" s="49">
        <v>0.37</v>
      </c>
      <c r="E4484" s="49" t="s">
        <v>55</v>
      </c>
      <c r="F4484" s="50">
        <v>43236</v>
      </c>
    </row>
    <row r="4485" spans="1:6" x14ac:dyDescent="0.3">
      <c r="A4485" s="49">
        <v>760199</v>
      </c>
      <c r="B4485" s="50">
        <v>43243</v>
      </c>
      <c r="C4485" s="51">
        <v>3076.166667</v>
      </c>
      <c r="D4485" s="49">
        <v>0.37</v>
      </c>
      <c r="E4485" s="49" t="s">
        <v>55</v>
      </c>
      <c r="F4485" s="50">
        <v>43236</v>
      </c>
    </row>
    <row r="4486" spans="1:6" x14ac:dyDescent="0.3">
      <c r="A4486" s="49">
        <v>760199</v>
      </c>
      <c r="B4486" s="50">
        <v>43244</v>
      </c>
      <c r="C4486" s="51">
        <v>3075.3169910000001</v>
      </c>
      <c r="D4486" s="49">
        <v>0.23</v>
      </c>
      <c r="E4486" s="49" t="s">
        <v>55</v>
      </c>
      <c r="F4486" s="50">
        <v>43244</v>
      </c>
    </row>
    <row r="4487" spans="1:6" x14ac:dyDescent="0.3">
      <c r="A4487" s="49">
        <v>760199</v>
      </c>
      <c r="B4487" s="50">
        <v>43245</v>
      </c>
      <c r="C4487" s="51">
        <v>3075.6381489999999</v>
      </c>
      <c r="D4487" s="49">
        <v>0.23</v>
      </c>
      <c r="E4487" s="49" t="s">
        <v>55</v>
      </c>
      <c r="F4487" s="50">
        <v>43244</v>
      </c>
    </row>
    <row r="4488" spans="1:6" x14ac:dyDescent="0.3">
      <c r="A4488" s="49">
        <v>760199</v>
      </c>
      <c r="B4488" s="50">
        <v>43248</v>
      </c>
      <c r="C4488" s="51">
        <v>3075.9593399999999</v>
      </c>
      <c r="D4488" s="49">
        <v>0.23</v>
      </c>
      <c r="E4488" s="49" t="s">
        <v>55</v>
      </c>
      <c r="F4488" s="50">
        <v>43244</v>
      </c>
    </row>
    <row r="4489" spans="1:6" x14ac:dyDescent="0.3">
      <c r="A4489" s="49">
        <v>760199</v>
      </c>
      <c r="B4489" s="50">
        <v>43249</v>
      </c>
      <c r="C4489" s="51">
        <v>3076.280565</v>
      </c>
      <c r="D4489" s="49">
        <v>0.23</v>
      </c>
      <c r="E4489" s="49" t="s">
        <v>55</v>
      </c>
      <c r="F4489" s="50">
        <v>43244</v>
      </c>
    </row>
    <row r="4490" spans="1:6" x14ac:dyDescent="0.3">
      <c r="A4490" s="49">
        <v>760199</v>
      </c>
      <c r="B4490" s="50">
        <v>43250</v>
      </c>
      <c r="C4490" s="51">
        <v>3076.6018239999999</v>
      </c>
      <c r="D4490" s="49">
        <v>0.23</v>
      </c>
      <c r="E4490" s="49" t="s">
        <v>55</v>
      </c>
      <c r="F4490" s="50">
        <v>43244</v>
      </c>
    </row>
    <row r="4491" spans="1:6" x14ac:dyDescent="0.3">
      <c r="A4491" s="49">
        <v>760199</v>
      </c>
      <c r="B4491" s="50">
        <v>43252</v>
      </c>
      <c r="C4491" s="51">
        <v>3076.9231159999999</v>
      </c>
      <c r="D4491" s="49">
        <v>0.23</v>
      </c>
      <c r="E4491" s="49" t="s">
        <v>55</v>
      </c>
      <c r="F4491" s="50">
        <v>43244</v>
      </c>
    </row>
    <row r="4492" spans="1:6" x14ac:dyDescent="0.3">
      <c r="A4492" s="49">
        <v>760199</v>
      </c>
      <c r="B4492" s="50">
        <v>43255</v>
      </c>
      <c r="C4492" s="51">
        <v>3077.2444420000002</v>
      </c>
      <c r="D4492" s="49">
        <v>0.23</v>
      </c>
      <c r="E4492" s="49" t="s">
        <v>55</v>
      </c>
      <c r="F4492" s="50">
        <v>43244</v>
      </c>
    </row>
    <row r="4493" spans="1:6" x14ac:dyDescent="0.3">
      <c r="A4493" s="49">
        <v>760199</v>
      </c>
      <c r="B4493" s="50">
        <v>43256</v>
      </c>
      <c r="C4493" s="51">
        <v>3077.5658010000002</v>
      </c>
      <c r="D4493" s="49">
        <v>0.23</v>
      </c>
      <c r="E4493" s="49" t="s">
        <v>55</v>
      </c>
      <c r="F4493" s="50">
        <v>43244</v>
      </c>
    </row>
    <row r="4494" spans="1:6" x14ac:dyDescent="0.3">
      <c r="A4494" s="49">
        <v>760199</v>
      </c>
      <c r="B4494" s="50">
        <v>43257</v>
      </c>
      <c r="C4494" s="51">
        <v>3077.8871939999999</v>
      </c>
      <c r="D4494" s="49">
        <v>0.23</v>
      </c>
      <c r="E4494" s="49" t="s">
        <v>55</v>
      </c>
      <c r="F4494" s="50">
        <v>43244</v>
      </c>
    </row>
    <row r="4495" spans="1:6" x14ac:dyDescent="0.3">
      <c r="A4495" s="49">
        <v>760199</v>
      </c>
      <c r="B4495" s="50">
        <v>43258</v>
      </c>
      <c r="C4495" s="51">
        <v>3078.2086210000002</v>
      </c>
      <c r="D4495" s="49">
        <v>0.23</v>
      </c>
      <c r="E4495" s="49" t="s">
        <v>55</v>
      </c>
      <c r="F4495" s="50">
        <v>43244</v>
      </c>
    </row>
    <row r="4496" spans="1:6" x14ac:dyDescent="0.3">
      <c r="A4496" s="49">
        <v>760199</v>
      </c>
      <c r="B4496" s="50">
        <v>43259</v>
      </c>
      <c r="C4496" s="51">
        <v>3082.5653550000002</v>
      </c>
      <c r="D4496" s="49">
        <v>0.4</v>
      </c>
      <c r="E4496" s="49" t="s">
        <v>54</v>
      </c>
      <c r="F4496" s="50">
        <v>43259</v>
      </c>
    </row>
    <row r="4497" spans="1:6" x14ac:dyDescent="0.3">
      <c r="A4497" s="49">
        <v>760199</v>
      </c>
      <c r="B4497" s="50">
        <v>43262</v>
      </c>
      <c r="C4497" s="51">
        <v>3083.124828</v>
      </c>
      <c r="D4497" s="49">
        <v>0.4</v>
      </c>
      <c r="E4497" s="49" t="s">
        <v>54</v>
      </c>
      <c r="F4497" s="50">
        <v>43259</v>
      </c>
    </row>
    <row r="4498" spans="1:6" x14ac:dyDescent="0.3">
      <c r="A4498" s="49">
        <v>760199</v>
      </c>
      <c r="B4498" s="50">
        <v>43263</v>
      </c>
      <c r="C4498" s="51">
        <v>3083.6844030000002</v>
      </c>
      <c r="D4498" s="49">
        <v>0.4</v>
      </c>
      <c r="E4498" s="49" t="s">
        <v>54</v>
      </c>
      <c r="F4498" s="50">
        <v>43259</v>
      </c>
    </row>
    <row r="4499" spans="1:6" x14ac:dyDescent="0.3">
      <c r="A4499" s="49">
        <v>760199</v>
      </c>
      <c r="B4499" s="50">
        <v>43264</v>
      </c>
      <c r="C4499" s="51">
        <v>3084.2440799999999</v>
      </c>
      <c r="D4499" s="49">
        <v>0.4</v>
      </c>
      <c r="E4499" s="49" t="s">
        <v>54</v>
      </c>
      <c r="F4499" s="50">
        <v>43259</v>
      </c>
    </row>
    <row r="4500" spans="1:6" x14ac:dyDescent="0.3">
      <c r="A4500" s="49">
        <v>760199</v>
      </c>
      <c r="B4500" s="50">
        <v>43265</v>
      </c>
      <c r="C4500" s="51">
        <v>3084.8038580000002</v>
      </c>
      <c r="D4500" s="49">
        <v>0.4</v>
      </c>
      <c r="E4500" s="49" t="s">
        <v>54</v>
      </c>
      <c r="F4500" s="50">
        <v>43259</v>
      </c>
    </row>
    <row r="4501" spans="1:6" x14ac:dyDescent="0.3">
      <c r="A4501" s="49">
        <v>760199</v>
      </c>
      <c r="B4501" s="50">
        <v>43266</v>
      </c>
      <c r="C4501" s="51">
        <v>3085.363738</v>
      </c>
      <c r="D4501" s="49">
        <v>0.4</v>
      </c>
      <c r="E4501" s="49" t="s">
        <v>54</v>
      </c>
      <c r="F4501" s="50">
        <v>43259</v>
      </c>
    </row>
    <row r="4502" spans="1:6" x14ac:dyDescent="0.3">
      <c r="A4502" s="49">
        <v>760199</v>
      </c>
      <c r="B4502" s="50">
        <v>43269</v>
      </c>
      <c r="C4502" s="51">
        <v>3086.651265</v>
      </c>
      <c r="D4502" s="49">
        <v>0.88</v>
      </c>
      <c r="E4502" s="49" t="s">
        <v>55</v>
      </c>
      <c r="F4502" s="50">
        <v>43269</v>
      </c>
    </row>
    <row r="4503" spans="1:6" x14ac:dyDescent="0.3">
      <c r="A4503" s="49">
        <v>760199</v>
      </c>
      <c r="B4503" s="50">
        <v>43270</v>
      </c>
      <c r="C4503" s="51">
        <v>3087.9393289999998</v>
      </c>
      <c r="D4503" s="49">
        <v>0.88</v>
      </c>
      <c r="E4503" s="49" t="s">
        <v>55</v>
      </c>
      <c r="F4503" s="50">
        <v>43269</v>
      </c>
    </row>
    <row r="4504" spans="1:6" x14ac:dyDescent="0.3">
      <c r="A4504" s="49">
        <v>760199</v>
      </c>
      <c r="B4504" s="50">
        <v>43271</v>
      </c>
      <c r="C4504" s="51">
        <v>3089.2279309999999</v>
      </c>
      <c r="D4504" s="49">
        <v>0.88</v>
      </c>
      <c r="E4504" s="49" t="s">
        <v>55</v>
      </c>
      <c r="F4504" s="50">
        <v>43269</v>
      </c>
    </row>
    <row r="4505" spans="1:6" x14ac:dyDescent="0.3">
      <c r="A4505" s="49">
        <v>760199</v>
      </c>
      <c r="B4505" s="50">
        <v>43272</v>
      </c>
      <c r="C4505" s="51">
        <v>3090.5170710000002</v>
      </c>
      <c r="D4505" s="49">
        <v>0.88</v>
      </c>
      <c r="E4505" s="49" t="s">
        <v>55</v>
      </c>
      <c r="F4505" s="50">
        <v>43269</v>
      </c>
    </row>
    <row r="4506" spans="1:6" x14ac:dyDescent="0.3">
      <c r="A4506" s="49">
        <v>760199</v>
      </c>
      <c r="B4506" s="50">
        <v>43273</v>
      </c>
      <c r="C4506" s="51">
        <v>3094.4301869999999</v>
      </c>
      <c r="D4506" s="49">
        <v>1.24</v>
      </c>
      <c r="E4506" s="49" t="s">
        <v>55</v>
      </c>
      <c r="F4506" s="50">
        <v>43273</v>
      </c>
    </row>
    <row r="4507" spans="1:6" x14ac:dyDescent="0.3">
      <c r="A4507" s="49">
        <v>760199</v>
      </c>
      <c r="B4507" s="50">
        <v>43276</v>
      </c>
      <c r="C4507" s="51">
        <v>3096.2466720000002</v>
      </c>
      <c r="D4507" s="49">
        <v>1.24</v>
      </c>
      <c r="E4507" s="49" t="s">
        <v>55</v>
      </c>
      <c r="F4507" s="50">
        <v>43273</v>
      </c>
    </row>
    <row r="4508" spans="1:6" x14ac:dyDescent="0.3">
      <c r="A4508" s="49">
        <v>760199</v>
      </c>
      <c r="B4508" s="50">
        <v>43277</v>
      </c>
      <c r="C4508" s="51">
        <v>3098.0642229999999</v>
      </c>
      <c r="D4508" s="49">
        <v>1.24</v>
      </c>
      <c r="E4508" s="49" t="s">
        <v>55</v>
      </c>
      <c r="F4508" s="50">
        <v>43273</v>
      </c>
    </row>
    <row r="4509" spans="1:6" x14ac:dyDescent="0.3">
      <c r="A4509" s="49">
        <v>760199</v>
      </c>
      <c r="B4509" s="50">
        <v>43278</v>
      </c>
      <c r="C4509" s="51">
        <v>3099.8828400000002</v>
      </c>
      <c r="D4509" s="49">
        <v>1.24</v>
      </c>
      <c r="E4509" s="49" t="s">
        <v>55</v>
      </c>
      <c r="F4509" s="50">
        <v>43273</v>
      </c>
    </row>
    <row r="4510" spans="1:6" x14ac:dyDescent="0.3">
      <c r="A4510" s="49">
        <v>760199</v>
      </c>
      <c r="B4510" s="50">
        <v>43279</v>
      </c>
      <c r="C4510" s="51">
        <v>3101.702526</v>
      </c>
      <c r="D4510" s="49">
        <v>1.24</v>
      </c>
      <c r="E4510" s="49" t="s">
        <v>55</v>
      </c>
      <c r="F4510" s="50">
        <v>43273</v>
      </c>
    </row>
    <row r="4511" spans="1:6" x14ac:dyDescent="0.3">
      <c r="A4511" s="49">
        <v>760199</v>
      </c>
      <c r="B4511" s="50">
        <v>43280</v>
      </c>
      <c r="C4511" s="51">
        <v>3103.523279</v>
      </c>
      <c r="D4511" s="49">
        <v>1.24</v>
      </c>
      <c r="E4511" s="49" t="s">
        <v>55</v>
      </c>
      <c r="F4511" s="50">
        <v>43273</v>
      </c>
    </row>
    <row r="4512" spans="1:6" x14ac:dyDescent="0.3">
      <c r="A4512" s="49">
        <v>760199</v>
      </c>
      <c r="B4512" s="50">
        <v>43283</v>
      </c>
      <c r="C4512" s="51">
        <v>3105.3451020000002</v>
      </c>
      <c r="D4512" s="49">
        <v>1.24</v>
      </c>
      <c r="E4512" s="49" t="s">
        <v>55</v>
      </c>
      <c r="F4512" s="50">
        <v>43273</v>
      </c>
    </row>
    <row r="4513" spans="1:6" x14ac:dyDescent="0.3">
      <c r="A4513" s="49">
        <v>760199</v>
      </c>
      <c r="B4513" s="50">
        <v>43284</v>
      </c>
      <c r="C4513" s="51">
        <v>3107.167993</v>
      </c>
      <c r="D4513" s="49">
        <v>1.24</v>
      </c>
      <c r="E4513" s="49" t="s">
        <v>55</v>
      </c>
      <c r="F4513" s="50">
        <v>43273</v>
      </c>
    </row>
    <row r="4514" spans="1:6" x14ac:dyDescent="0.3">
      <c r="A4514" s="49">
        <v>760199</v>
      </c>
      <c r="B4514" s="50">
        <v>43285</v>
      </c>
      <c r="C4514" s="51">
        <v>3108.991955</v>
      </c>
      <c r="D4514" s="49">
        <v>1.24</v>
      </c>
      <c r="E4514" s="49" t="s">
        <v>55</v>
      </c>
      <c r="F4514" s="50">
        <v>43273</v>
      </c>
    </row>
    <row r="4515" spans="1:6" x14ac:dyDescent="0.3">
      <c r="A4515" s="49">
        <v>760199</v>
      </c>
      <c r="B4515" s="50">
        <v>43286</v>
      </c>
      <c r="C4515" s="51">
        <v>3110.816988</v>
      </c>
      <c r="D4515" s="49">
        <v>1.24</v>
      </c>
      <c r="E4515" s="49" t="s">
        <v>55</v>
      </c>
      <c r="F4515" s="50">
        <v>43273</v>
      </c>
    </row>
    <row r="4516" spans="1:6" x14ac:dyDescent="0.3">
      <c r="A4516" s="49">
        <v>760199</v>
      </c>
      <c r="B4516" s="50">
        <v>43287</v>
      </c>
      <c r="C4516" s="51">
        <v>3113.0826069999998</v>
      </c>
      <c r="D4516" s="49">
        <v>1.26</v>
      </c>
      <c r="E4516" s="49" t="s">
        <v>54</v>
      </c>
      <c r="F4516" s="50">
        <v>43287</v>
      </c>
    </row>
    <row r="4517" spans="1:6" x14ac:dyDescent="0.3">
      <c r="A4517" s="49">
        <v>760199</v>
      </c>
      <c r="B4517" s="50">
        <v>43290</v>
      </c>
      <c r="C4517" s="51">
        <v>3114.9393620000001</v>
      </c>
      <c r="D4517" s="49">
        <v>1.26</v>
      </c>
      <c r="E4517" s="49" t="s">
        <v>54</v>
      </c>
      <c r="F4517" s="50">
        <v>43287</v>
      </c>
    </row>
    <row r="4518" spans="1:6" x14ac:dyDescent="0.3">
      <c r="A4518" s="49">
        <v>760199</v>
      </c>
      <c r="B4518" s="50">
        <v>43291</v>
      </c>
      <c r="C4518" s="51">
        <v>3116.797223</v>
      </c>
      <c r="D4518" s="49">
        <v>1.26</v>
      </c>
      <c r="E4518" s="49" t="s">
        <v>54</v>
      </c>
      <c r="F4518" s="50">
        <v>43287</v>
      </c>
    </row>
    <row r="4519" spans="1:6" x14ac:dyDescent="0.3">
      <c r="A4519" s="49">
        <v>760199</v>
      </c>
      <c r="B4519" s="50">
        <v>43292</v>
      </c>
      <c r="C4519" s="51">
        <v>3118.6561929999998</v>
      </c>
      <c r="D4519" s="49">
        <v>1.26</v>
      </c>
      <c r="E4519" s="49" t="s">
        <v>54</v>
      </c>
      <c r="F4519" s="50">
        <v>43287</v>
      </c>
    </row>
    <row r="4520" spans="1:6" x14ac:dyDescent="0.3">
      <c r="A4520" s="49">
        <v>760199</v>
      </c>
      <c r="B4520" s="50">
        <v>43293</v>
      </c>
      <c r="C4520" s="51">
        <v>3120.5162719999998</v>
      </c>
      <c r="D4520" s="49">
        <v>1.26</v>
      </c>
      <c r="E4520" s="49" t="s">
        <v>54</v>
      </c>
      <c r="F4520" s="50">
        <v>43287</v>
      </c>
    </row>
    <row r="4521" spans="1:6" x14ac:dyDescent="0.3">
      <c r="A4521" s="49">
        <v>760199</v>
      </c>
      <c r="B4521" s="50">
        <v>43294</v>
      </c>
      <c r="C4521" s="51">
        <v>3122.3774600000002</v>
      </c>
      <c r="D4521" s="49">
        <v>1.26</v>
      </c>
      <c r="E4521" s="49" t="s">
        <v>54</v>
      </c>
      <c r="F4521" s="50">
        <v>43287</v>
      </c>
    </row>
    <row r="4522" spans="1:6" x14ac:dyDescent="0.3">
      <c r="A4522" s="49">
        <v>760199</v>
      </c>
      <c r="B4522" s="50">
        <v>43297</v>
      </c>
      <c r="C4522" s="51">
        <v>3124.239759</v>
      </c>
      <c r="D4522" s="49">
        <v>1.26</v>
      </c>
      <c r="E4522" s="49" t="s">
        <v>54</v>
      </c>
      <c r="F4522" s="50">
        <v>43287</v>
      </c>
    </row>
    <row r="4523" spans="1:6" x14ac:dyDescent="0.3">
      <c r="A4523" s="49">
        <v>760199</v>
      </c>
      <c r="B4523" s="50">
        <v>43298</v>
      </c>
      <c r="C4523" s="51">
        <v>3124.7642729999998</v>
      </c>
      <c r="D4523" s="49">
        <v>0.37</v>
      </c>
      <c r="E4523" s="49" t="s">
        <v>55</v>
      </c>
      <c r="F4523" s="50">
        <v>43298</v>
      </c>
    </row>
    <row r="4524" spans="1:6" x14ac:dyDescent="0.3">
      <c r="A4524" s="49">
        <v>760199</v>
      </c>
      <c r="B4524" s="50">
        <v>43299</v>
      </c>
      <c r="C4524" s="51">
        <v>3125.2888760000001</v>
      </c>
      <c r="D4524" s="49">
        <v>0.37</v>
      </c>
      <c r="E4524" s="49" t="s">
        <v>55</v>
      </c>
      <c r="F4524" s="50">
        <v>43298</v>
      </c>
    </row>
    <row r="4525" spans="1:6" x14ac:dyDescent="0.3">
      <c r="A4525" s="49">
        <v>760199</v>
      </c>
      <c r="B4525" s="50">
        <v>43300</v>
      </c>
      <c r="C4525" s="51">
        <v>3125.8135670000001</v>
      </c>
      <c r="D4525" s="49">
        <v>0.37</v>
      </c>
      <c r="E4525" s="49" t="s">
        <v>55</v>
      </c>
      <c r="F4525" s="50">
        <v>43298</v>
      </c>
    </row>
    <row r="4526" spans="1:6" x14ac:dyDescent="0.3">
      <c r="A4526" s="49">
        <v>760199</v>
      </c>
      <c r="B4526" s="50">
        <v>43301</v>
      </c>
      <c r="C4526" s="51">
        <v>3126.338346</v>
      </c>
      <c r="D4526" s="49">
        <v>0.37</v>
      </c>
      <c r="E4526" s="49" t="s">
        <v>55</v>
      </c>
      <c r="F4526" s="50">
        <v>43298</v>
      </c>
    </row>
    <row r="4527" spans="1:6" x14ac:dyDescent="0.3">
      <c r="A4527" s="49">
        <v>760199</v>
      </c>
      <c r="B4527" s="50">
        <v>43304</v>
      </c>
      <c r="C4527" s="51">
        <v>3126.3674569999998</v>
      </c>
      <c r="D4527" s="49">
        <v>0.3</v>
      </c>
      <c r="E4527" s="49" t="s">
        <v>55</v>
      </c>
      <c r="F4527" s="50">
        <v>43304</v>
      </c>
    </row>
    <row r="4528" spans="1:6" x14ac:dyDescent="0.3">
      <c r="A4528" s="49">
        <v>760199</v>
      </c>
      <c r="B4528" s="50">
        <v>43305</v>
      </c>
      <c r="C4528" s="51">
        <v>3126.7931709999998</v>
      </c>
      <c r="D4528" s="49">
        <v>0.3</v>
      </c>
      <c r="E4528" s="49" t="s">
        <v>55</v>
      </c>
      <c r="F4528" s="50">
        <v>43304</v>
      </c>
    </row>
    <row r="4529" spans="1:6" x14ac:dyDescent="0.3">
      <c r="A4529" s="49">
        <v>760199</v>
      </c>
      <c r="B4529" s="50">
        <v>43306</v>
      </c>
      <c r="C4529" s="51">
        <v>3127.218942</v>
      </c>
      <c r="D4529" s="49">
        <v>0.3</v>
      </c>
      <c r="E4529" s="49" t="s">
        <v>55</v>
      </c>
      <c r="F4529" s="50">
        <v>43304</v>
      </c>
    </row>
    <row r="4530" spans="1:6" x14ac:dyDescent="0.3">
      <c r="A4530" s="49">
        <v>760199</v>
      </c>
      <c r="B4530" s="50">
        <v>43307</v>
      </c>
      <c r="C4530" s="51">
        <v>3127.6447720000001</v>
      </c>
      <c r="D4530" s="49">
        <v>0.3</v>
      </c>
      <c r="E4530" s="49" t="s">
        <v>55</v>
      </c>
      <c r="F4530" s="50">
        <v>43304</v>
      </c>
    </row>
    <row r="4531" spans="1:6" x14ac:dyDescent="0.3">
      <c r="A4531" s="49">
        <v>760199</v>
      </c>
      <c r="B4531" s="50">
        <v>43308</v>
      </c>
      <c r="C4531" s="51">
        <v>3128.0706599999999</v>
      </c>
      <c r="D4531" s="49">
        <v>0.3</v>
      </c>
      <c r="E4531" s="49" t="s">
        <v>55</v>
      </c>
      <c r="F4531" s="50">
        <v>43304</v>
      </c>
    </row>
    <row r="4532" spans="1:6" x14ac:dyDescent="0.3">
      <c r="A4532" s="49">
        <v>760199</v>
      </c>
      <c r="B4532" s="50">
        <v>43311</v>
      </c>
      <c r="C4532" s="51">
        <v>3128.4966049999998</v>
      </c>
      <c r="D4532" s="49">
        <v>0.3</v>
      </c>
      <c r="E4532" s="49" t="s">
        <v>55</v>
      </c>
      <c r="F4532" s="50">
        <v>43304</v>
      </c>
    </row>
    <row r="4533" spans="1:6" x14ac:dyDescent="0.3">
      <c r="A4533" s="49">
        <v>760199</v>
      </c>
      <c r="B4533" s="50">
        <v>43312</v>
      </c>
      <c r="C4533" s="51">
        <v>3128.9226090000002</v>
      </c>
      <c r="D4533" s="49">
        <v>0.3</v>
      </c>
      <c r="E4533" s="49" t="s">
        <v>55</v>
      </c>
      <c r="F4533" s="50">
        <v>43304</v>
      </c>
    </row>
    <row r="4534" spans="1:6" x14ac:dyDescent="0.3">
      <c r="A4534" s="49">
        <v>760199</v>
      </c>
      <c r="B4534" s="50">
        <v>43313</v>
      </c>
      <c r="C4534" s="51">
        <v>3129.3486699999999</v>
      </c>
      <c r="D4534" s="49">
        <v>0.3</v>
      </c>
      <c r="E4534" s="49" t="s">
        <v>55</v>
      </c>
      <c r="F4534" s="50">
        <v>43304</v>
      </c>
    </row>
    <row r="4535" spans="1:6" x14ac:dyDescent="0.3">
      <c r="A4535" s="49">
        <v>760199</v>
      </c>
      <c r="B4535" s="50">
        <v>43314</v>
      </c>
      <c r="C4535" s="51">
        <v>3129.7747899999999</v>
      </c>
      <c r="D4535" s="49">
        <v>0.3</v>
      </c>
      <c r="E4535" s="49" t="s">
        <v>55</v>
      </c>
      <c r="F4535" s="50">
        <v>43304</v>
      </c>
    </row>
    <row r="4536" spans="1:6" x14ac:dyDescent="0.3">
      <c r="A4536" s="49">
        <v>760199</v>
      </c>
      <c r="B4536" s="50">
        <v>43315</v>
      </c>
      <c r="C4536" s="51">
        <v>3130.2009670000002</v>
      </c>
      <c r="D4536" s="49">
        <v>0.3</v>
      </c>
      <c r="E4536" s="49" t="s">
        <v>55</v>
      </c>
      <c r="F4536" s="50">
        <v>43304</v>
      </c>
    </row>
    <row r="4537" spans="1:6" x14ac:dyDescent="0.3">
      <c r="A4537" s="49">
        <v>760199</v>
      </c>
      <c r="B4537" s="50">
        <v>43318</v>
      </c>
      <c r="C4537" s="51">
        <v>3130.627203</v>
      </c>
      <c r="D4537" s="49">
        <v>0.3</v>
      </c>
      <c r="E4537" s="49" t="s">
        <v>55</v>
      </c>
      <c r="F4537" s="50">
        <v>43304</v>
      </c>
    </row>
    <row r="4538" spans="1:6" x14ac:dyDescent="0.3">
      <c r="A4538" s="49">
        <v>760199</v>
      </c>
      <c r="B4538" s="50">
        <v>43319</v>
      </c>
      <c r="C4538" s="51">
        <v>3131.0534969999999</v>
      </c>
      <c r="D4538" s="49">
        <v>0.3</v>
      </c>
      <c r="E4538" s="49" t="s">
        <v>55</v>
      </c>
      <c r="F4538" s="50">
        <v>43304</v>
      </c>
    </row>
    <row r="4539" spans="1:6" x14ac:dyDescent="0.3">
      <c r="A4539" s="49">
        <v>760199</v>
      </c>
      <c r="B4539" s="50">
        <v>43320</v>
      </c>
      <c r="C4539" s="51">
        <v>3132.205156</v>
      </c>
      <c r="D4539" s="49">
        <v>0.33</v>
      </c>
      <c r="E4539" s="49" t="s">
        <v>54</v>
      </c>
      <c r="F4539" s="50">
        <v>43320</v>
      </c>
    </row>
    <row r="4540" spans="1:6" x14ac:dyDescent="0.3">
      <c r="A4540" s="49">
        <v>760199</v>
      </c>
      <c r="B4540" s="50">
        <v>43321</v>
      </c>
      <c r="C4540" s="51">
        <v>3132.6743409999999</v>
      </c>
      <c r="D4540" s="49">
        <v>0.33</v>
      </c>
      <c r="E4540" s="49" t="s">
        <v>54</v>
      </c>
      <c r="F4540" s="50">
        <v>43320</v>
      </c>
    </row>
    <row r="4541" spans="1:6" x14ac:dyDescent="0.3">
      <c r="A4541" s="49">
        <v>760199</v>
      </c>
      <c r="B4541" s="50">
        <v>43322</v>
      </c>
      <c r="C4541" s="51">
        <v>3133.1435959999999</v>
      </c>
      <c r="D4541" s="49">
        <v>0.33</v>
      </c>
      <c r="E4541" s="49" t="s">
        <v>54</v>
      </c>
      <c r="F4541" s="50">
        <v>43320</v>
      </c>
    </row>
    <row r="4542" spans="1:6" x14ac:dyDescent="0.3">
      <c r="A4542" s="49">
        <v>760199</v>
      </c>
      <c r="B4542" s="50">
        <v>43325</v>
      </c>
      <c r="C4542" s="51">
        <v>3133.6129209999999</v>
      </c>
      <c r="D4542" s="49">
        <v>0.33</v>
      </c>
      <c r="E4542" s="49" t="s">
        <v>54</v>
      </c>
      <c r="F4542" s="50">
        <v>43320</v>
      </c>
    </row>
    <row r="4543" spans="1:6" x14ac:dyDescent="0.3">
      <c r="A4543" s="49">
        <v>760199</v>
      </c>
      <c r="B4543" s="50">
        <v>43326</v>
      </c>
      <c r="C4543" s="51">
        <v>3134.082316</v>
      </c>
      <c r="D4543" s="49">
        <v>0.33</v>
      </c>
      <c r="E4543" s="49" t="s">
        <v>54</v>
      </c>
      <c r="F4543" s="50">
        <v>43320</v>
      </c>
    </row>
    <row r="4544" spans="1:6" x14ac:dyDescent="0.3">
      <c r="A4544" s="49">
        <v>760199</v>
      </c>
      <c r="B4544" s="50">
        <v>43327</v>
      </c>
      <c r="C4544" s="51">
        <v>3134.5517829999999</v>
      </c>
      <c r="D4544" s="49">
        <v>0.33</v>
      </c>
      <c r="E4544" s="49" t="s">
        <v>54</v>
      </c>
      <c r="F4544" s="50">
        <v>43320</v>
      </c>
    </row>
    <row r="4545" spans="1:6" x14ac:dyDescent="0.3">
      <c r="A4545" s="49">
        <v>760199</v>
      </c>
      <c r="B4545" s="50">
        <v>43328</v>
      </c>
      <c r="C4545" s="51">
        <v>3134.5945200000001</v>
      </c>
      <c r="D4545" s="49">
        <v>0.03</v>
      </c>
      <c r="E4545" s="49" t="s">
        <v>55</v>
      </c>
      <c r="F4545" s="50">
        <v>43328</v>
      </c>
    </row>
    <row r="4546" spans="1:6" x14ac:dyDescent="0.3">
      <c r="A4546" s="49">
        <v>760199</v>
      </c>
      <c r="B4546" s="50">
        <v>43329</v>
      </c>
      <c r="C4546" s="51">
        <v>3134.6372590000001</v>
      </c>
      <c r="D4546" s="49">
        <v>0.03</v>
      </c>
      <c r="E4546" s="49" t="s">
        <v>55</v>
      </c>
      <c r="F4546" s="50">
        <v>43328</v>
      </c>
    </row>
    <row r="4547" spans="1:6" x14ac:dyDescent="0.3">
      <c r="A4547" s="49">
        <v>760199</v>
      </c>
      <c r="B4547" s="50">
        <v>43332</v>
      </c>
      <c r="C4547" s="51">
        <v>3134.6799980000001</v>
      </c>
      <c r="D4547" s="49">
        <v>0.03</v>
      </c>
      <c r="E4547" s="49" t="s">
        <v>55</v>
      </c>
      <c r="F4547" s="50">
        <v>43328</v>
      </c>
    </row>
    <row r="4548" spans="1:6" x14ac:dyDescent="0.3">
      <c r="A4548" s="49">
        <v>760199</v>
      </c>
      <c r="B4548" s="50">
        <v>43333</v>
      </c>
      <c r="C4548" s="51">
        <v>3134.7227370000001</v>
      </c>
      <c r="D4548" s="49">
        <v>0.03</v>
      </c>
      <c r="E4548" s="49" t="s">
        <v>55</v>
      </c>
      <c r="F4548" s="50">
        <v>43328</v>
      </c>
    </row>
    <row r="4549" spans="1:6" x14ac:dyDescent="0.3">
      <c r="A4549" s="49">
        <v>760199</v>
      </c>
      <c r="B4549" s="50">
        <v>43334</v>
      </c>
      <c r="C4549" s="51">
        <v>3134.7654769999999</v>
      </c>
      <c r="D4549" s="49">
        <v>0.03</v>
      </c>
      <c r="E4549" s="49" t="s">
        <v>55</v>
      </c>
      <c r="F4549" s="50">
        <v>43328</v>
      </c>
    </row>
    <row r="4550" spans="1:6" x14ac:dyDescent="0.3">
      <c r="A4550" s="49">
        <v>760199</v>
      </c>
      <c r="B4550" s="50">
        <v>43335</v>
      </c>
      <c r="C4550" s="51">
        <v>3134.8082180000001</v>
      </c>
      <c r="D4550" s="49">
        <v>0.03</v>
      </c>
      <c r="E4550" s="49" t="s">
        <v>55</v>
      </c>
      <c r="F4550" s="50">
        <v>43328</v>
      </c>
    </row>
    <row r="4551" spans="1:6" x14ac:dyDescent="0.3">
      <c r="A4551" s="49">
        <v>760199</v>
      </c>
      <c r="B4551" s="50">
        <v>43336</v>
      </c>
      <c r="C4551" s="51">
        <v>3134.5517829999999</v>
      </c>
      <c r="D4551" s="49">
        <v>0</v>
      </c>
      <c r="E4551" s="49" t="s">
        <v>55</v>
      </c>
      <c r="F4551" s="50">
        <v>43336</v>
      </c>
    </row>
    <row r="4552" spans="1:6" x14ac:dyDescent="0.3">
      <c r="A4552" s="49">
        <v>760199</v>
      </c>
      <c r="B4552" s="50">
        <v>43339</v>
      </c>
      <c r="C4552" s="51">
        <v>3134.5517829999999</v>
      </c>
      <c r="D4552" s="49">
        <v>0</v>
      </c>
      <c r="E4552" s="49" t="s">
        <v>55</v>
      </c>
      <c r="F4552" s="50">
        <v>43336</v>
      </c>
    </row>
    <row r="4553" spans="1:6" x14ac:dyDescent="0.3">
      <c r="A4553" s="49">
        <v>760199</v>
      </c>
      <c r="B4553" s="50">
        <v>43340</v>
      </c>
      <c r="C4553" s="51">
        <v>3134.5517829999999</v>
      </c>
      <c r="D4553" s="49">
        <v>0</v>
      </c>
      <c r="E4553" s="49" t="s">
        <v>55</v>
      </c>
      <c r="F4553" s="50">
        <v>43336</v>
      </c>
    </row>
    <row r="4554" spans="1:6" x14ac:dyDescent="0.3">
      <c r="A4554" s="49">
        <v>760199</v>
      </c>
      <c r="B4554" s="50">
        <v>43341</v>
      </c>
      <c r="C4554" s="51">
        <v>3134.5517829999999</v>
      </c>
      <c r="D4554" s="49">
        <v>0</v>
      </c>
      <c r="E4554" s="49" t="s">
        <v>55</v>
      </c>
      <c r="F4554" s="50">
        <v>43336</v>
      </c>
    </row>
    <row r="4555" spans="1:6" x14ac:dyDescent="0.3">
      <c r="A4555" s="49">
        <v>760199</v>
      </c>
      <c r="B4555" s="50">
        <v>43342</v>
      </c>
      <c r="C4555" s="51">
        <v>3134.5517829999999</v>
      </c>
      <c r="D4555" s="49">
        <v>0</v>
      </c>
      <c r="E4555" s="49" t="s">
        <v>55</v>
      </c>
      <c r="F4555" s="50">
        <v>43336</v>
      </c>
    </row>
    <row r="4556" spans="1:6" x14ac:dyDescent="0.3">
      <c r="A4556" s="49">
        <v>760199</v>
      </c>
      <c r="B4556" s="50">
        <v>43343</v>
      </c>
      <c r="C4556" s="51">
        <v>3134.5517829999999</v>
      </c>
      <c r="D4556" s="49">
        <v>0</v>
      </c>
      <c r="E4556" s="49" t="s">
        <v>55</v>
      </c>
      <c r="F4556" s="50">
        <v>43336</v>
      </c>
    </row>
    <row r="4557" spans="1:6" x14ac:dyDescent="0.3">
      <c r="A4557" s="49">
        <v>760199</v>
      </c>
      <c r="B4557" s="50">
        <v>43346</v>
      </c>
      <c r="C4557" s="51">
        <v>3134.5517829999999</v>
      </c>
      <c r="D4557" s="49">
        <v>0</v>
      </c>
      <c r="E4557" s="49" t="s">
        <v>55</v>
      </c>
      <c r="F4557" s="50">
        <v>43336</v>
      </c>
    </row>
    <row r="4558" spans="1:6" x14ac:dyDescent="0.3">
      <c r="A4558" s="49">
        <v>760199</v>
      </c>
      <c r="B4558" s="50">
        <v>43347</v>
      </c>
      <c r="C4558" s="51">
        <v>3134.5517829999999</v>
      </c>
      <c r="D4558" s="49">
        <v>0</v>
      </c>
      <c r="E4558" s="49" t="s">
        <v>55</v>
      </c>
      <c r="F4558" s="50">
        <v>43336</v>
      </c>
    </row>
    <row r="4559" spans="1:6" x14ac:dyDescent="0.3">
      <c r="A4559" s="49">
        <v>760199</v>
      </c>
      <c r="B4559" s="50">
        <v>43348</v>
      </c>
      <c r="C4559" s="51">
        <v>3134.5517829999999</v>
      </c>
      <c r="D4559" s="49">
        <v>0</v>
      </c>
      <c r="E4559" s="49" t="s">
        <v>55</v>
      </c>
      <c r="F4559" s="50">
        <v>43336</v>
      </c>
    </row>
    <row r="4560" spans="1:6" x14ac:dyDescent="0.3">
      <c r="A4560" s="49">
        <v>760199</v>
      </c>
      <c r="B4560" s="50">
        <v>43349</v>
      </c>
      <c r="C4560" s="51">
        <v>3132.5020760000002</v>
      </c>
      <c r="D4560" s="49">
        <v>-0.09</v>
      </c>
      <c r="E4560" s="49" t="s">
        <v>54</v>
      </c>
      <c r="F4560" s="50">
        <v>43349</v>
      </c>
    </row>
    <row r="4561" spans="1:6" x14ac:dyDescent="0.3">
      <c r="A4561" s="49">
        <v>760199</v>
      </c>
      <c r="B4561" s="50">
        <v>43353</v>
      </c>
      <c r="C4561" s="51">
        <v>3132.374014</v>
      </c>
      <c r="D4561" s="49">
        <v>-0.09</v>
      </c>
      <c r="E4561" s="49" t="s">
        <v>54</v>
      </c>
      <c r="F4561" s="50">
        <v>43349</v>
      </c>
    </row>
    <row r="4562" spans="1:6" x14ac:dyDescent="0.3">
      <c r="A4562" s="49">
        <v>760199</v>
      </c>
      <c r="B4562" s="50">
        <v>43354</v>
      </c>
      <c r="C4562" s="51">
        <v>3132.2459570000001</v>
      </c>
      <c r="D4562" s="49">
        <v>-0.09</v>
      </c>
      <c r="E4562" s="49" t="s">
        <v>54</v>
      </c>
      <c r="F4562" s="50">
        <v>43349</v>
      </c>
    </row>
    <row r="4563" spans="1:6" x14ac:dyDescent="0.3">
      <c r="A4563" s="49">
        <v>760199</v>
      </c>
      <c r="B4563" s="50">
        <v>43355</v>
      </c>
      <c r="C4563" s="51">
        <v>3132.1179059999999</v>
      </c>
      <c r="D4563" s="49">
        <v>-0.09</v>
      </c>
      <c r="E4563" s="49" t="s">
        <v>54</v>
      </c>
      <c r="F4563" s="50">
        <v>43349</v>
      </c>
    </row>
    <row r="4564" spans="1:6" x14ac:dyDescent="0.3">
      <c r="A4564" s="49">
        <v>760199</v>
      </c>
      <c r="B4564" s="50">
        <v>43356</v>
      </c>
      <c r="C4564" s="51">
        <v>3131.9898589999998</v>
      </c>
      <c r="D4564" s="49">
        <v>-0.09</v>
      </c>
      <c r="E4564" s="49" t="s">
        <v>54</v>
      </c>
      <c r="F4564" s="50">
        <v>43349</v>
      </c>
    </row>
    <row r="4565" spans="1:6" x14ac:dyDescent="0.3">
      <c r="A4565" s="49">
        <v>760199</v>
      </c>
      <c r="B4565" s="50">
        <v>43357</v>
      </c>
      <c r="C4565" s="51">
        <v>3131.8618179999999</v>
      </c>
      <c r="D4565" s="49">
        <v>-0.09</v>
      </c>
      <c r="E4565" s="49" t="s">
        <v>54</v>
      </c>
      <c r="F4565" s="50">
        <v>43349</v>
      </c>
    </row>
    <row r="4566" spans="1:6" x14ac:dyDescent="0.3">
      <c r="A4566" s="49">
        <v>760199</v>
      </c>
      <c r="B4566" s="50">
        <v>43360</v>
      </c>
      <c r="C4566" s="51">
        <v>3131.7337819999998</v>
      </c>
      <c r="D4566" s="49">
        <v>-0.09</v>
      </c>
      <c r="E4566" s="49" t="s">
        <v>54</v>
      </c>
      <c r="F4566" s="50">
        <v>43349</v>
      </c>
    </row>
    <row r="4567" spans="1:6" x14ac:dyDescent="0.3">
      <c r="A4567" s="49">
        <v>760199</v>
      </c>
      <c r="B4567" s="50">
        <v>43361</v>
      </c>
      <c r="C4567" s="51">
        <v>3132.2604339999998</v>
      </c>
      <c r="D4567" s="49">
        <v>0.32</v>
      </c>
      <c r="E4567" s="49" t="s">
        <v>55</v>
      </c>
      <c r="F4567" s="50">
        <v>43361</v>
      </c>
    </row>
    <row r="4568" spans="1:6" x14ac:dyDescent="0.3">
      <c r="A4568" s="49">
        <v>760199</v>
      </c>
      <c r="B4568" s="50">
        <v>43362</v>
      </c>
      <c r="C4568" s="51">
        <v>3132.7871740000001</v>
      </c>
      <c r="D4568" s="49">
        <v>0.32</v>
      </c>
      <c r="E4568" s="49" t="s">
        <v>55</v>
      </c>
      <c r="F4568" s="50">
        <v>43361</v>
      </c>
    </row>
    <row r="4569" spans="1:6" x14ac:dyDescent="0.3">
      <c r="A4569" s="49">
        <v>760199</v>
      </c>
      <c r="B4569" s="50">
        <v>43363</v>
      </c>
      <c r="C4569" s="51">
        <v>3133.314003</v>
      </c>
      <c r="D4569" s="49">
        <v>0.32</v>
      </c>
      <c r="E4569" s="49" t="s">
        <v>55</v>
      </c>
      <c r="F4569" s="50">
        <v>43361</v>
      </c>
    </row>
    <row r="4570" spans="1:6" x14ac:dyDescent="0.3">
      <c r="A4570" s="49">
        <v>760199</v>
      </c>
      <c r="B4570" s="50">
        <v>43364</v>
      </c>
      <c r="C4570" s="51">
        <v>3133.840921</v>
      </c>
      <c r="D4570" s="49">
        <v>0.32</v>
      </c>
      <c r="E4570" s="49" t="s">
        <v>55</v>
      </c>
      <c r="F4570" s="50">
        <v>43361</v>
      </c>
    </row>
    <row r="4571" spans="1:6" x14ac:dyDescent="0.3">
      <c r="A4571" s="49">
        <v>760199</v>
      </c>
      <c r="B4571" s="50">
        <v>43367</v>
      </c>
      <c r="C4571" s="51">
        <v>3135.0254970000001</v>
      </c>
      <c r="D4571" s="49">
        <v>0.4</v>
      </c>
      <c r="E4571" s="49" t="s">
        <v>55</v>
      </c>
      <c r="F4571" s="50">
        <v>43367</v>
      </c>
    </row>
    <row r="4572" spans="1:6" x14ac:dyDescent="0.3">
      <c r="A4572" s="49">
        <v>760199</v>
      </c>
      <c r="B4572" s="50">
        <v>43368</v>
      </c>
      <c r="C4572" s="51">
        <v>3135.6842550000001</v>
      </c>
      <c r="D4572" s="49">
        <v>0.4</v>
      </c>
      <c r="E4572" s="49" t="s">
        <v>55</v>
      </c>
      <c r="F4572" s="50">
        <v>43367</v>
      </c>
    </row>
    <row r="4573" spans="1:6" x14ac:dyDescent="0.3">
      <c r="A4573" s="49">
        <v>760199</v>
      </c>
      <c r="B4573" s="50">
        <v>43369</v>
      </c>
      <c r="C4573" s="51">
        <v>3136.343151</v>
      </c>
      <c r="D4573" s="49">
        <v>0.4</v>
      </c>
      <c r="E4573" s="49" t="s">
        <v>55</v>
      </c>
      <c r="F4573" s="50">
        <v>43367</v>
      </c>
    </row>
    <row r="4574" spans="1:6" x14ac:dyDescent="0.3">
      <c r="A4574" s="49">
        <v>760199</v>
      </c>
      <c r="B4574" s="50">
        <v>43370</v>
      </c>
      <c r="C4574" s="51">
        <v>3137.0021860000002</v>
      </c>
      <c r="D4574" s="49">
        <v>0.4</v>
      </c>
      <c r="E4574" s="49" t="s">
        <v>55</v>
      </c>
      <c r="F4574" s="50">
        <v>43367</v>
      </c>
    </row>
    <row r="4575" spans="1:6" x14ac:dyDescent="0.3">
      <c r="A4575" s="49">
        <v>760199</v>
      </c>
      <c r="B4575" s="50">
        <v>43371</v>
      </c>
      <c r="C4575" s="51">
        <v>3137.6613590000002</v>
      </c>
      <c r="D4575" s="49">
        <v>0.4</v>
      </c>
      <c r="E4575" s="49" t="s">
        <v>55</v>
      </c>
      <c r="F4575" s="50">
        <v>43367</v>
      </c>
    </row>
    <row r="4576" spans="1:6" x14ac:dyDescent="0.3">
      <c r="A4576" s="49">
        <v>760199</v>
      </c>
      <c r="B4576" s="50">
        <v>43374</v>
      </c>
      <c r="C4576" s="51">
        <v>3138.3206709999999</v>
      </c>
      <c r="D4576" s="49">
        <v>0.4</v>
      </c>
      <c r="E4576" s="49" t="s">
        <v>55</v>
      </c>
      <c r="F4576" s="50">
        <v>43367</v>
      </c>
    </row>
    <row r="4577" spans="1:6" x14ac:dyDescent="0.3">
      <c r="A4577" s="49">
        <v>760199</v>
      </c>
      <c r="B4577" s="50">
        <v>43375</v>
      </c>
      <c r="C4577" s="51">
        <v>3138.9801219999999</v>
      </c>
      <c r="D4577" s="49">
        <v>0.4</v>
      </c>
      <c r="E4577" s="49" t="s">
        <v>55</v>
      </c>
      <c r="F4577" s="50">
        <v>43367</v>
      </c>
    </row>
    <row r="4578" spans="1:6" x14ac:dyDescent="0.3">
      <c r="A4578" s="49">
        <v>760199</v>
      </c>
      <c r="B4578" s="50">
        <v>43376</v>
      </c>
      <c r="C4578" s="51">
        <v>3139.6397109999998</v>
      </c>
      <c r="D4578" s="49">
        <v>0.4</v>
      </c>
      <c r="E4578" s="49" t="s">
        <v>55</v>
      </c>
      <c r="F4578" s="50">
        <v>43367</v>
      </c>
    </row>
    <row r="4579" spans="1:6" x14ac:dyDescent="0.3">
      <c r="A4579" s="49">
        <v>760199</v>
      </c>
      <c r="B4579" s="50">
        <v>43377</v>
      </c>
      <c r="C4579" s="51">
        <v>3140.2994389999999</v>
      </c>
      <c r="D4579" s="49">
        <v>0.4</v>
      </c>
      <c r="E4579" s="49" t="s">
        <v>55</v>
      </c>
      <c r="F4579" s="50">
        <v>43367</v>
      </c>
    </row>
    <row r="4580" spans="1:6" x14ac:dyDescent="0.3">
      <c r="A4580" s="49">
        <v>760199</v>
      </c>
      <c r="B4580" s="50">
        <v>43378</v>
      </c>
      <c r="C4580" s="51">
        <v>3142.8025699999998</v>
      </c>
      <c r="D4580" s="49">
        <v>0.48</v>
      </c>
      <c r="E4580" s="49" t="s">
        <v>54</v>
      </c>
      <c r="F4580" s="50">
        <v>43378</v>
      </c>
    </row>
    <row r="4581" spans="1:6" x14ac:dyDescent="0.3">
      <c r="A4581" s="49">
        <v>760199</v>
      </c>
      <c r="B4581" s="50">
        <v>43381</v>
      </c>
      <c r="C4581" s="51">
        <v>3143.594693</v>
      </c>
      <c r="D4581" s="49">
        <v>0.48</v>
      </c>
      <c r="E4581" s="49" t="s">
        <v>54</v>
      </c>
      <c r="F4581" s="50">
        <v>43378</v>
      </c>
    </row>
    <row r="4582" spans="1:6" x14ac:dyDescent="0.3">
      <c r="A4582" s="49">
        <v>760199</v>
      </c>
      <c r="B4582" s="50">
        <v>43382</v>
      </c>
      <c r="C4582" s="51">
        <v>3144.3870149999998</v>
      </c>
      <c r="D4582" s="49">
        <v>0.48</v>
      </c>
      <c r="E4582" s="49" t="s">
        <v>54</v>
      </c>
      <c r="F4582" s="50">
        <v>43378</v>
      </c>
    </row>
    <row r="4583" spans="1:6" x14ac:dyDescent="0.3">
      <c r="A4583" s="49">
        <v>760199</v>
      </c>
      <c r="B4583" s="50">
        <v>43383</v>
      </c>
      <c r="C4583" s="51">
        <v>3145.1795379999999</v>
      </c>
      <c r="D4583" s="49">
        <v>0.48</v>
      </c>
      <c r="E4583" s="49" t="s">
        <v>54</v>
      </c>
      <c r="F4583" s="50">
        <v>43378</v>
      </c>
    </row>
    <row r="4584" spans="1:6" x14ac:dyDescent="0.3">
      <c r="A4584" s="49">
        <v>760199</v>
      </c>
      <c r="B4584" s="50">
        <v>43384</v>
      </c>
      <c r="C4584" s="51">
        <v>3145.97226</v>
      </c>
      <c r="D4584" s="49">
        <v>0.48</v>
      </c>
      <c r="E4584" s="49" t="s">
        <v>54</v>
      </c>
      <c r="F4584" s="50">
        <v>43378</v>
      </c>
    </row>
    <row r="4585" spans="1:6" x14ac:dyDescent="0.3">
      <c r="A4585" s="49">
        <v>760199</v>
      </c>
      <c r="B4585" s="50">
        <v>43388</v>
      </c>
      <c r="C4585" s="51">
        <v>3146.765183</v>
      </c>
      <c r="D4585" s="49">
        <v>0.48</v>
      </c>
      <c r="E4585" s="49" t="s">
        <v>54</v>
      </c>
      <c r="F4585" s="50">
        <v>43378</v>
      </c>
    </row>
    <row r="4586" spans="1:6" x14ac:dyDescent="0.3">
      <c r="A4586" s="49">
        <v>760199</v>
      </c>
      <c r="B4586" s="50">
        <v>43389</v>
      </c>
      <c r="C4586" s="51">
        <v>3147.4644189999999</v>
      </c>
      <c r="D4586" s="49">
        <v>0.49</v>
      </c>
      <c r="E4586" s="49" t="s">
        <v>55</v>
      </c>
      <c r="F4586" s="50">
        <v>43389</v>
      </c>
    </row>
    <row r="4587" spans="1:6" x14ac:dyDescent="0.3">
      <c r="A4587" s="49">
        <v>760199</v>
      </c>
      <c r="B4587" s="50">
        <v>43390</v>
      </c>
      <c r="C4587" s="51">
        <v>3148.1638109999999</v>
      </c>
      <c r="D4587" s="49">
        <v>0.49</v>
      </c>
      <c r="E4587" s="49" t="s">
        <v>55</v>
      </c>
      <c r="F4587" s="50">
        <v>43389</v>
      </c>
    </row>
    <row r="4588" spans="1:6" x14ac:dyDescent="0.3">
      <c r="A4588" s="49">
        <v>760199</v>
      </c>
      <c r="B4588" s="50">
        <v>43391</v>
      </c>
      <c r="C4588" s="51">
        <v>3148.8633580000001</v>
      </c>
      <c r="D4588" s="49">
        <v>0.49</v>
      </c>
      <c r="E4588" s="49" t="s">
        <v>55</v>
      </c>
      <c r="F4588" s="50">
        <v>43389</v>
      </c>
    </row>
    <row r="4589" spans="1:6" x14ac:dyDescent="0.3">
      <c r="A4589" s="49">
        <v>760199</v>
      </c>
      <c r="B4589" s="50">
        <v>43392</v>
      </c>
      <c r="C4589" s="51">
        <v>3149.5630609999998</v>
      </c>
      <c r="D4589" s="49">
        <v>0.49</v>
      </c>
      <c r="E4589" s="49" t="s">
        <v>55</v>
      </c>
      <c r="F4589" s="50">
        <v>43389</v>
      </c>
    </row>
    <row r="4590" spans="1:6" x14ac:dyDescent="0.3">
      <c r="A4590" s="49">
        <v>760199</v>
      </c>
      <c r="B4590" s="50">
        <v>43395</v>
      </c>
      <c r="C4590" s="51">
        <v>3150.2629189999998</v>
      </c>
      <c r="D4590" s="49">
        <v>0.49</v>
      </c>
      <c r="E4590" s="49" t="s">
        <v>55</v>
      </c>
      <c r="F4590" s="50">
        <v>43389</v>
      </c>
    </row>
    <row r="4591" spans="1:6" x14ac:dyDescent="0.3">
      <c r="A4591" s="49">
        <v>760199</v>
      </c>
      <c r="B4591" s="50">
        <v>43396</v>
      </c>
      <c r="C4591" s="51">
        <v>3150.9629329999998</v>
      </c>
      <c r="D4591" s="49">
        <v>0.49</v>
      </c>
      <c r="E4591" s="49" t="s">
        <v>55</v>
      </c>
      <c r="F4591" s="50">
        <v>43389</v>
      </c>
    </row>
    <row r="4592" spans="1:6" x14ac:dyDescent="0.3">
      <c r="A4592" s="49">
        <v>760199</v>
      </c>
      <c r="B4592" s="50">
        <v>43397</v>
      </c>
      <c r="C4592" s="51">
        <v>3152.1619740000001</v>
      </c>
      <c r="D4592" s="49">
        <v>0.54</v>
      </c>
      <c r="E4592" s="49" t="s">
        <v>55</v>
      </c>
      <c r="F4592" s="50">
        <v>43397</v>
      </c>
    </row>
    <row r="4593" spans="1:6" x14ac:dyDescent="0.3">
      <c r="A4593" s="49">
        <v>760199</v>
      </c>
      <c r="B4593" s="50">
        <v>43398</v>
      </c>
      <c r="C4593" s="51">
        <v>3152.9336990000002</v>
      </c>
      <c r="D4593" s="49">
        <v>0.54</v>
      </c>
      <c r="E4593" s="49" t="s">
        <v>55</v>
      </c>
      <c r="F4593" s="50">
        <v>43397</v>
      </c>
    </row>
    <row r="4594" spans="1:6" x14ac:dyDescent="0.3">
      <c r="A4594" s="49">
        <v>760199</v>
      </c>
      <c r="B4594" s="50">
        <v>43399</v>
      </c>
      <c r="C4594" s="51">
        <v>3153.705614</v>
      </c>
      <c r="D4594" s="49">
        <v>0.54</v>
      </c>
      <c r="E4594" s="49" t="s">
        <v>55</v>
      </c>
      <c r="F4594" s="50">
        <v>43397</v>
      </c>
    </row>
    <row r="4595" spans="1:6" x14ac:dyDescent="0.3">
      <c r="A4595" s="49">
        <v>760199</v>
      </c>
      <c r="B4595" s="50">
        <v>43402</v>
      </c>
      <c r="C4595" s="51">
        <v>3154.4777170000002</v>
      </c>
      <c r="D4595" s="49">
        <v>0.54</v>
      </c>
      <c r="E4595" s="49" t="s">
        <v>55</v>
      </c>
      <c r="F4595" s="50">
        <v>43397</v>
      </c>
    </row>
    <row r="4596" spans="1:6" x14ac:dyDescent="0.3">
      <c r="A4596" s="49">
        <v>760199</v>
      </c>
      <c r="B4596" s="50">
        <v>43403</v>
      </c>
      <c r="C4596" s="51">
        <v>3155.2500089999999</v>
      </c>
      <c r="D4596" s="49">
        <v>0.54</v>
      </c>
      <c r="E4596" s="49" t="s">
        <v>55</v>
      </c>
      <c r="F4596" s="50">
        <v>43397</v>
      </c>
    </row>
    <row r="4597" spans="1:6" x14ac:dyDescent="0.3">
      <c r="A4597" s="49">
        <v>760199</v>
      </c>
      <c r="B4597" s="50">
        <v>43404</v>
      </c>
      <c r="C4597" s="51">
        <v>3156.0224910000002</v>
      </c>
      <c r="D4597" s="49">
        <v>0.54</v>
      </c>
      <c r="E4597" s="49" t="s">
        <v>55</v>
      </c>
      <c r="F4597" s="50">
        <v>43397</v>
      </c>
    </row>
    <row r="4598" spans="1:6" x14ac:dyDescent="0.3">
      <c r="A4598" s="49">
        <v>760199</v>
      </c>
      <c r="B4598" s="50">
        <v>43405</v>
      </c>
      <c r="C4598" s="51">
        <v>3156.795161</v>
      </c>
      <c r="D4598" s="49">
        <v>0.54</v>
      </c>
      <c r="E4598" s="49" t="s">
        <v>55</v>
      </c>
      <c r="F4598" s="50">
        <v>43397</v>
      </c>
    </row>
    <row r="4599" spans="1:6" x14ac:dyDescent="0.3">
      <c r="A4599" s="49">
        <v>760199</v>
      </c>
      <c r="B4599" s="50">
        <v>43409</v>
      </c>
      <c r="C4599" s="51">
        <v>3157.568021</v>
      </c>
      <c r="D4599" s="49">
        <v>0.54</v>
      </c>
      <c r="E4599" s="49" t="s">
        <v>55</v>
      </c>
      <c r="F4599" s="50">
        <v>43397</v>
      </c>
    </row>
    <row r="4600" spans="1:6" x14ac:dyDescent="0.3">
      <c r="A4600" s="49">
        <v>760199</v>
      </c>
      <c r="B4600" s="50">
        <v>43410</v>
      </c>
      <c r="C4600" s="51">
        <v>3158.3410699999999</v>
      </c>
      <c r="D4600" s="49">
        <v>0.54</v>
      </c>
      <c r="E4600" s="49" t="s">
        <v>55</v>
      </c>
      <c r="F4600" s="50">
        <v>43397</v>
      </c>
    </row>
    <row r="4601" spans="1:6" x14ac:dyDescent="0.3">
      <c r="A4601" s="49">
        <v>760199</v>
      </c>
      <c r="B4601" s="50">
        <v>43411</v>
      </c>
      <c r="C4601" s="51">
        <v>3157.055699</v>
      </c>
      <c r="D4601" s="49">
        <v>0.45</v>
      </c>
      <c r="E4601" s="49" t="s">
        <v>54</v>
      </c>
      <c r="F4601" s="50">
        <v>43411</v>
      </c>
    </row>
    <row r="4602" spans="1:6" x14ac:dyDescent="0.3">
      <c r="A4602" s="49">
        <v>760199</v>
      </c>
      <c r="B4602" s="50">
        <v>43412</v>
      </c>
      <c r="C4602" s="51">
        <v>3157.6999719999999</v>
      </c>
      <c r="D4602" s="49">
        <v>0.45</v>
      </c>
      <c r="E4602" s="49" t="s">
        <v>54</v>
      </c>
      <c r="F4602" s="50">
        <v>43411</v>
      </c>
    </row>
    <row r="4603" spans="1:6" x14ac:dyDescent="0.3">
      <c r="A4603" s="49">
        <v>760199</v>
      </c>
      <c r="B4603" s="50">
        <v>43413</v>
      </c>
      <c r="C4603" s="51">
        <v>3158.3443769999999</v>
      </c>
      <c r="D4603" s="49">
        <v>0.45</v>
      </c>
      <c r="E4603" s="49" t="s">
        <v>54</v>
      </c>
      <c r="F4603" s="50">
        <v>43411</v>
      </c>
    </row>
    <row r="4604" spans="1:6" x14ac:dyDescent="0.3">
      <c r="A4604" s="49">
        <v>760199</v>
      </c>
      <c r="B4604" s="50">
        <v>43416</v>
      </c>
      <c r="C4604" s="51">
        <v>3158.988914</v>
      </c>
      <c r="D4604" s="49">
        <v>0.45</v>
      </c>
      <c r="E4604" s="49" t="s">
        <v>54</v>
      </c>
      <c r="F4604" s="50">
        <v>43411</v>
      </c>
    </row>
    <row r="4605" spans="1:6" x14ac:dyDescent="0.3">
      <c r="A4605" s="49">
        <v>760199</v>
      </c>
      <c r="B4605" s="50">
        <v>43417</v>
      </c>
      <c r="C4605" s="51">
        <v>3159.6335819999999</v>
      </c>
      <c r="D4605" s="49">
        <v>0.45</v>
      </c>
      <c r="E4605" s="49" t="s">
        <v>54</v>
      </c>
      <c r="F4605" s="50">
        <v>43411</v>
      </c>
    </row>
    <row r="4606" spans="1:6" x14ac:dyDescent="0.3">
      <c r="A4606" s="49">
        <v>760199</v>
      </c>
      <c r="B4606" s="50">
        <v>43418</v>
      </c>
      <c r="C4606" s="51">
        <v>3160.2783810000001</v>
      </c>
      <c r="D4606" s="49">
        <v>0.45</v>
      </c>
      <c r="E4606" s="49" t="s">
        <v>54</v>
      </c>
      <c r="F4606" s="50">
        <v>43411</v>
      </c>
    </row>
    <row r="4607" spans="1:6" x14ac:dyDescent="0.3">
      <c r="A4607" s="49">
        <v>760199</v>
      </c>
      <c r="B4607" s="50">
        <v>43420</v>
      </c>
      <c r="C4607" s="51">
        <v>3160.9233129999998</v>
      </c>
      <c r="D4607" s="49">
        <v>0.45</v>
      </c>
      <c r="E4607" s="49" t="s">
        <v>54</v>
      </c>
      <c r="F4607" s="50">
        <v>43411</v>
      </c>
    </row>
    <row r="4608" spans="1:6" x14ac:dyDescent="0.3">
      <c r="A4608" s="49">
        <v>760199</v>
      </c>
      <c r="B4608" s="50">
        <v>43423</v>
      </c>
      <c r="C4608" s="51">
        <v>3160.8480340000001</v>
      </c>
      <c r="D4608" s="49">
        <v>-0.05</v>
      </c>
      <c r="E4608" s="49" t="s">
        <v>55</v>
      </c>
      <c r="F4608" s="50">
        <v>43423</v>
      </c>
    </row>
    <row r="4609" spans="1:6" x14ac:dyDescent="0.3">
      <c r="A4609" s="49">
        <v>760199</v>
      </c>
      <c r="B4609" s="50">
        <v>43424</v>
      </c>
      <c r="C4609" s="51">
        <v>3160.7727580000001</v>
      </c>
      <c r="D4609" s="49">
        <v>-0.05</v>
      </c>
      <c r="E4609" s="49" t="s">
        <v>55</v>
      </c>
      <c r="F4609" s="50">
        <v>43423</v>
      </c>
    </row>
    <row r="4610" spans="1:6" x14ac:dyDescent="0.3">
      <c r="A4610" s="49">
        <v>760199</v>
      </c>
      <c r="B4610" s="50">
        <v>43425</v>
      </c>
      <c r="C4610" s="51">
        <v>3160.6974839999998</v>
      </c>
      <c r="D4610" s="49">
        <v>-0.05</v>
      </c>
      <c r="E4610" s="49" t="s">
        <v>55</v>
      </c>
      <c r="F4610" s="50">
        <v>43423</v>
      </c>
    </row>
    <row r="4611" spans="1:6" x14ac:dyDescent="0.3">
      <c r="A4611" s="49">
        <v>760199</v>
      </c>
      <c r="B4611" s="50">
        <v>43426</v>
      </c>
      <c r="C4611" s="51">
        <v>3160.6222109999999</v>
      </c>
      <c r="D4611" s="49">
        <v>-0.05</v>
      </c>
      <c r="E4611" s="49" t="s">
        <v>55</v>
      </c>
      <c r="F4611" s="50">
        <v>43423</v>
      </c>
    </row>
    <row r="4612" spans="1:6" x14ac:dyDescent="0.3">
      <c r="A4612" s="49">
        <v>760199</v>
      </c>
      <c r="B4612" s="50">
        <v>43427</v>
      </c>
      <c r="C4612" s="51">
        <v>3160.5469400000002</v>
      </c>
      <c r="D4612" s="49">
        <v>-0.05</v>
      </c>
      <c r="E4612" s="49" t="s">
        <v>55</v>
      </c>
      <c r="F4612" s="50">
        <v>43423</v>
      </c>
    </row>
    <row r="4613" spans="1:6" x14ac:dyDescent="0.3">
      <c r="A4613" s="49">
        <v>760199</v>
      </c>
      <c r="B4613" s="50">
        <v>43430</v>
      </c>
      <c r="C4613" s="51">
        <v>3160.200609</v>
      </c>
      <c r="D4613" s="49">
        <v>-0.08</v>
      </c>
      <c r="E4613" s="49" t="s">
        <v>55</v>
      </c>
      <c r="F4613" s="50">
        <v>43430</v>
      </c>
    </row>
    <row r="4614" spans="1:6" x14ac:dyDescent="0.3">
      <c r="A4614" s="49">
        <v>760199</v>
      </c>
      <c r="B4614" s="50">
        <v>43431</v>
      </c>
      <c r="C4614" s="51">
        <v>3160.0801750000001</v>
      </c>
      <c r="D4614" s="49">
        <v>-0.08</v>
      </c>
      <c r="E4614" s="49" t="s">
        <v>55</v>
      </c>
      <c r="F4614" s="50">
        <v>43430</v>
      </c>
    </row>
    <row r="4615" spans="1:6" x14ac:dyDescent="0.3">
      <c r="A4615" s="49">
        <v>760199</v>
      </c>
      <c r="B4615" s="50">
        <v>43432</v>
      </c>
      <c r="C4615" s="51">
        <v>3159.9597450000001</v>
      </c>
      <c r="D4615" s="49">
        <v>-0.08</v>
      </c>
      <c r="E4615" s="49" t="s">
        <v>55</v>
      </c>
      <c r="F4615" s="50">
        <v>43430</v>
      </c>
    </row>
    <row r="4616" spans="1:6" x14ac:dyDescent="0.3">
      <c r="A4616" s="49">
        <v>760199</v>
      </c>
      <c r="B4616" s="50">
        <v>43433</v>
      </c>
      <c r="C4616" s="51">
        <v>3159.83932</v>
      </c>
      <c r="D4616" s="49">
        <v>-0.08</v>
      </c>
      <c r="E4616" s="49" t="s">
        <v>55</v>
      </c>
      <c r="F4616" s="50">
        <v>43430</v>
      </c>
    </row>
    <row r="4617" spans="1:6" x14ac:dyDescent="0.3">
      <c r="A4617" s="49">
        <v>760199</v>
      </c>
      <c r="B4617" s="50">
        <v>43434</v>
      </c>
      <c r="C4617" s="51">
        <v>3159.718899</v>
      </c>
      <c r="D4617" s="49">
        <v>-0.08</v>
      </c>
      <c r="E4617" s="49" t="s">
        <v>55</v>
      </c>
      <c r="F4617" s="50">
        <v>43430</v>
      </c>
    </row>
    <row r="4618" spans="1:6" x14ac:dyDescent="0.3">
      <c r="A4618" s="49">
        <v>760199</v>
      </c>
      <c r="B4618" s="50">
        <v>43437</v>
      </c>
      <c r="C4618" s="51">
        <v>3159.5984830000002</v>
      </c>
      <c r="D4618" s="49">
        <v>-0.08</v>
      </c>
      <c r="E4618" s="49" t="s">
        <v>55</v>
      </c>
      <c r="F4618" s="50">
        <v>43430</v>
      </c>
    </row>
    <row r="4619" spans="1:6" x14ac:dyDescent="0.3">
      <c r="A4619" s="49">
        <v>760199</v>
      </c>
      <c r="B4619" s="50">
        <v>43438</v>
      </c>
      <c r="C4619" s="51">
        <v>3159.478071</v>
      </c>
      <c r="D4619" s="49">
        <v>-0.08</v>
      </c>
      <c r="E4619" s="49" t="s">
        <v>55</v>
      </c>
      <c r="F4619" s="50">
        <v>43430</v>
      </c>
    </row>
    <row r="4620" spans="1:6" x14ac:dyDescent="0.3">
      <c r="A4620" s="49">
        <v>760199</v>
      </c>
      <c r="B4620" s="50">
        <v>43439</v>
      </c>
      <c r="C4620" s="51">
        <v>3159.3576640000001</v>
      </c>
      <c r="D4620" s="49">
        <v>-0.08</v>
      </c>
      <c r="E4620" s="49" t="s">
        <v>55</v>
      </c>
      <c r="F4620" s="50">
        <v>43430</v>
      </c>
    </row>
    <row r="4621" spans="1:6" x14ac:dyDescent="0.3">
      <c r="A4621" s="49">
        <v>760199</v>
      </c>
      <c r="B4621" s="50">
        <v>43440</v>
      </c>
      <c r="C4621" s="51">
        <v>3159.2372620000001</v>
      </c>
      <c r="D4621" s="49">
        <v>-0.08</v>
      </c>
      <c r="E4621" s="49" t="s">
        <v>55</v>
      </c>
      <c r="F4621" s="50">
        <v>43430</v>
      </c>
    </row>
    <row r="4622" spans="1:6" x14ac:dyDescent="0.3">
      <c r="A4622" s="49">
        <v>760199</v>
      </c>
      <c r="B4622" s="50">
        <v>43441</v>
      </c>
      <c r="C4622" s="51">
        <v>3156.1795069999998</v>
      </c>
      <c r="D4622" s="49">
        <v>-0.21</v>
      </c>
      <c r="E4622" s="49" t="s">
        <v>54</v>
      </c>
      <c r="F4622" s="50">
        <v>43441</v>
      </c>
    </row>
    <row r="4623" spans="1:6" x14ac:dyDescent="0.3">
      <c r="A4623" s="49">
        <v>760199</v>
      </c>
      <c r="B4623" s="50">
        <v>43444</v>
      </c>
      <c r="C4623" s="51">
        <v>3155.863507</v>
      </c>
      <c r="D4623" s="49">
        <v>-0.21</v>
      </c>
      <c r="E4623" s="49" t="s">
        <v>54</v>
      </c>
      <c r="F4623" s="50">
        <v>43441</v>
      </c>
    </row>
    <row r="4624" spans="1:6" x14ac:dyDescent="0.3">
      <c r="A4624" s="49">
        <v>760199</v>
      </c>
      <c r="B4624" s="50">
        <v>43445</v>
      </c>
      <c r="C4624" s="51">
        <v>3155.5475379999998</v>
      </c>
      <c r="D4624" s="49">
        <v>-0.21</v>
      </c>
      <c r="E4624" s="49" t="s">
        <v>54</v>
      </c>
      <c r="F4624" s="50">
        <v>43441</v>
      </c>
    </row>
    <row r="4625" spans="1:6" x14ac:dyDescent="0.3">
      <c r="A4625" s="49">
        <v>760199</v>
      </c>
      <c r="B4625" s="50">
        <v>43446</v>
      </c>
      <c r="C4625" s="51">
        <v>3155.231601</v>
      </c>
      <c r="D4625" s="49">
        <v>-0.21</v>
      </c>
      <c r="E4625" s="49" t="s">
        <v>54</v>
      </c>
      <c r="F4625" s="50">
        <v>43441</v>
      </c>
    </row>
    <row r="4626" spans="1:6" x14ac:dyDescent="0.3">
      <c r="A4626" s="49">
        <v>760199</v>
      </c>
      <c r="B4626" s="50">
        <v>43447</v>
      </c>
      <c r="C4626" s="51">
        <v>3154.915696</v>
      </c>
      <c r="D4626" s="49">
        <v>-0.21</v>
      </c>
      <c r="E4626" s="49" t="s">
        <v>54</v>
      </c>
      <c r="F4626" s="50">
        <v>43441</v>
      </c>
    </row>
    <row r="4627" spans="1:6" x14ac:dyDescent="0.3">
      <c r="A4627" s="49">
        <v>760199</v>
      </c>
      <c r="B4627" s="50">
        <v>43448</v>
      </c>
      <c r="C4627" s="51">
        <v>3154.5998220000001</v>
      </c>
      <c r="D4627" s="49">
        <v>-0.21</v>
      </c>
      <c r="E4627" s="49" t="s">
        <v>54</v>
      </c>
      <c r="F4627" s="50">
        <v>43441</v>
      </c>
    </row>
    <row r="4628" spans="1:6" x14ac:dyDescent="0.3">
      <c r="A4628" s="49">
        <v>760199</v>
      </c>
      <c r="B4628" s="50">
        <v>43451</v>
      </c>
      <c r="C4628" s="51">
        <v>3154.2839800000002</v>
      </c>
      <c r="D4628" s="49">
        <v>-0.21</v>
      </c>
      <c r="E4628" s="49" t="s">
        <v>54</v>
      </c>
      <c r="F4628" s="50">
        <v>43441</v>
      </c>
    </row>
    <row r="4629" spans="1:6" x14ac:dyDescent="0.3">
      <c r="A4629" s="49">
        <v>760199</v>
      </c>
      <c r="B4629" s="50">
        <v>43452</v>
      </c>
      <c r="C4629" s="51">
        <v>3154.449916</v>
      </c>
      <c r="D4629" s="49">
        <v>0.1</v>
      </c>
      <c r="E4629" s="49" t="s">
        <v>55</v>
      </c>
      <c r="F4629" s="50">
        <v>43452</v>
      </c>
    </row>
    <row r="4630" spans="1:6" x14ac:dyDescent="0.3">
      <c r="A4630" s="49">
        <v>760199</v>
      </c>
      <c r="B4630" s="50">
        <v>43453</v>
      </c>
      <c r="C4630" s="51">
        <v>3154.6158610000002</v>
      </c>
      <c r="D4630" s="49">
        <v>0.1</v>
      </c>
      <c r="E4630" s="49" t="s">
        <v>55</v>
      </c>
      <c r="F4630" s="50">
        <v>43452</v>
      </c>
    </row>
    <row r="4631" spans="1:6" x14ac:dyDescent="0.3">
      <c r="A4631" s="49">
        <v>760199</v>
      </c>
      <c r="B4631" s="50">
        <v>43454</v>
      </c>
      <c r="C4631" s="51">
        <v>3154.7818149999998</v>
      </c>
      <c r="D4631" s="49">
        <v>0.1</v>
      </c>
      <c r="E4631" s="49" t="s">
        <v>55</v>
      </c>
      <c r="F4631" s="50">
        <v>43452</v>
      </c>
    </row>
    <row r="4632" spans="1:6" x14ac:dyDescent="0.3">
      <c r="A4632" s="49">
        <v>760199</v>
      </c>
      <c r="B4632" s="50">
        <v>43455</v>
      </c>
      <c r="C4632" s="51">
        <v>3154.9477769999999</v>
      </c>
      <c r="D4632" s="49">
        <v>0.1</v>
      </c>
      <c r="E4632" s="49" t="s">
        <v>55</v>
      </c>
      <c r="F4632" s="50">
        <v>43452</v>
      </c>
    </row>
    <row r="4633" spans="1:6" x14ac:dyDescent="0.3">
      <c r="A4633" s="49">
        <v>760199</v>
      </c>
      <c r="B4633" s="50">
        <v>43458</v>
      </c>
      <c r="C4633" s="51">
        <v>3155.1137490000001</v>
      </c>
      <c r="D4633" s="49">
        <v>0.1</v>
      </c>
      <c r="E4633" s="49" t="s">
        <v>55</v>
      </c>
      <c r="F4633" s="50">
        <v>43458</v>
      </c>
    </row>
    <row r="4634" spans="1:6" x14ac:dyDescent="0.3">
      <c r="A4634" s="49">
        <v>760199</v>
      </c>
      <c r="B4634" s="50">
        <v>43460</v>
      </c>
      <c r="C4634" s="51">
        <v>3155.2797289999999</v>
      </c>
      <c r="D4634" s="49">
        <v>0.1</v>
      </c>
      <c r="E4634" s="49" t="s">
        <v>55</v>
      </c>
      <c r="F4634" s="50">
        <v>43458</v>
      </c>
    </row>
    <row r="4635" spans="1:6" x14ac:dyDescent="0.3">
      <c r="A4635" s="49">
        <v>760199</v>
      </c>
      <c r="B4635" s="50">
        <v>43461</v>
      </c>
      <c r="C4635" s="51">
        <v>3155.4457170000001</v>
      </c>
      <c r="D4635" s="49">
        <v>0.1</v>
      </c>
      <c r="E4635" s="49" t="s">
        <v>55</v>
      </c>
      <c r="F4635" s="50">
        <v>43458</v>
      </c>
    </row>
    <row r="4636" spans="1:6" x14ac:dyDescent="0.3">
      <c r="A4636" s="49">
        <v>760199</v>
      </c>
      <c r="B4636" s="50">
        <v>43462</v>
      </c>
      <c r="C4636" s="51">
        <v>3155.611715</v>
      </c>
      <c r="D4636" s="49">
        <v>0.1</v>
      </c>
      <c r="E4636" s="49" t="s">
        <v>55</v>
      </c>
      <c r="F4636" s="50">
        <v>43458</v>
      </c>
    </row>
    <row r="4637" spans="1:6" x14ac:dyDescent="0.3">
      <c r="A4637" s="49">
        <v>760199</v>
      </c>
      <c r="B4637" s="50">
        <v>43465</v>
      </c>
      <c r="C4637" s="51">
        <v>3155.7777209999999</v>
      </c>
      <c r="D4637" s="49">
        <v>0.1</v>
      </c>
      <c r="E4637" s="49" t="s">
        <v>55</v>
      </c>
      <c r="F4637" s="50">
        <v>43458</v>
      </c>
    </row>
    <row r="4638" spans="1:6" x14ac:dyDescent="0.3">
      <c r="A4638" s="49">
        <v>760199</v>
      </c>
      <c r="B4638" s="50">
        <v>43467</v>
      </c>
      <c r="C4638" s="51">
        <v>3155.9437360000002</v>
      </c>
      <c r="D4638" s="49">
        <v>0.1</v>
      </c>
      <c r="E4638" s="49" t="s">
        <v>55</v>
      </c>
      <c r="F4638" s="50">
        <v>43458</v>
      </c>
    </row>
    <row r="4639" spans="1:6" x14ac:dyDescent="0.3">
      <c r="A4639" s="49">
        <v>760199</v>
      </c>
      <c r="B4639" s="50">
        <v>43468</v>
      </c>
      <c r="C4639" s="51">
        <v>3156.1097599999998</v>
      </c>
      <c r="D4639" s="49">
        <v>0.1</v>
      </c>
      <c r="E4639" s="49" t="s">
        <v>55</v>
      </c>
      <c r="F4639" s="50">
        <v>43458</v>
      </c>
    </row>
    <row r="4640" spans="1:6" x14ac:dyDescent="0.3">
      <c r="A4640" s="49">
        <v>760199</v>
      </c>
      <c r="B4640" s="50">
        <v>43469</v>
      </c>
      <c r="C4640" s="51">
        <v>3156.2757919999999</v>
      </c>
      <c r="D4640" s="49">
        <v>0.1</v>
      </c>
      <c r="E4640" s="49" t="s">
        <v>55</v>
      </c>
      <c r="F4640" s="50">
        <v>43458</v>
      </c>
    </row>
    <row r="4641" spans="1:6" x14ac:dyDescent="0.3">
      <c r="A4641" s="49">
        <v>760199</v>
      </c>
      <c r="B4641" s="50">
        <v>43472</v>
      </c>
      <c r="C4641" s="51">
        <v>3156.4418329999999</v>
      </c>
      <c r="D4641" s="49">
        <v>0.1</v>
      </c>
      <c r="E4641" s="49" t="s">
        <v>55</v>
      </c>
      <c r="F4641" s="50">
        <v>43458</v>
      </c>
    </row>
    <row r="4642" spans="1:6" x14ac:dyDescent="0.3">
      <c r="A4642" s="49">
        <v>760199</v>
      </c>
      <c r="B4642" s="50">
        <v>43473</v>
      </c>
      <c r="C4642" s="51">
        <v>3156.6078830000001</v>
      </c>
      <c r="D4642" s="49">
        <v>0.1</v>
      </c>
      <c r="E4642" s="49" t="s">
        <v>55</v>
      </c>
      <c r="F4642" s="50">
        <v>43458</v>
      </c>
    </row>
    <row r="4643" spans="1:6" x14ac:dyDescent="0.3">
      <c r="A4643" s="49">
        <v>760199</v>
      </c>
      <c r="B4643" s="50">
        <v>43474</v>
      </c>
      <c r="C4643" s="51">
        <v>3156.7739419999998</v>
      </c>
      <c r="D4643" s="49">
        <v>0.1</v>
      </c>
      <c r="E4643" s="49" t="s">
        <v>55</v>
      </c>
      <c r="F4643" s="50">
        <v>43458</v>
      </c>
    </row>
    <row r="4644" spans="1:6" x14ac:dyDescent="0.3">
      <c r="A4644" s="49">
        <v>760199</v>
      </c>
      <c r="B4644" s="50">
        <v>43475</v>
      </c>
      <c r="C4644" s="51">
        <v>3156.9400089999999</v>
      </c>
      <c r="D4644" s="49">
        <v>0.1</v>
      </c>
      <c r="E4644" s="49" t="s">
        <v>55</v>
      </c>
      <c r="F4644" s="50">
        <v>43458</v>
      </c>
    </row>
    <row r="4645" spans="1:6" x14ac:dyDescent="0.3">
      <c r="A4645" s="49">
        <v>760199</v>
      </c>
      <c r="B4645" s="50">
        <v>43476</v>
      </c>
      <c r="C4645" s="51">
        <v>3158.5173289999998</v>
      </c>
      <c r="D4645" s="49">
        <v>0.15</v>
      </c>
      <c r="E4645" s="49" t="s">
        <v>54</v>
      </c>
      <c r="F4645" s="50">
        <v>43476</v>
      </c>
    </row>
    <row r="4646" spans="1:6" x14ac:dyDescent="0.3">
      <c r="A4646" s="49">
        <v>760199</v>
      </c>
      <c r="B4646" s="50">
        <v>43479</v>
      </c>
      <c r="C4646" s="51">
        <v>3158.7665259999999</v>
      </c>
      <c r="D4646" s="49">
        <v>0.15</v>
      </c>
      <c r="E4646" s="49" t="s">
        <v>54</v>
      </c>
      <c r="F4646" s="50">
        <v>43476</v>
      </c>
    </row>
    <row r="4647" spans="1:6" x14ac:dyDescent="0.3">
      <c r="A4647" s="49">
        <v>760199</v>
      </c>
      <c r="B4647" s="50">
        <v>43480</v>
      </c>
      <c r="C4647" s="51">
        <v>3159.0157429999999</v>
      </c>
      <c r="D4647" s="49">
        <v>0.15</v>
      </c>
      <c r="E4647" s="49" t="s">
        <v>54</v>
      </c>
      <c r="F4647" s="50">
        <v>43476</v>
      </c>
    </row>
    <row r="4648" spans="1:6" x14ac:dyDescent="0.3">
      <c r="A4648" s="49">
        <v>760199</v>
      </c>
      <c r="B4648" s="50">
        <v>43481</v>
      </c>
      <c r="C4648" s="51">
        <v>3159.5640880000001</v>
      </c>
      <c r="D4648" s="49">
        <v>0.4</v>
      </c>
      <c r="E4648" s="49" t="s">
        <v>55</v>
      </c>
      <c r="F4648" s="50">
        <v>43481</v>
      </c>
    </row>
    <row r="4649" spans="1:6" x14ac:dyDescent="0.3">
      <c r="A4649" s="49">
        <v>760199</v>
      </c>
      <c r="B4649" s="50">
        <v>43482</v>
      </c>
      <c r="C4649" s="51">
        <v>3160.112529</v>
      </c>
      <c r="D4649" s="49">
        <v>0.4</v>
      </c>
      <c r="E4649" s="49" t="s">
        <v>55</v>
      </c>
      <c r="F4649" s="50">
        <v>43481</v>
      </c>
    </row>
    <row r="4650" spans="1:6" x14ac:dyDescent="0.3">
      <c r="A4650" s="49">
        <v>760199</v>
      </c>
      <c r="B4650" s="50">
        <v>43483</v>
      </c>
      <c r="C4650" s="51">
        <v>3160.6610649999998</v>
      </c>
      <c r="D4650" s="49">
        <v>0.4</v>
      </c>
      <c r="E4650" s="49" t="s">
        <v>55</v>
      </c>
      <c r="F4650" s="50">
        <v>43481</v>
      </c>
    </row>
    <row r="4651" spans="1:6" x14ac:dyDescent="0.3">
      <c r="A4651" s="49">
        <v>760199</v>
      </c>
      <c r="B4651" s="50">
        <v>43486</v>
      </c>
      <c r="C4651" s="51">
        <v>3161.2096969999998</v>
      </c>
      <c r="D4651" s="49">
        <v>0.4</v>
      </c>
      <c r="E4651" s="49" t="s">
        <v>55</v>
      </c>
      <c r="F4651" s="50">
        <v>43481</v>
      </c>
    </row>
    <row r="4652" spans="1:6" x14ac:dyDescent="0.3">
      <c r="A4652" s="49">
        <v>760199</v>
      </c>
      <c r="B4652" s="50">
        <v>43487</v>
      </c>
      <c r="C4652" s="51">
        <v>3161.7584230000002</v>
      </c>
      <c r="D4652" s="49">
        <v>0.4</v>
      </c>
      <c r="E4652" s="49" t="s">
        <v>55</v>
      </c>
      <c r="F4652" s="50">
        <v>43481</v>
      </c>
    </row>
    <row r="4653" spans="1:6" x14ac:dyDescent="0.3">
      <c r="A4653" s="49">
        <v>760199</v>
      </c>
      <c r="B4653" s="50">
        <v>43488</v>
      </c>
      <c r="C4653" s="51">
        <v>3162.307245</v>
      </c>
      <c r="D4653" s="49">
        <v>0.4</v>
      </c>
      <c r="E4653" s="49" t="s">
        <v>55</v>
      </c>
      <c r="F4653" s="50">
        <v>43481</v>
      </c>
    </row>
    <row r="4654" spans="1:6" x14ac:dyDescent="0.3">
      <c r="A4654" s="49">
        <v>760199</v>
      </c>
      <c r="B4654" s="50">
        <v>43489</v>
      </c>
      <c r="C4654" s="51">
        <v>3162.7602820000002</v>
      </c>
      <c r="D4654" s="49">
        <v>0.39</v>
      </c>
      <c r="E4654" s="49" t="s">
        <v>55</v>
      </c>
      <c r="F4654" s="50">
        <v>43489</v>
      </c>
    </row>
    <row r="4655" spans="1:6" x14ac:dyDescent="0.3">
      <c r="A4655" s="49">
        <v>760199</v>
      </c>
      <c r="B4655" s="50">
        <v>43490</v>
      </c>
      <c r="C4655" s="51">
        <v>3163.2955780000002</v>
      </c>
      <c r="D4655" s="49">
        <v>0.39</v>
      </c>
      <c r="E4655" s="49" t="s">
        <v>55</v>
      </c>
      <c r="F4655" s="50">
        <v>43489</v>
      </c>
    </row>
    <row r="4656" spans="1:6" x14ac:dyDescent="0.3">
      <c r="A4656" s="49">
        <v>760199</v>
      </c>
      <c r="B4656" s="50">
        <v>43493</v>
      </c>
      <c r="C4656" s="51">
        <v>3163.8309650000001</v>
      </c>
      <c r="D4656" s="49">
        <v>0.39</v>
      </c>
      <c r="E4656" s="49" t="s">
        <v>55</v>
      </c>
      <c r="F4656" s="50">
        <v>43489</v>
      </c>
    </row>
    <row r="4657" spans="1:6" x14ac:dyDescent="0.3">
      <c r="A4657" s="49">
        <v>760199</v>
      </c>
      <c r="B4657" s="50">
        <v>43494</v>
      </c>
      <c r="C4657" s="51">
        <v>3164.366442</v>
      </c>
      <c r="D4657" s="49">
        <v>0.39</v>
      </c>
      <c r="E4657" s="49" t="s">
        <v>55</v>
      </c>
      <c r="F4657" s="50">
        <v>43489</v>
      </c>
    </row>
    <row r="4658" spans="1:6" x14ac:dyDescent="0.3">
      <c r="A4658" s="49">
        <v>760199</v>
      </c>
      <c r="B4658" s="50">
        <v>43495</v>
      </c>
      <c r="C4658" s="51">
        <v>3164.9020110000001</v>
      </c>
      <c r="D4658" s="49">
        <v>0.39</v>
      </c>
      <c r="E4658" s="49" t="s">
        <v>55</v>
      </c>
      <c r="F4658" s="50">
        <v>43489</v>
      </c>
    </row>
    <row r="4659" spans="1:6" x14ac:dyDescent="0.3">
      <c r="A4659" s="49">
        <v>760199</v>
      </c>
      <c r="B4659" s="50">
        <v>43496</v>
      </c>
      <c r="C4659" s="51">
        <v>3165.4376699999998</v>
      </c>
      <c r="D4659" s="49">
        <v>0.39</v>
      </c>
      <c r="E4659" s="49" t="s">
        <v>55</v>
      </c>
      <c r="F4659" s="50">
        <v>43489</v>
      </c>
    </row>
    <row r="4660" spans="1:6" x14ac:dyDescent="0.3">
      <c r="A4660" s="49">
        <v>760199</v>
      </c>
      <c r="B4660" s="50">
        <v>43497</v>
      </c>
      <c r="C4660" s="51">
        <v>3165.9734189999999</v>
      </c>
      <c r="D4660" s="49">
        <v>0.39</v>
      </c>
      <c r="E4660" s="49" t="s">
        <v>55</v>
      </c>
      <c r="F4660" s="50">
        <v>43489</v>
      </c>
    </row>
    <row r="4661" spans="1:6" x14ac:dyDescent="0.3">
      <c r="A4661" s="49">
        <v>760199</v>
      </c>
      <c r="B4661" s="50">
        <v>43500</v>
      </c>
      <c r="C4661" s="51">
        <v>3166.5092589999999</v>
      </c>
      <c r="D4661" s="49">
        <v>0.39</v>
      </c>
      <c r="E4661" s="49" t="s">
        <v>55</v>
      </c>
      <c r="F4661" s="50">
        <v>43489</v>
      </c>
    </row>
    <row r="4662" spans="1:6" x14ac:dyDescent="0.3">
      <c r="A4662" s="49">
        <v>760199</v>
      </c>
      <c r="B4662" s="50">
        <v>43501</v>
      </c>
      <c r="C4662" s="51">
        <v>3167.0451899999998</v>
      </c>
      <c r="D4662" s="49">
        <v>0.39</v>
      </c>
      <c r="E4662" s="49" t="s">
        <v>55</v>
      </c>
      <c r="F4662" s="50">
        <v>43489</v>
      </c>
    </row>
    <row r="4663" spans="1:6" x14ac:dyDescent="0.3">
      <c r="A4663" s="49">
        <v>760199</v>
      </c>
      <c r="B4663" s="50">
        <v>43502</v>
      </c>
      <c r="C4663" s="51">
        <v>3167.5812120000001</v>
      </c>
      <c r="D4663" s="49">
        <v>0.39</v>
      </c>
      <c r="E4663" s="49" t="s">
        <v>55</v>
      </c>
      <c r="F4663" s="50">
        <v>43489</v>
      </c>
    </row>
    <row r="4664" spans="1:6" x14ac:dyDescent="0.3">
      <c r="A4664" s="49">
        <v>760199</v>
      </c>
      <c r="B4664" s="50">
        <v>43503</v>
      </c>
      <c r="C4664" s="51">
        <v>3168.1173239999998</v>
      </c>
      <c r="D4664" s="49">
        <v>0.39</v>
      </c>
      <c r="E4664" s="49" t="s">
        <v>55</v>
      </c>
      <c r="F4664" s="50">
        <v>43489</v>
      </c>
    </row>
    <row r="4665" spans="1:6" x14ac:dyDescent="0.3">
      <c r="A4665" s="49">
        <v>760199</v>
      </c>
      <c r="B4665" s="50">
        <v>43504</v>
      </c>
      <c r="C4665" s="51">
        <v>3166.923323</v>
      </c>
      <c r="D4665" s="49">
        <v>0.32</v>
      </c>
      <c r="E4665" s="49" t="s">
        <v>54</v>
      </c>
      <c r="F4665" s="50">
        <v>43504</v>
      </c>
    </row>
    <row r="4666" spans="1:6" x14ac:dyDescent="0.3">
      <c r="A4666" s="49">
        <v>760199</v>
      </c>
      <c r="B4666" s="50">
        <v>43507</v>
      </c>
      <c r="C4666" s="51">
        <v>3167.3632130000001</v>
      </c>
      <c r="D4666" s="49">
        <v>0.32</v>
      </c>
      <c r="E4666" s="49" t="s">
        <v>54</v>
      </c>
      <c r="F4666" s="50">
        <v>43504</v>
      </c>
    </row>
    <row r="4667" spans="1:6" x14ac:dyDescent="0.3">
      <c r="A4667" s="49">
        <v>760199</v>
      </c>
      <c r="B4667" s="50">
        <v>43508</v>
      </c>
      <c r="C4667" s="51">
        <v>3167.8031639999999</v>
      </c>
      <c r="D4667" s="49">
        <v>0.32</v>
      </c>
      <c r="E4667" s="49" t="s">
        <v>54</v>
      </c>
      <c r="F4667" s="50">
        <v>43504</v>
      </c>
    </row>
    <row r="4668" spans="1:6" x14ac:dyDescent="0.3">
      <c r="A4668" s="49">
        <v>760199</v>
      </c>
      <c r="B4668" s="50">
        <v>43509</v>
      </c>
      <c r="C4668" s="51">
        <v>3168.2431759999999</v>
      </c>
      <c r="D4668" s="49">
        <v>0.32</v>
      </c>
      <c r="E4668" s="49" t="s">
        <v>54</v>
      </c>
      <c r="F4668" s="50">
        <v>43504</v>
      </c>
    </row>
    <row r="4669" spans="1:6" x14ac:dyDescent="0.3">
      <c r="A4669" s="49">
        <v>760199</v>
      </c>
      <c r="B4669" s="50">
        <v>43510</v>
      </c>
      <c r="C4669" s="51">
        <v>3168.68325</v>
      </c>
      <c r="D4669" s="49">
        <v>0.32</v>
      </c>
      <c r="E4669" s="49" t="s">
        <v>54</v>
      </c>
      <c r="F4669" s="50">
        <v>43504</v>
      </c>
    </row>
    <row r="4670" spans="1:6" x14ac:dyDescent="0.3">
      <c r="A4670" s="49">
        <v>760199</v>
      </c>
      <c r="B4670" s="50">
        <v>43511</v>
      </c>
      <c r="C4670" s="51">
        <v>3169.1233849999999</v>
      </c>
      <c r="D4670" s="49">
        <v>0.32</v>
      </c>
      <c r="E4670" s="49" t="s">
        <v>54</v>
      </c>
      <c r="F4670" s="50">
        <v>43504</v>
      </c>
    </row>
    <row r="4671" spans="1:6" x14ac:dyDescent="0.3">
      <c r="A4671" s="49">
        <v>760199</v>
      </c>
      <c r="B4671" s="50">
        <v>43514</v>
      </c>
      <c r="C4671" s="51">
        <v>3169.7210380000001</v>
      </c>
      <c r="D4671" s="49">
        <v>0.34</v>
      </c>
      <c r="E4671" s="49" t="s">
        <v>55</v>
      </c>
      <c r="F4671" s="50">
        <v>43514</v>
      </c>
    </row>
    <row r="4672" spans="1:6" x14ac:dyDescent="0.3">
      <c r="A4672" s="49">
        <v>760199</v>
      </c>
      <c r="B4672" s="50">
        <v>43515</v>
      </c>
      <c r="C4672" s="51">
        <v>3170.318804</v>
      </c>
      <c r="D4672" s="49">
        <v>0.34</v>
      </c>
      <c r="E4672" s="49" t="s">
        <v>55</v>
      </c>
      <c r="F4672" s="50">
        <v>43514</v>
      </c>
    </row>
    <row r="4673" spans="1:6" x14ac:dyDescent="0.3">
      <c r="A4673" s="49">
        <v>760199</v>
      </c>
      <c r="B4673" s="50">
        <v>43516</v>
      </c>
      <c r="C4673" s="51">
        <v>3170.916682</v>
      </c>
      <c r="D4673" s="49">
        <v>0.34</v>
      </c>
      <c r="E4673" s="49" t="s">
        <v>55</v>
      </c>
      <c r="F4673" s="50">
        <v>43514</v>
      </c>
    </row>
    <row r="4674" spans="1:6" x14ac:dyDescent="0.3">
      <c r="A4674" s="49">
        <v>760199</v>
      </c>
      <c r="B4674" s="50">
        <v>43517</v>
      </c>
      <c r="C4674" s="51">
        <v>3171.514674</v>
      </c>
      <c r="D4674" s="49">
        <v>0.34</v>
      </c>
      <c r="E4674" s="49" t="s">
        <v>55</v>
      </c>
      <c r="F4674" s="50">
        <v>43514</v>
      </c>
    </row>
    <row r="4675" spans="1:6" x14ac:dyDescent="0.3">
      <c r="A4675" s="49">
        <v>760199</v>
      </c>
      <c r="B4675" s="50">
        <v>43518</v>
      </c>
      <c r="C4675" s="51">
        <v>3172.1127780000002</v>
      </c>
      <c r="D4675" s="49">
        <v>0.34</v>
      </c>
      <c r="E4675" s="49" t="s">
        <v>55</v>
      </c>
      <c r="F4675" s="50">
        <v>43518</v>
      </c>
    </row>
    <row r="4676" spans="1:6" x14ac:dyDescent="0.3">
      <c r="A4676" s="49">
        <v>760199</v>
      </c>
      <c r="B4676" s="50">
        <v>43521</v>
      </c>
      <c r="C4676" s="51">
        <v>3172.7109949999999</v>
      </c>
      <c r="D4676" s="49">
        <v>0.34</v>
      </c>
      <c r="E4676" s="49" t="s">
        <v>55</v>
      </c>
      <c r="F4676" s="50">
        <v>43518</v>
      </c>
    </row>
    <row r="4677" spans="1:6" x14ac:dyDescent="0.3">
      <c r="A4677" s="49">
        <v>760199</v>
      </c>
      <c r="B4677" s="50">
        <v>43522</v>
      </c>
      <c r="C4677" s="51">
        <v>3173.3093250000002</v>
      </c>
      <c r="D4677" s="49">
        <v>0.34</v>
      </c>
      <c r="E4677" s="49" t="s">
        <v>55</v>
      </c>
      <c r="F4677" s="50">
        <v>43518</v>
      </c>
    </row>
    <row r="4678" spans="1:6" x14ac:dyDescent="0.3">
      <c r="A4678" s="49">
        <v>760199</v>
      </c>
      <c r="B4678" s="50">
        <v>43523</v>
      </c>
      <c r="C4678" s="51">
        <v>3173.9077670000001</v>
      </c>
      <c r="D4678" s="49">
        <v>0.34</v>
      </c>
      <c r="E4678" s="49" t="s">
        <v>55</v>
      </c>
      <c r="F4678" s="50">
        <v>43518</v>
      </c>
    </row>
    <row r="4679" spans="1:6" x14ac:dyDescent="0.3">
      <c r="A4679" s="49">
        <v>760199</v>
      </c>
      <c r="B4679" s="50">
        <v>43524</v>
      </c>
      <c r="C4679" s="51">
        <v>3174.5063230000001</v>
      </c>
      <c r="D4679" s="49">
        <v>0.34</v>
      </c>
      <c r="E4679" s="49" t="s">
        <v>55</v>
      </c>
      <c r="F4679" s="50">
        <v>43518</v>
      </c>
    </row>
    <row r="4680" spans="1:6" x14ac:dyDescent="0.3">
      <c r="A4680" s="49">
        <v>760199</v>
      </c>
      <c r="B4680" s="50">
        <v>43525</v>
      </c>
      <c r="C4680" s="51">
        <v>3175.1049910000002</v>
      </c>
      <c r="D4680" s="49">
        <v>0.34</v>
      </c>
      <c r="E4680" s="49" t="s">
        <v>55</v>
      </c>
      <c r="F4680" s="50">
        <v>43518</v>
      </c>
    </row>
    <row r="4681" spans="1:6" x14ac:dyDescent="0.3">
      <c r="A4681" s="49">
        <v>760199</v>
      </c>
      <c r="B4681" s="50">
        <v>43530</v>
      </c>
      <c r="C4681" s="51">
        <v>3175.7037719999998</v>
      </c>
      <c r="D4681" s="49">
        <v>0.34</v>
      </c>
      <c r="E4681" s="49" t="s">
        <v>55</v>
      </c>
      <c r="F4681" s="50">
        <v>43518</v>
      </c>
    </row>
    <row r="4682" spans="1:6" x14ac:dyDescent="0.3">
      <c r="A4682" s="49">
        <v>760199</v>
      </c>
      <c r="B4682" s="50">
        <v>43531</v>
      </c>
      <c r="C4682" s="51">
        <v>3176.302666</v>
      </c>
      <c r="D4682" s="49">
        <v>0.34</v>
      </c>
      <c r="E4682" s="49" t="s">
        <v>55</v>
      </c>
      <c r="F4682" s="50">
        <v>43518</v>
      </c>
    </row>
    <row r="4683" spans="1:6" x14ac:dyDescent="0.3">
      <c r="A4683" s="49">
        <v>760199</v>
      </c>
      <c r="B4683" s="50">
        <v>43532</v>
      </c>
      <c r="C4683" s="51">
        <v>3176.9016740000002</v>
      </c>
      <c r="D4683" s="49">
        <v>0.34</v>
      </c>
      <c r="E4683" s="49" t="s">
        <v>55</v>
      </c>
      <c r="F4683" s="50">
        <v>43518</v>
      </c>
    </row>
    <row r="4684" spans="1:6" x14ac:dyDescent="0.3">
      <c r="A4684" s="49">
        <v>760199</v>
      </c>
      <c r="B4684" s="50">
        <v>43535</v>
      </c>
      <c r="C4684" s="51">
        <v>3177.500794</v>
      </c>
      <c r="D4684" s="49">
        <v>0.34</v>
      </c>
      <c r="E4684" s="49" t="s">
        <v>55</v>
      </c>
      <c r="F4684" s="50">
        <v>43518</v>
      </c>
    </row>
    <row r="4685" spans="1:6" x14ac:dyDescent="0.3">
      <c r="A4685" s="49">
        <v>760199</v>
      </c>
      <c r="B4685" s="50">
        <v>43536</v>
      </c>
      <c r="C4685" s="51">
        <v>3180.4739039999999</v>
      </c>
      <c r="D4685" s="49">
        <v>0.43</v>
      </c>
      <c r="E4685" s="49" t="s">
        <v>54</v>
      </c>
      <c r="F4685" s="50">
        <v>43536</v>
      </c>
    </row>
    <row r="4686" spans="1:6" x14ac:dyDescent="0.3">
      <c r="A4686" s="49">
        <v>760199</v>
      </c>
      <c r="B4686" s="50">
        <v>43537</v>
      </c>
      <c r="C4686" s="51">
        <v>3181.2320490000002</v>
      </c>
      <c r="D4686" s="49">
        <v>0.43</v>
      </c>
      <c r="E4686" s="49" t="s">
        <v>54</v>
      </c>
      <c r="F4686" s="50">
        <v>43536</v>
      </c>
    </row>
    <row r="4687" spans="1:6" x14ac:dyDescent="0.3">
      <c r="A4687" s="49">
        <v>760199</v>
      </c>
      <c r="B4687" s="50">
        <v>43538</v>
      </c>
      <c r="C4687" s="51">
        <v>3181.9903749999999</v>
      </c>
      <c r="D4687" s="49">
        <v>0.43</v>
      </c>
      <c r="E4687" s="49" t="s">
        <v>54</v>
      </c>
      <c r="F4687" s="50">
        <v>43536</v>
      </c>
    </row>
    <row r="4688" spans="1:6" x14ac:dyDescent="0.3">
      <c r="A4688" s="49">
        <v>760199</v>
      </c>
      <c r="B4688" s="50">
        <v>43539</v>
      </c>
      <c r="C4688" s="51">
        <v>3182.7488819999999</v>
      </c>
      <c r="D4688" s="49">
        <v>0.43</v>
      </c>
      <c r="E4688" s="49" t="s">
        <v>54</v>
      </c>
      <c r="F4688" s="50">
        <v>43536</v>
      </c>
    </row>
    <row r="4689" spans="1:6" x14ac:dyDescent="0.3">
      <c r="A4689" s="49">
        <v>760199</v>
      </c>
      <c r="B4689" s="50">
        <v>43542</v>
      </c>
      <c r="C4689" s="51">
        <v>3183.4596219999999</v>
      </c>
      <c r="D4689" s="49">
        <v>0.47</v>
      </c>
      <c r="E4689" s="49" t="s">
        <v>55</v>
      </c>
      <c r="F4689" s="50">
        <v>43542</v>
      </c>
    </row>
    <row r="4690" spans="1:6" x14ac:dyDescent="0.3">
      <c r="A4690" s="49">
        <v>760199</v>
      </c>
      <c r="B4690" s="50">
        <v>43543</v>
      </c>
      <c r="C4690" s="51">
        <v>3184.1705200000001</v>
      </c>
      <c r="D4690" s="49">
        <v>0.47</v>
      </c>
      <c r="E4690" s="49" t="s">
        <v>55</v>
      </c>
      <c r="F4690" s="50">
        <v>43542</v>
      </c>
    </row>
    <row r="4691" spans="1:6" x14ac:dyDescent="0.3">
      <c r="A4691" s="49">
        <v>760199</v>
      </c>
      <c r="B4691" s="50">
        <v>43544</v>
      </c>
      <c r="C4691" s="51">
        <v>3184.881578</v>
      </c>
      <c r="D4691" s="49">
        <v>0.47</v>
      </c>
      <c r="E4691" s="49" t="s">
        <v>55</v>
      </c>
      <c r="F4691" s="50">
        <v>43542</v>
      </c>
    </row>
    <row r="4692" spans="1:6" x14ac:dyDescent="0.3">
      <c r="A4692" s="49">
        <v>760199</v>
      </c>
      <c r="B4692" s="50">
        <v>43545</v>
      </c>
      <c r="C4692" s="51">
        <v>3185.5927940000001</v>
      </c>
      <c r="D4692" s="49">
        <v>0.47</v>
      </c>
      <c r="E4692" s="49" t="s">
        <v>55</v>
      </c>
      <c r="F4692" s="50">
        <v>43542</v>
      </c>
    </row>
    <row r="4693" spans="1:6" x14ac:dyDescent="0.3">
      <c r="A4693" s="49">
        <v>760199</v>
      </c>
      <c r="B4693" s="50">
        <v>43546</v>
      </c>
      <c r="C4693" s="51">
        <v>3186.3041699999999</v>
      </c>
      <c r="D4693" s="49">
        <v>0.47</v>
      </c>
      <c r="E4693" s="49" t="s">
        <v>55</v>
      </c>
      <c r="F4693" s="50">
        <v>43542</v>
      </c>
    </row>
    <row r="4694" spans="1:6" x14ac:dyDescent="0.3">
      <c r="A4694" s="49">
        <v>760199</v>
      </c>
      <c r="B4694" s="50">
        <v>43549</v>
      </c>
      <c r="C4694" s="51">
        <v>3187.0157039999999</v>
      </c>
      <c r="D4694" s="49">
        <v>0.47</v>
      </c>
      <c r="E4694" s="49" t="s">
        <v>55</v>
      </c>
      <c r="F4694" s="50">
        <v>43542</v>
      </c>
    </row>
    <row r="4695" spans="1:6" x14ac:dyDescent="0.3">
      <c r="A4695" s="49">
        <v>760199</v>
      </c>
      <c r="B4695" s="50">
        <v>43550</v>
      </c>
      <c r="C4695" s="51">
        <v>3187.7273970000001</v>
      </c>
      <c r="D4695" s="49">
        <v>0.47</v>
      </c>
      <c r="E4695" s="49" t="s">
        <v>55</v>
      </c>
      <c r="F4695" s="50">
        <v>43542</v>
      </c>
    </row>
    <row r="4696" spans="1:6" x14ac:dyDescent="0.3">
      <c r="A4696" s="49">
        <v>760199</v>
      </c>
      <c r="B4696" s="50">
        <v>43551</v>
      </c>
      <c r="C4696" s="51">
        <v>3189.7686560000002</v>
      </c>
      <c r="D4696" s="49">
        <v>0.57999999999999996</v>
      </c>
      <c r="E4696" s="49" t="s">
        <v>55</v>
      </c>
      <c r="F4696" s="50">
        <v>43551</v>
      </c>
    </row>
    <row r="4697" spans="1:6" x14ac:dyDescent="0.3">
      <c r="A4697" s="49">
        <v>760199</v>
      </c>
      <c r="B4697" s="50">
        <v>43552</v>
      </c>
      <c r="C4697" s="51">
        <v>3190.647215</v>
      </c>
      <c r="D4697" s="49">
        <v>0.57999999999999996</v>
      </c>
      <c r="E4697" s="49" t="s">
        <v>55</v>
      </c>
      <c r="F4697" s="50">
        <v>43551</v>
      </c>
    </row>
    <row r="4698" spans="1:6" x14ac:dyDescent="0.3">
      <c r="A4698" s="49">
        <v>760199</v>
      </c>
      <c r="B4698" s="50">
        <v>43553</v>
      </c>
      <c r="C4698" s="51">
        <v>3191.5260170000001</v>
      </c>
      <c r="D4698" s="49">
        <v>0.57999999999999996</v>
      </c>
      <c r="E4698" s="49" t="s">
        <v>55</v>
      </c>
      <c r="F4698" s="50">
        <v>43551</v>
      </c>
    </row>
    <row r="4699" spans="1:6" x14ac:dyDescent="0.3">
      <c r="A4699" s="49">
        <v>760199</v>
      </c>
      <c r="B4699" s="50">
        <v>43556</v>
      </c>
      <c r="C4699" s="51">
        <v>3192.4050609999999</v>
      </c>
      <c r="D4699" s="49">
        <v>0.57999999999999996</v>
      </c>
      <c r="E4699" s="49" t="s">
        <v>55</v>
      </c>
      <c r="F4699" s="50">
        <v>43551</v>
      </c>
    </row>
    <row r="4700" spans="1:6" x14ac:dyDescent="0.3">
      <c r="A4700" s="49">
        <v>760199</v>
      </c>
      <c r="B4700" s="50">
        <v>43557</v>
      </c>
      <c r="C4700" s="51">
        <v>3193.2843459999999</v>
      </c>
      <c r="D4700" s="49">
        <v>0.57999999999999996</v>
      </c>
      <c r="E4700" s="49" t="s">
        <v>55</v>
      </c>
      <c r="F4700" s="50">
        <v>43551</v>
      </c>
    </row>
    <row r="4701" spans="1:6" x14ac:dyDescent="0.3">
      <c r="A4701" s="49">
        <v>760199</v>
      </c>
      <c r="B4701" s="50">
        <v>43558</v>
      </c>
      <c r="C4701" s="51">
        <v>3194.1638739999999</v>
      </c>
      <c r="D4701" s="49">
        <v>0.57999999999999996</v>
      </c>
      <c r="E4701" s="49" t="s">
        <v>55</v>
      </c>
      <c r="F4701" s="50">
        <v>43551</v>
      </c>
    </row>
    <row r="4702" spans="1:6" x14ac:dyDescent="0.3">
      <c r="A4702" s="49">
        <v>760199</v>
      </c>
      <c r="B4702" s="50">
        <v>43559</v>
      </c>
      <c r="C4702" s="51">
        <v>3195.0436450000002</v>
      </c>
      <c r="D4702" s="49">
        <v>0.57999999999999996</v>
      </c>
      <c r="E4702" s="49" t="s">
        <v>55</v>
      </c>
      <c r="F4702" s="50">
        <v>43551</v>
      </c>
    </row>
    <row r="4703" spans="1:6" x14ac:dyDescent="0.3">
      <c r="A4703" s="49">
        <v>760199</v>
      </c>
      <c r="B4703" s="50">
        <v>43560</v>
      </c>
      <c r="C4703" s="51">
        <v>3195.9236569999998</v>
      </c>
      <c r="D4703" s="49">
        <v>0.57999999999999996</v>
      </c>
      <c r="E4703" s="49" t="s">
        <v>55</v>
      </c>
      <c r="F4703" s="50">
        <v>43551</v>
      </c>
    </row>
    <row r="4704" spans="1:6" x14ac:dyDescent="0.3">
      <c r="A4704" s="49">
        <v>760199</v>
      </c>
      <c r="B4704" s="50">
        <v>43563</v>
      </c>
      <c r="C4704" s="51">
        <v>3196.8039119999999</v>
      </c>
      <c r="D4704" s="49">
        <v>0.57999999999999996</v>
      </c>
      <c r="E4704" s="49" t="s">
        <v>55</v>
      </c>
      <c r="F4704" s="50">
        <v>43551</v>
      </c>
    </row>
    <row r="4705" spans="1:6" x14ac:dyDescent="0.3">
      <c r="A4705" s="49">
        <v>760199</v>
      </c>
      <c r="B4705" s="50">
        <v>43564</v>
      </c>
      <c r="C4705" s="51">
        <v>3197.6844099999998</v>
      </c>
      <c r="D4705" s="49">
        <v>0.57999999999999996</v>
      </c>
      <c r="E4705" s="49" t="s">
        <v>55</v>
      </c>
      <c r="F4705" s="50">
        <v>43551</v>
      </c>
    </row>
    <row r="4706" spans="1:6" x14ac:dyDescent="0.3">
      <c r="A4706" s="49">
        <v>760199</v>
      </c>
      <c r="B4706" s="50">
        <v>43565</v>
      </c>
      <c r="C4706" s="51">
        <v>3203.1974329999998</v>
      </c>
      <c r="D4706" s="49">
        <v>0.75</v>
      </c>
      <c r="E4706" s="49" t="s">
        <v>54</v>
      </c>
      <c r="F4706" s="50">
        <v>43565</v>
      </c>
    </row>
    <row r="4707" spans="1:6" x14ac:dyDescent="0.3">
      <c r="A4707" s="49">
        <v>760199</v>
      </c>
      <c r="B4707" s="50">
        <v>43566</v>
      </c>
      <c r="C4707" s="51">
        <v>3204.3373080000001</v>
      </c>
      <c r="D4707" s="49">
        <v>0.75</v>
      </c>
      <c r="E4707" s="49" t="s">
        <v>54</v>
      </c>
      <c r="F4707" s="50">
        <v>43565</v>
      </c>
    </row>
    <row r="4708" spans="1:6" x14ac:dyDescent="0.3">
      <c r="A4708" s="49">
        <v>760199</v>
      </c>
      <c r="B4708" s="50">
        <v>43567</v>
      </c>
      <c r="C4708" s="51">
        <v>3205.4775890000001</v>
      </c>
      <c r="D4708" s="49">
        <v>0.75</v>
      </c>
      <c r="E4708" s="49" t="s">
        <v>54</v>
      </c>
      <c r="F4708" s="50">
        <v>43565</v>
      </c>
    </row>
    <row r="4709" spans="1:6" x14ac:dyDescent="0.3">
      <c r="A4709" s="49">
        <v>760199</v>
      </c>
      <c r="B4709" s="50">
        <v>43570</v>
      </c>
      <c r="C4709" s="51">
        <v>3206.6182749999998</v>
      </c>
      <c r="D4709" s="49">
        <v>0.75</v>
      </c>
      <c r="E4709" s="49" t="s">
        <v>54</v>
      </c>
      <c r="F4709" s="50">
        <v>43565</v>
      </c>
    </row>
    <row r="4710" spans="1:6" x14ac:dyDescent="0.3">
      <c r="A4710" s="49">
        <v>760199</v>
      </c>
      <c r="B4710" s="50">
        <v>43571</v>
      </c>
      <c r="C4710" s="51">
        <v>3207.4818479999999</v>
      </c>
      <c r="D4710" s="49">
        <v>0.54</v>
      </c>
      <c r="E4710" s="49" t="s">
        <v>55</v>
      </c>
      <c r="F4710" s="50">
        <v>43571</v>
      </c>
    </row>
    <row r="4711" spans="1:6" x14ac:dyDescent="0.3">
      <c r="A4711" s="49">
        <v>760199</v>
      </c>
      <c r="B4711" s="50">
        <v>43572</v>
      </c>
      <c r="C4711" s="51">
        <v>3208.3456550000001</v>
      </c>
      <c r="D4711" s="49">
        <v>0.54</v>
      </c>
      <c r="E4711" s="49" t="s">
        <v>55</v>
      </c>
      <c r="F4711" s="50">
        <v>43571</v>
      </c>
    </row>
    <row r="4712" spans="1:6" x14ac:dyDescent="0.3">
      <c r="A4712" s="49">
        <v>760199</v>
      </c>
      <c r="B4712" s="50">
        <v>43573</v>
      </c>
      <c r="C4712" s="51">
        <v>3209.2096940000001</v>
      </c>
      <c r="D4712" s="49">
        <v>0.54</v>
      </c>
      <c r="E4712" s="49" t="s">
        <v>55</v>
      </c>
      <c r="F4712" s="50">
        <v>43571</v>
      </c>
    </row>
    <row r="4713" spans="1:6" x14ac:dyDescent="0.3">
      <c r="A4713" s="49">
        <v>760199</v>
      </c>
      <c r="B4713" s="50">
        <v>43577</v>
      </c>
      <c r="C4713" s="51">
        <v>3210.0739659999999</v>
      </c>
      <c r="D4713" s="49">
        <v>0.54</v>
      </c>
      <c r="E4713" s="49" t="s">
        <v>55</v>
      </c>
      <c r="F4713" s="50">
        <v>43571</v>
      </c>
    </row>
    <row r="4714" spans="1:6" x14ac:dyDescent="0.3">
      <c r="A4714" s="49">
        <v>760199</v>
      </c>
      <c r="B4714" s="50">
        <v>43578</v>
      </c>
      <c r="C4714" s="51">
        <v>3210.9384709999999</v>
      </c>
      <c r="D4714" s="49">
        <v>0.54</v>
      </c>
      <c r="E4714" s="49" t="s">
        <v>55</v>
      </c>
      <c r="F4714" s="50">
        <v>43571</v>
      </c>
    </row>
    <row r="4715" spans="1:6" x14ac:dyDescent="0.3">
      <c r="A4715" s="49">
        <v>760199</v>
      </c>
      <c r="B4715" s="50">
        <v>43579</v>
      </c>
      <c r="C4715" s="51">
        <v>3211.8032079999998</v>
      </c>
      <c r="D4715" s="49">
        <v>0.54</v>
      </c>
      <c r="E4715" s="49" t="s">
        <v>55</v>
      </c>
      <c r="F4715" s="50">
        <v>43571</v>
      </c>
    </row>
    <row r="4716" spans="1:6" x14ac:dyDescent="0.3">
      <c r="A4716" s="49">
        <v>760199</v>
      </c>
      <c r="B4716" s="50">
        <v>43580</v>
      </c>
      <c r="C4716" s="51">
        <v>3212.6681779999999</v>
      </c>
      <c r="D4716" s="49">
        <v>0.54</v>
      </c>
      <c r="E4716" s="49" t="s">
        <v>55</v>
      </c>
      <c r="F4716" s="50">
        <v>43571</v>
      </c>
    </row>
    <row r="4717" spans="1:6" x14ac:dyDescent="0.3">
      <c r="A4717" s="49">
        <v>760199</v>
      </c>
      <c r="B4717" s="50">
        <v>43581</v>
      </c>
      <c r="C4717" s="51">
        <v>3214.4281510000001</v>
      </c>
      <c r="D4717" s="49">
        <v>0.61</v>
      </c>
      <c r="E4717" s="49" t="s">
        <v>55</v>
      </c>
      <c r="F4717" s="50">
        <v>43581</v>
      </c>
    </row>
    <row r="4718" spans="1:6" x14ac:dyDescent="0.3">
      <c r="A4718" s="49">
        <v>760199</v>
      </c>
      <c r="B4718" s="50">
        <v>43584</v>
      </c>
      <c r="C4718" s="51">
        <v>3215.405722</v>
      </c>
      <c r="D4718" s="49">
        <v>0.61</v>
      </c>
      <c r="E4718" s="49" t="s">
        <v>55</v>
      </c>
      <c r="F4718" s="50">
        <v>43581</v>
      </c>
    </row>
    <row r="4719" spans="1:6" x14ac:dyDescent="0.3">
      <c r="A4719" s="49">
        <v>760199</v>
      </c>
      <c r="B4719" s="50">
        <v>43585</v>
      </c>
      <c r="C4719" s="51">
        <v>3216.3835909999998</v>
      </c>
      <c r="D4719" s="49">
        <v>0.61</v>
      </c>
      <c r="E4719" s="49" t="s">
        <v>55</v>
      </c>
      <c r="F4719" s="50">
        <v>43581</v>
      </c>
    </row>
    <row r="4720" spans="1:6" x14ac:dyDescent="0.3">
      <c r="A4720" s="49">
        <v>760199</v>
      </c>
      <c r="B4720" s="50">
        <v>43587</v>
      </c>
      <c r="C4720" s="51">
        <v>3217.3617570000001</v>
      </c>
      <c r="D4720" s="49">
        <v>0.61</v>
      </c>
      <c r="E4720" s="49" t="s">
        <v>55</v>
      </c>
      <c r="F4720" s="50">
        <v>43581</v>
      </c>
    </row>
    <row r="4721" spans="1:6" x14ac:dyDescent="0.3">
      <c r="A4721" s="49">
        <v>760199</v>
      </c>
      <c r="B4721" s="50">
        <v>43588</v>
      </c>
      <c r="C4721" s="51">
        <v>3218.34022</v>
      </c>
      <c r="D4721" s="49">
        <v>0.61</v>
      </c>
      <c r="E4721" s="49" t="s">
        <v>55</v>
      </c>
      <c r="F4721" s="50">
        <v>43581</v>
      </c>
    </row>
    <row r="4722" spans="1:6" x14ac:dyDescent="0.3">
      <c r="A4722" s="49">
        <v>760199</v>
      </c>
      <c r="B4722" s="50">
        <v>43591</v>
      </c>
      <c r="C4722" s="51">
        <v>3219.3189809999999</v>
      </c>
      <c r="D4722" s="49">
        <v>0.61</v>
      </c>
      <c r="E4722" s="49" t="s">
        <v>55</v>
      </c>
      <c r="F4722" s="50">
        <v>43581</v>
      </c>
    </row>
    <row r="4723" spans="1:6" x14ac:dyDescent="0.3">
      <c r="A4723" s="49">
        <v>760199</v>
      </c>
      <c r="B4723" s="50">
        <v>43592</v>
      </c>
      <c r="C4723" s="51">
        <v>3220.2980389999998</v>
      </c>
      <c r="D4723" s="49">
        <v>0.61</v>
      </c>
      <c r="E4723" s="49" t="s">
        <v>55</v>
      </c>
      <c r="F4723" s="50">
        <v>43581</v>
      </c>
    </row>
    <row r="4724" spans="1:6" x14ac:dyDescent="0.3">
      <c r="A4724" s="49">
        <v>760199</v>
      </c>
      <c r="B4724" s="50">
        <v>43593</v>
      </c>
      <c r="C4724" s="51">
        <v>3221.2773950000001</v>
      </c>
      <c r="D4724" s="49">
        <v>0.61</v>
      </c>
      <c r="E4724" s="49" t="s">
        <v>55</v>
      </c>
      <c r="F4724" s="50">
        <v>43581</v>
      </c>
    </row>
    <row r="4725" spans="1:6" x14ac:dyDescent="0.3">
      <c r="A4725" s="49">
        <v>760199</v>
      </c>
      <c r="B4725" s="50">
        <v>43594</v>
      </c>
      <c r="C4725" s="51">
        <v>3222.2570489999998</v>
      </c>
      <c r="D4725" s="49">
        <v>0.61</v>
      </c>
      <c r="E4725" s="49" t="s">
        <v>55</v>
      </c>
      <c r="F4725" s="50">
        <v>43581</v>
      </c>
    </row>
    <row r="4726" spans="1:6" x14ac:dyDescent="0.3">
      <c r="A4726" s="49">
        <v>760199</v>
      </c>
      <c r="B4726" s="50">
        <v>43595</v>
      </c>
      <c r="C4726" s="51">
        <v>3222.146882</v>
      </c>
      <c r="D4726" s="49">
        <v>0.56999999999999995</v>
      </c>
      <c r="E4726" s="49" t="s">
        <v>54</v>
      </c>
      <c r="F4726" s="50">
        <v>43595</v>
      </c>
    </row>
    <row r="4727" spans="1:6" x14ac:dyDescent="0.3">
      <c r="A4727" s="49">
        <v>760199</v>
      </c>
      <c r="B4727" s="50">
        <v>43598</v>
      </c>
      <c r="C4727" s="51">
        <v>3223.062668</v>
      </c>
      <c r="D4727" s="49">
        <v>0.56999999999999995</v>
      </c>
      <c r="E4727" s="49" t="s">
        <v>54</v>
      </c>
      <c r="F4727" s="50">
        <v>43595</v>
      </c>
    </row>
    <row r="4728" spans="1:6" x14ac:dyDescent="0.3">
      <c r="A4728" s="49">
        <v>760199</v>
      </c>
      <c r="B4728" s="50">
        <v>43599</v>
      </c>
      <c r="C4728" s="51">
        <v>3223.9787139999999</v>
      </c>
      <c r="D4728" s="49">
        <v>0.56999999999999995</v>
      </c>
      <c r="E4728" s="49" t="s">
        <v>54</v>
      </c>
      <c r="F4728" s="50">
        <v>43595</v>
      </c>
    </row>
    <row r="4729" spans="1:6" x14ac:dyDescent="0.3">
      <c r="A4729" s="49">
        <v>760199</v>
      </c>
      <c r="B4729" s="50">
        <v>43600</v>
      </c>
      <c r="C4729" s="51">
        <v>3224.8950209999998</v>
      </c>
      <c r="D4729" s="49">
        <v>0.56999999999999995</v>
      </c>
      <c r="E4729" s="49" t="s">
        <v>54</v>
      </c>
      <c r="F4729" s="50">
        <v>43595</v>
      </c>
    </row>
    <row r="4730" spans="1:6" x14ac:dyDescent="0.3">
      <c r="A4730" s="49">
        <v>760199</v>
      </c>
      <c r="B4730" s="50">
        <v>43601</v>
      </c>
      <c r="C4730" s="51">
        <v>3225.3010749999999</v>
      </c>
      <c r="D4730" s="49">
        <v>0.28999999999999998</v>
      </c>
      <c r="E4730" s="49" t="s">
        <v>55</v>
      </c>
      <c r="F4730" s="50">
        <v>43601</v>
      </c>
    </row>
    <row r="4731" spans="1:6" x14ac:dyDescent="0.3">
      <c r="A4731" s="49">
        <v>760199</v>
      </c>
      <c r="B4731" s="50">
        <v>43602</v>
      </c>
      <c r="C4731" s="51">
        <v>3225.7071799999999</v>
      </c>
      <c r="D4731" s="49">
        <v>0.28999999999999998</v>
      </c>
      <c r="E4731" s="49" t="s">
        <v>55</v>
      </c>
      <c r="F4731" s="50">
        <v>43601</v>
      </c>
    </row>
    <row r="4732" spans="1:6" x14ac:dyDescent="0.3">
      <c r="A4732" s="49">
        <v>760199</v>
      </c>
      <c r="B4732" s="50">
        <v>43605</v>
      </c>
      <c r="C4732" s="51">
        <v>3226.1133369999998</v>
      </c>
      <c r="D4732" s="49">
        <v>0.28999999999999998</v>
      </c>
      <c r="E4732" s="49" t="s">
        <v>55</v>
      </c>
      <c r="F4732" s="50">
        <v>43601</v>
      </c>
    </row>
    <row r="4733" spans="1:6" x14ac:dyDescent="0.3">
      <c r="A4733" s="49">
        <v>760199</v>
      </c>
      <c r="B4733" s="50">
        <v>43606</v>
      </c>
      <c r="C4733" s="51">
        <v>3226.5195440000002</v>
      </c>
      <c r="D4733" s="49">
        <v>0.28999999999999998</v>
      </c>
      <c r="E4733" s="49" t="s">
        <v>55</v>
      </c>
      <c r="F4733" s="50">
        <v>43601</v>
      </c>
    </row>
    <row r="4734" spans="1:6" x14ac:dyDescent="0.3">
      <c r="A4734" s="49">
        <v>760199</v>
      </c>
      <c r="B4734" s="50">
        <v>43607</v>
      </c>
      <c r="C4734" s="51">
        <v>3226.9258030000001</v>
      </c>
      <c r="D4734" s="49">
        <v>0.28999999999999998</v>
      </c>
      <c r="E4734" s="49" t="s">
        <v>55</v>
      </c>
      <c r="F4734" s="50">
        <v>43601</v>
      </c>
    </row>
    <row r="4735" spans="1:6" x14ac:dyDescent="0.3">
      <c r="A4735" s="49">
        <v>760199</v>
      </c>
      <c r="B4735" s="50">
        <v>43608</v>
      </c>
      <c r="C4735" s="51">
        <v>3227.3321129999999</v>
      </c>
      <c r="D4735" s="49">
        <v>0.28999999999999998</v>
      </c>
      <c r="E4735" s="49" t="s">
        <v>55</v>
      </c>
      <c r="F4735" s="50">
        <v>43601</v>
      </c>
    </row>
    <row r="4736" spans="1:6" x14ac:dyDescent="0.3">
      <c r="A4736" s="49">
        <v>760199</v>
      </c>
      <c r="B4736" s="50">
        <v>43609</v>
      </c>
      <c r="C4736" s="51">
        <v>3227.7384750000001</v>
      </c>
      <c r="D4736" s="49">
        <v>0.28999999999999998</v>
      </c>
      <c r="E4736" s="49" t="s">
        <v>55</v>
      </c>
      <c r="F4736" s="50">
        <v>43601</v>
      </c>
    </row>
    <row r="4737" spans="1:6" x14ac:dyDescent="0.3">
      <c r="A4737" s="49">
        <v>760199</v>
      </c>
      <c r="B4737" s="50">
        <v>43612</v>
      </c>
      <c r="C4737" s="51">
        <v>3227.5850030000001</v>
      </c>
      <c r="D4737" s="49">
        <v>0.24</v>
      </c>
      <c r="E4737" s="49" t="s">
        <v>55</v>
      </c>
      <c r="F4737" s="50">
        <v>43612</v>
      </c>
    </row>
    <row r="4738" spans="1:6" x14ac:dyDescent="0.3">
      <c r="A4738" s="49">
        <v>760199</v>
      </c>
      <c r="B4738" s="50">
        <v>43613</v>
      </c>
      <c r="C4738" s="51">
        <v>3227.9214080000002</v>
      </c>
      <c r="D4738" s="49">
        <v>0.24</v>
      </c>
      <c r="E4738" s="49" t="s">
        <v>55</v>
      </c>
      <c r="F4738" s="50">
        <v>43612</v>
      </c>
    </row>
    <row r="4739" spans="1:6" x14ac:dyDescent="0.3">
      <c r="A4739" s="49">
        <v>760199</v>
      </c>
      <c r="B4739" s="50">
        <v>43614</v>
      </c>
      <c r="C4739" s="51">
        <v>3228.2578490000001</v>
      </c>
      <c r="D4739" s="49">
        <v>0.24</v>
      </c>
      <c r="E4739" s="49" t="s">
        <v>55</v>
      </c>
      <c r="F4739" s="50">
        <v>43612</v>
      </c>
    </row>
    <row r="4740" spans="1:6" x14ac:dyDescent="0.3">
      <c r="A4740" s="49">
        <v>760199</v>
      </c>
      <c r="B4740" s="50">
        <v>43615</v>
      </c>
      <c r="C4740" s="51">
        <v>3228.5943240000001</v>
      </c>
      <c r="D4740" s="49">
        <v>0.24</v>
      </c>
      <c r="E4740" s="49" t="s">
        <v>55</v>
      </c>
      <c r="F4740" s="50">
        <v>43612</v>
      </c>
    </row>
    <row r="4741" spans="1:6" x14ac:dyDescent="0.3">
      <c r="A4741" s="49">
        <v>760199</v>
      </c>
      <c r="B4741" s="50">
        <v>43616</v>
      </c>
      <c r="C4741" s="51">
        <v>3228.9308350000001</v>
      </c>
      <c r="D4741" s="49">
        <v>0.24</v>
      </c>
      <c r="E4741" s="49" t="s">
        <v>55</v>
      </c>
      <c r="F4741" s="50">
        <v>43612</v>
      </c>
    </row>
    <row r="4742" spans="1:6" x14ac:dyDescent="0.3">
      <c r="A4742" s="49">
        <v>760199</v>
      </c>
      <c r="B4742" s="50">
        <v>43619</v>
      </c>
      <c r="C4742" s="51">
        <v>3229.2673810000001</v>
      </c>
      <c r="D4742" s="49">
        <v>0.24</v>
      </c>
      <c r="E4742" s="49" t="s">
        <v>55</v>
      </c>
      <c r="F4742" s="50">
        <v>43612</v>
      </c>
    </row>
    <row r="4743" spans="1:6" x14ac:dyDescent="0.3">
      <c r="A4743" s="49">
        <v>760199</v>
      </c>
      <c r="B4743" s="50">
        <v>43620</v>
      </c>
      <c r="C4743" s="51">
        <v>3229.6039620000001</v>
      </c>
      <c r="D4743" s="49">
        <v>0.24</v>
      </c>
      <c r="E4743" s="49" t="s">
        <v>55</v>
      </c>
      <c r="F4743" s="50">
        <v>43612</v>
      </c>
    </row>
    <row r="4744" spans="1:6" x14ac:dyDescent="0.3">
      <c r="A4744" s="49">
        <v>760199</v>
      </c>
      <c r="B4744" s="50">
        <v>43621</v>
      </c>
      <c r="C4744" s="51">
        <v>3229.9405780000002</v>
      </c>
      <c r="D4744" s="49">
        <v>0.24</v>
      </c>
      <c r="E4744" s="49" t="s">
        <v>55</v>
      </c>
      <c r="F4744" s="50">
        <v>43612</v>
      </c>
    </row>
    <row r="4745" spans="1:6" x14ac:dyDescent="0.3">
      <c r="A4745" s="49">
        <v>760199</v>
      </c>
      <c r="B4745" s="50">
        <v>43622</v>
      </c>
      <c r="C4745" s="51">
        <v>3230.2772289999998</v>
      </c>
      <c r="D4745" s="49">
        <v>0.24</v>
      </c>
      <c r="E4745" s="49" t="s">
        <v>55</v>
      </c>
      <c r="F4745" s="50">
        <v>43612</v>
      </c>
    </row>
    <row r="4746" spans="1:6" x14ac:dyDescent="0.3">
      <c r="A4746" s="49">
        <v>760199</v>
      </c>
      <c r="B4746" s="50">
        <v>43623</v>
      </c>
      <c r="C4746" s="51">
        <v>3227.9936229999998</v>
      </c>
      <c r="D4746" s="49">
        <v>0.13</v>
      </c>
      <c r="E4746" s="49" t="s">
        <v>54</v>
      </c>
      <c r="F4746" s="50">
        <v>43623</v>
      </c>
    </row>
    <row r="4747" spans="1:6" x14ac:dyDescent="0.3">
      <c r="A4747" s="49">
        <v>760199</v>
      </c>
      <c r="B4747" s="50">
        <v>43626</v>
      </c>
      <c r="C4747" s="51">
        <v>3228.1759860000002</v>
      </c>
      <c r="D4747" s="49">
        <v>0.13</v>
      </c>
      <c r="E4747" s="49" t="s">
        <v>54</v>
      </c>
      <c r="F4747" s="50">
        <v>43623</v>
      </c>
    </row>
    <row r="4748" spans="1:6" x14ac:dyDescent="0.3">
      <c r="A4748" s="49">
        <v>760199</v>
      </c>
      <c r="B4748" s="50">
        <v>43627</v>
      </c>
      <c r="C4748" s="51">
        <v>3228.3583600000002</v>
      </c>
      <c r="D4748" s="49">
        <v>0.13</v>
      </c>
      <c r="E4748" s="49" t="s">
        <v>54</v>
      </c>
      <c r="F4748" s="50">
        <v>43623</v>
      </c>
    </row>
    <row r="4749" spans="1:6" x14ac:dyDescent="0.3">
      <c r="A4749" s="49">
        <v>760199</v>
      </c>
      <c r="B4749" s="50">
        <v>43628</v>
      </c>
      <c r="C4749" s="51">
        <v>3228.5407439999999</v>
      </c>
      <c r="D4749" s="49">
        <v>0.13</v>
      </c>
      <c r="E4749" s="49" t="s">
        <v>54</v>
      </c>
      <c r="F4749" s="50">
        <v>43623</v>
      </c>
    </row>
    <row r="4750" spans="1:6" x14ac:dyDescent="0.3">
      <c r="A4750" s="49">
        <v>760199</v>
      </c>
      <c r="B4750" s="50">
        <v>43629</v>
      </c>
      <c r="C4750" s="51">
        <v>3228.7231379999998</v>
      </c>
      <c r="D4750" s="49">
        <v>0.13</v>
      </c>
      <c r="E4750" s="49" t="s">
        <v>54</v>
      </c>
      <c r="F4750" s="50">
        <v>43623</v>
      </c>
    </row>
    <row r="4751" spans="1:6" x14ac:dyDescent="0.3">
      <c r="A4751" s="49">
        <v>760199</v>
      </c>
      <c r="B4751" s="50">
        <v>43630</v>
      </c>
      <c r="C4751" s="51">
        <v>3228.9055429999999</v>
      </c>
      <c r="D4751" s="49">
        <v>0.13</v>
      </c>
      <c r="E4751" s="49" t="s">
        <v>54</v>
      </c>
      <c r="F4751" s="50">
        <v>43623</v>
      </c>
    </row>
    <row r="4752" spans="1:6" x14ac:dyDescent="0.3">
      <c r="A4752" s="49">
        <v>760199</v>
      </c>
      <c r="B4752" s="50">
        <v>43633</v>
      </c>
      <c r="C4752" s="51">
        <v>3229.0879580000001</v>
      </c>
      <c r="D4752" s="49">
        <v>0.13</v>
      </c>
      <c r="E4752" s="49" t="s">
        <v>54</v>
      </c>
      <c r="F4752" s="50">
        <v>43623</v>
      </c>
    </row>
    <row r="4753" spans="1:6" x14ac:dyDescent="0.3">
      <c r="A4753" s="49">
        <v>760199</v>
      </c>
      <c r="B4753" s="50">
        <v>43634</v>
      </c>
      <c r="C4753" s="51">
        <v>3229.1049520000001</v>
      </c>
      <c r="D4753" s="49">
        <v>0.01</v>
      </c>
      <c r="E4753" s="49" t="s">
        <v>55</v>
      </c>
      <c r="F4753" s="50">
        <v>43634</v>
      </c>
    </row>
    <row r="4754" spans="1:6" x14ac:dyDescent="0.3">
      <c r="A4754" s="49">
        <v>760199</v>
      </c>
      <c r="B4754" s="50">
        <v>43635</v>
      </c>
      <c r="C4754" s="51">
        <v>3229.1219460000002</v>
      </c>
      <c r="D4754" s="49">
        <v>0.01</v>
      </c>
      <c r="E4754" s="49" t="s">
        <v>55</v>
      </c>
      <c r="F4754" s="50">
        <v>43634</v>
      </c>
    </row>
    <row r="4755" spans="1:6" x14ac:dyDescent="0.3">
      <c r="A4755" s="49">
        <v>760199</v>
      </c>
      <c r="B4755" s="50">
        <v>43637</v>
      </c>
      <c r="C4755" s="51">
        <v>3229.1389410000002</v>
      </c>
      <c r="D4755" s="49">
        <v>0.01</v>
      </c>
      <c r="E4755" s="49" t="s">
        <v>55</v>
      </c>
      <c r="F4755" s="50">
        <v>43634</v>
      </c>
    </row>
    <row r="4756" spans="1:6" x14ac:dyDescent="0.3">
      <c r="A4756" s="49">
        <v>760199</v>
      </c>
      <c r="B4756" s="50">
        <v>43640</v>
      </c>
      <c r="C4756" s="51">
        <v>3229.1559360000001</v>
      </c>
      <c r="D4756" s="49">
        <v>0.01</v>
      </c>
      <c r="E4756" s="49" t="s">
        <v>55</v>
      </c>
      <c r="F4756" s="50">
        <v>43634</v>
      </c>
    </row>
    <row r="4757" spans="1:6" x14ac:dyDescent="0.3">
      <c r="A4757" s="49">
        <v>760199</v>
      </c>
      <c r="B4757" s="50">
        <v>43641</v>
      </c>
      <c r="C4757" s="51">
        <v>3229.1729300000002</v>
      </c>
      <c r="D4757" s="49">
        <v>0.01</v>
      </c>
      <c r="E4757" s="49" t="s">
        <v>55</v>
      </c>
      <c r="F4757" s="50">
        <v>43634</v>
      </c>
    </row>
    <row r="4758" spans="1:6" x14ac:dyDescent="0.3">
      <c r="A4758" s="49">
        <v>760199</v>
      </c>
      <c r="B4758" s="50">
        <v>43642</v>
      </c>
      <c r="C4758" s="51">
        <v>3228.782013</v>
      </c>
      <c r="D4758" s="49">
        <v>-0.03</v>
      </c>
      <c r="E4758" s="49" t="s">
        <v>55</v>
      </c>
      <c r="F4758" s="50">
        <v>43642</v>
      </c>
    </row>
    <row r="4759" spans="1:6" x14ac:dyDescent="0.3">
      <c r="A4759" s="49">
        <v>760199</v>
      </c>
      <c r="B4759" s="50">
        <v>43643</v>
      </c>
      <c r="C4759" s="51">
        <v>3228.7310240000002</v>
      </c>
      <c r="D4759" s="49">
        <v>-0.03</v>
      </c>
      <c r="E4759" s="49" t="s">
        <v>55</v>
      </c>
      <c r="F4759" s="50">
        <v>43642</v>
      </c>
    </row>
    <row r="4760" spans="1:6" x14ac:dyDescent="0.3">
      <c r="A4760" s="49">
        <v>760199</v>
      </c>
      <c r="B4760" s="50">
        <v>43644</v>
      </c>
      <c r="C4760" s="51">
        <v>3228.6800370000001</v>
      </c>
      <c r="D4760" s="49">
        <v>-0.03</v>
      </c>
      <c r="E4760" s="49" t="s">
        <v>55</v>
      </c>
      <c r="F4760" s="50">
        <v>43642</v>
      </c>
    </row>
    <row r="4761" spans="1:6" x14ac:dyDescent="0.3">
      <c r="A4761" s="49">
        <v>760199</v>
      </c>
      <c r="B4761" s="50">
        <v>43647</v>
      </c>
      <c r="C4761" s="51">
        <v>3228.6290509999999</v>
      </c>
      <c r="D4761" s="49">
        <v>-0.03</v>
      </c>
      <c r="E4761" s="49" t="s">
        <v>55</v>
      </c>
      <c r="F4761" s="50">
        <v>43642</v>
      </c>
    </row>
    <row r="4762" spans="1:6" x14ac:dyDescent="0.3">
      <c r="A4762" s="49">
        <v>760199</v>
      </c>
      <c r="B4762" s="50">
        <v>43648</v>
      </c>
      <c r="C4762" s="51">
        <v>3228.5780650000002</v>
      </c>
      <c r="D4762" s="49">
        <v>-0.03</v>
      </c>
      <c r="E4762" s="49" t="s">
        <v>55</v>
      </c>
      <c r="F4762" s="50">
        <v>43642</v>
      </c>
    </row>
    <row r="4763" spans="1:6" x14ac:dyDescent="0.3">
      <c r="A4763" s="49">
        <v>760199</v>
      </c>
      <c r="B4763" s="50">
        <v>43649</v>
      </c>
      <c r="C4763" s="51">
        <v>3228.5270799999998</v>
      </c>
      <c r="D4763" s="49">
        <v>-0.03</v>
      </c>
      <c r="E4763" s="49" t="s">
        <v>55</v>
      </c>
      <c r="F4763" s="50">
        <v>43642</v>
      </c>
    </row>
    <row r="4764" spans="1:6" x14ac:dyDescent="0.3">
      <c r="A4764" s="49">
        <v>760199</v>
      </c>
      <c r="B4764" s="50">
        <v>43650</v>
      </c>
      <c r="C4764" s="51">
        <v>3228.4760959999999</v>
      </c>
      <c r="D4764" s="49">
        <v>-0.03</v>
      </c>
      <c r="E4764" s="49" t="s">
        <v>55</v>
      </c>
      <c r="F4764" s="50">
        <v>43642</v>
      </c>
    </row>
    <row r="4765" spans="1:6" x14ac:dyDescent="0.3">
      <c r="A4765" s="49">
        <v>760199</v>
      </c>
      <c r="B4765" s="50">
        <v>43651</v>
      </c>
      <c r="C4765" s="51">
        <v>3228.4251129999998</v>
      </c>
      <c r="D4765" s="49">
        <v>-0.03</v>
      </c>
      <c r="E4765" s="49" t="s">
        <v>55</v>
      </c>
      <c r="F4765" s="50">
        <v>43642</v>
      </c>
    </row>
    <row r="4766" spans="1:6" x14ac:dyDescent="0.3">
      <c r="A4766" s="49">
        <v>760199</v>
      </c>
      <c r="B4766" s="50">
        <v>43654</v>
      </c>
      <c r="C4766" s="51">
        <v>3228.374131</v>
      </c>
      <c r="D4766" s="49">
        <v>-0.03</v>
      </c>
      <c r="E4766" s="49" t="s">
        <v>55</v>
      </c>
      <c r="F4766" s="50">
        <v>43642</v>
      </c>
    </row>
    <row r="4767" spans="1:6" x14ac:dyDescent="0.3">
      <c r="A4767" s="49">
        <v>760199</v>
      </c>
      <c r="B4767" s="50">
        <v>43655</v>
      </c>
      <c r="C4767" s="51">
        <v>3228.3231489999998</v>
      </c>
      <c r="D4767" s="49">
        <v>-0.03</v>
      </c>
      <c r="E4767" s="49" t="s">
        <v>55</v>
      </c>
      <c r="F4767" s="50">
        <v>43642</v>
      </c>
    </row>
    <row r="4768" spans="1:6" x14ac:dyDescent="0.3">
      <c r="A4768" s="49">
        <v>760199</v>
      </c>
      <c r="B4768" s="50">
        <v>43656</v>
      </c>
      <c r="C4768" s="51">
        <v>3229.3591609999999</v>
      </c>
      <c r="D4768" s="49">
        <v>0.01</v>
      </c>
      <c r="E4768" s="49" t="s">
        <v>54</v>
      </c>
      <c r="F4768" s="50">
        <v>43656</v>
      </c>
    </row>
    <row r="4769" spans="1:6" x14ac:dyDescent="0.3">
      <c r="A4769" s="49">
        <v>760199</v>
      </c>
      <c r="B4769" s="50">
        <v>43657</v>
      </c>
      <c r="C4769" s="51">
        <v>3229.3761119999999</v>
      </c>
      <c r="D4769" s="49">
        <v>0.01</v>
      </c>
      <c r="E4769" s="49" t="s">
        <v>54</v>
      </c>
      <c r="F4769" s="50">
        <v>43656</v>
      </c>
    </row>
    <row r="4770" spans="1:6" x14ac:dyDescent="0.3">
      <c r="A4770" s="49">
        <v>760199</v>
      </c>
      <c r="B4770" s="50">
        <v>43658</v>
      </c>
      <c r="C4770" s="51">
        <v>3229.3930639999999</v>
      </c>
      <c r="D4770" s="49">
        <v>0.01</v>
      </c>
      <c r="E4770" s="49" t="s">
        <v>54</v>
      </c>
      <c r="F4770" s="50">
        <v>43656</v>
      </c>
    </row>
    <row r="4771" spans="1:6" x14ac:dyDescent="0.3">
      <c r="A4771" s="49">
        <v>760199</v>
      </c>
      <c r="B4771" s="50">
        <v>43661</v>
      </c>
      <c r="C4771" s="51">
        <v>3229.4100149999999</v>
      </c>
      <c r="D4771" s="49">
        <v>0.01</v>
      </c>
      <c r="E4771" s="49" t="s">
        <v>54</v>
      </c>
      <c r="F4771" s="50">
        <v>43656</v>
      </c>
    </row>
    <row r="4772" spans="1:6" x14ac:dyDescent="0.3">
      <c r="A4772" s="49">
        <v>760199</v>
      </c>
      <c r="B4772" s="50">
        <v>43662</v>
      </c>
      <c r="C4772" s="51">
        <v>3229.7326010000002</v>
      </c>
      <c r="D4772" s="49">
        <v>0.23</v>
      </c>
      <c r="E4772" s="49" t="s">
        <v>55</v>
      </c>
      <c r="F4772" s="50">
        <v>43662</v>
      </c>
    </row>
    <row r="4773" spans="1:6" x14ac:dyDescent="0.3">
      <c r="A4773" s="49">
        <v>760199</v>
      </c>
      <c r="B4773" s="50">
        <v>43663</v>
      </c>
      <c r="C4773" s="51">
        <v>3230.0552189999999</v>
      </c>
      <c r="D4773" s="49">
        <v>0.23</v>
      </c>
      <c r="E4773" s="49" t="s">
        <v>55</v>
      </c>
      <c r="F4773" s="50">
        <v>43662</v>
      </c>
    </row>
    <row r="4774" spans="1:6" x14ac:dyDescent="0.3">
      <c r="A4774" s="49">
        <v>760199</v>
      </c>
      <c r="B4774" s="50">
        <v>43664</v>
      </c>
      <c r="C4774" s="51">
        <v>3230.3778699999998</v>
      </c>
      <c r="D4774" s="49">
        <v>0.23</v>
      </c>
      <c r="E4774" s="49" t="s">
        <v>55</v>
      </c>
      <c r="F4774" s="50">
        <v>43662</v>
      </c>
    </row>
    <row r="4775" spans="1:6" x14ac:dyDescent="0.3">
      <c r="A4775" s="49">
        <v>760199</v>
      </c>
      <c r="B4775" s="50">
        <v>43665</v>
      </c>
      <c r="C4775" s="51">
        <v>3230.7005530000001</v>
      </c>
      <c r="D4775" s="49">
        <v>0.23</v>
      </c>
      <c r="E4775" s="49" t="s">
        <v>55</v>
      </c>
      <c r="F4775" s="50">
        <v>43662</v>
      </c>
    </row>
    <row r="4776" spans="1:6" x14ac:dyDescent="0.3">
      <c r="A4776" s="49">
        <v>760199</v>
      </c>
      <c r="B4776" s="50">
        <v>43668</v>
      </c>
      <c r="C4776" s="51">
        <v>3231.0232679999999</v>
      </c>
      <c r="D4776" s="49">
        <v>0.23</v>
      </c>
      <c r="E4776" s="49" t="s">
        <v>55</v>
      </c>
      <c r="F4776" s="50">
        <v>43662</v>
      </c>
    </row>
    <row r="4777" spans="1:6" x14ac:dyDescent="0.3">
      <c r="A4777" s="49">
        <v>760199</v>
      </c>
      <c r="B4777" s="50">
        <v>43669</v>
      </c>
      <c r="C4777" s="51">
        <v>3231.346016</v>
      </c>
      <c r="D4777" s="49">
        <v>0.23</v>
      </c>
      <c r="E4777" s="49" t="s">
        <v>55</v>
      </c>
      <c r="F4777" s="50">
        <v>43662</v>
      </c>
    </row>
    <row r="4778" spans="1:6" x14ac:dyDescent="0.3">
      <c r="A4778" s="49">
        <v>760199</v>
      </c>
      <c r="B4778" s="50">
        <v>43670</v>
      </c>
      <c r="C4778" s="51">
        <v>3231.570663</v>
      </c>
      <c r="D4778" s="49">
        <v>0.22</v>
      </c>
      <c r="E4778" s="49" t="s">
        <v>55</v>
      </c>
      <c r="F4778" s="50">
        <v>43670</v>
      </c>
    </row>
    <row r="4779" spans="1:6" x14ac:dyDescent="0.3">
      <c r="A4779" s="49">
        <v>760199</v>
      </c>
      <c r="B4779" s="50">
        <v>43671</v>
      </c>
      <c r="C4779" s="51">
        <v>3231.879445</v>
      </c>
      <c r="D4779" s="49">
        <v>0.22</v>
      </c>
      <c r="E4779" s="49" t="s">
        <v>55</v>
      </c>
      <c r="F4779" s="50">
        <v>43670</v>
      </c>
    </row>
    <row r="4780" spans="1:6" x14ac:dyDescent="0.3">
      <c r="A4780" s="49">
        <v>760199</v>
      </c>
      <c r="B4780" s="50">
        <v>43672</v>
      </c>
      <c r="C4780" s="51">
        <v>3232.1882559999999</v>
      </c>
      <c r="D4780" s="49">
        <v>0.22</v>
      </c>
      <c r="E4780" s="49" t="s">
        <v>55</v>
      </c>
      <c r="F4780" s="50">
        <v>43670</v>
      </c>
    </row>
    <row r="4781" spans="1:6" x14ac:dyDescent="0.3">
      <c r="A4781" s="49">
        <v>760199</v>
      </c>
      <c r="B4781" s="50">
        <v>43675</v>
      </c>
      <c r="C4781" s="51">
        <v>3232.4970969999999</v>
      </c>
      <c r="D4781" s="49">
        <v>0.22</v>
      </c>
      <c r="E4781" s="49" t="s">
        <v>55</v>
      </c>
      <c r="F4781" s="50">
        <v>43670</v>
      </c>
    </row>
    <row r="4782" spans="1:6" x14ac:dyDescent="0.3">
      <c r="A4782" s="49">
        <v>760199</v>
      </c>
      <c r="B4782" s="50">
        <v>43676</v>
      </c>
      <c r="C4782" s="51">
        <v>3232.8059680000001</v>
      </c>
      <c r="D4782" s="49">
        <v>0.22</v>
      </c>
      <c r="E4782" s="49" t="s">
        <v>55</v>
      </c>
      <c r="F4782" s="50">
        <v>43670</v>
      </c>
    </row>
    <row r="4783" spans="1:6" x14ac:dyDescent="0.3">
      <c r="A4783" s="49">
        <v>760199</v>
      </c>
      <c r="B4783" s="50">
        <v>43677</v>
      </c>
      <c r="C4783" s="51">
        <v>3233.1148680000001</v>
      </c>
      <c r="D4783" s="49">
        <v>0.22</v>
      </c>
      <c r="E4783" s="49" t="s">
        <v>55</v>
      </c>
      <c r="F4783" s="50">
        <v>43670</v>
      </c>
    </row>
    <row r="4784" spans="1:6" x14ac:dyDescent="0.3">
      <c r="A4784" s="49">
        <v>760199</v>
      </c>
      <c r="B4784" s="50">
        <v>43678</v>
      </c>
      <c r="C4784" s="51">
        <v>3233.4237969999999</v>
      </c>
      <c r="D4784" s="49">
        <v>0.22</v>
      </c>
      <c r="E4784" s="49" t="s">
        <v>55</v>
      </c>
      <c r="F4784" s="50">
        <v>43670</v>
      </c>
    </row>
    <row r="4785" spans="1:6" x14ac:dyDescent="0.3">
      <c r="A4785" s="49">
        <v>760199</v>
      </c>
      <c r="B4785" s="50">
        <v>43679</v>
      </c>
      <c r="C4785" s="51">
        <v>3233.7327559999999</v>
      </c>
      <c r="D4785" s="49">
        <v>0.22</v>
      </c>
      <c r="E4785" s="49" t="s">
        <v>55</v>
      </c>
      <c r="F4785" s="50">
        <v>43670</v>
      </c>
    </row>
    <row r="4786" spans="1:6" x14ac:dyDescent="0.3">
      <c r="A4786" s="49">
        <v>760199</v>
      </c>
      <c r="B4786" s="50">
        <v>43682</v>
      </c>
      <c r="C4786" s="51">
        <v>3234.041745</v>
      </c>
      <c r="D4786" s="49">
        <v>0.22</v>
      </c>
      <c r="E4786" s="49" t="s">
        <v>55</v>
      </c>
      <c r="F4786" s="50">
        <v>43670</v>
      </c>
    </row>
    <row r="4787" spans="1:6" x14ac:dyDescent="0.3">
      <c r="A4787" s="49">
        <v>760199</v>
      </c>
      <c r="B4787" s="50">
        <v>43683</v>
      </c>
      <c r="C4787" s="51">
        <v>3234.3507629999999</v>
      </c>
      <c r="D4787" s="49">
        <v>0.22</v>
      </c>
      <c r="E4787" s="49" t="s">
        <v>55</v>
      </c>
      <c r="F4787" s="50">
        <v>43670</v>
      </c>
    </row>
    <row r="4788" spans="1:6" x14ac:dyDescent="0.3">
      <c r="A4788" s="49">
        <v>760199</v>
      </c>
      <c r="B4788" s="50">
        <v>43684</v>
      </c>
      <c r="C4788" s="51">
        <v>3234.6598100000001</v>
      </c>
      <c r="D4788" s="49">
        <v>0.22</v>
      </c>
      <c r="E4788" s="49" t="s">
        <v>55</v>
      </c>
      <c r="F4788" s="50">
        <v>43670</v>
      </c>
    </row>
    <row r="4789" spans="1:6" x14ac:dyDescent="0.3">
      <c r="A4789" s="49">
        <v>760199</v>
      </c>
      <c r="B4789" s="50">
        <v>43685</v>
      </c>
      <c r="C4789" s="51">
        <v>3234.212415</v>
      </c>
      <c r="D4789" s="49">
        <v>0.19</v>
      </c>
      <c r="E4789" s="49" t="s">
        <v>54</v>
      </c>
      <c r="F4789" s="50">
        <v>43685</v>
      </c>
    </row>
    <row r="4790" spans="1:6" x14ac:dyDescent="0.3">
      <c r="A4790" s="49">
        <v>760199</v>
      </c>
      <c r="B4790" s="50">
        <v>43686</v>
      </c>
      <c r="C4790" s="51">
        <v>3234.4794240000001</v>
      </c>
      <c r="D4790" s="49">
        <v>0.19</v>
      </c>
      <c r="E4790" s="49" t="s">
        <v>54</v>
      </c>
      <c r="F4790" s="50">
        <v>43685</v>
      </c>
    </row>
    <row r="4791" spans="1:6" x14ac:dyDescent="0.3">
      <c r="A4791" s="49">
        <v>760199</v>
      </c>
      <c r="B4791" s="50">
        <v>43689</v>
      </c>
      <c r="C4791" s="51">
        <v>3234.746455</v>
      </c>
      <c r="D4791" s="49">
        <v>0.19</v>
      </c>
      <c r="E4791" s="49" t="s">
        <v>54</v>
      </c>
      <c r="F4791" s="50">
        <v>43685</v>
      </c>
    </row>
    <row r="4792" spans="1:6" x14ac:dyDescent="0.3">
      <c r="A4792" s="49">
        <v>760199</v>
      </c>
      <c r="B4792" s="50">
        <v>43690</v>
      </c>
      <c r="C4792" s="51">
        <v>3235.0135089999999</v>
      </c>
      <c r="D4792" s="49">
        <v>0.19</v>
      </c>
      <c r="E4792" s="49" t="s">
        <v>54</v>
      </c>
      <c r="F4792" s="50">
        <v>43685</v>
      </c>
    </row>
    <row r="4793" spans="1:6" x14ac:dyDescent="0.3">
      <c r="A4793" s="49">
        <v>760199</v>
      </c>
      <c r="B4793" s="50">
        <v>43691</v>
      </c>
      <c r="C4793" s="51">
        <v>3235.2805840000001</v>
      </c>
      <c r="D4793" s="49">
        <v>0.19</v>
      </c>
      <c r="E4793" s="49" t="s">
        <v>54</v>
      </c>
      <c r="F4793" s="50">
        <v>43685</v>
      </c>
    </row>
    <row r="4794" spans="1:6" x14ac:dyDescent="0.3">
      <c r="A4794" s="49">
        <v>760199</v>
      </c>
      <c r="B4794" s="50">
        <v>43692</v>
      </c>
      <c r="C4794" s="51">
        <v>3235.5476829999998</v>
      </c>
      <c r="D4794" s="49">
        <v>0.19</v>
      </c>
      <c r="E4794" s="49" t="s">
        <v>54</v>
      </c>
      <c r="F4794" s="50">
        <v>43685</v>
      </c>
    </row>
    <row r="4795" spans="1:6" x14ac:dyDescent="0.3">
      <c r="A4795" s="49">
        <v>760199</v>
      </c>
      <c r="B4795" s="50">
        <v>43693</v>
      </c>
      <c r="C4795" s="51">
        <v>3235.7974989999998</v>
      </c>
      <c r="D4795" s="49">
        <v>0.17</v>
      </c>
      <c r="E4795" s="49" t="s">
        <v>55</v>
      </c>
      <c r="F4795" s="50">
        <v>43693</v>
      </c>
    </row>
    <row r="4796" spans="1:6" x14ac:dyDescent="0.3">
      <c r="A4796" s="49">
        <v>760199</v>
      </c>
      <c r="B4796" s="50">
        <v>43696</v>
      </c>
      <c r="C4796" s="51">
        <v>3236.0473360000001</v>
      </c>
      <c r="D4796" s="49">
        <v>0.17</v>
      </c>
      <c r="E4796" s="49" t="s">
        <v>55</v>
      </c>
      <c r="F4796" s="50">
        <v>43693</v>
      </c>
    </row>
    <row r="4797" spans="1:6" x14ac:dyDescent="0.3">
      <c r="A4797" s="49">
        <v>760199</v>
      </c>
      <c r="B4797" s="50">
        <v>43697</v>
      </c>
      <c r="C4797" s="51">
        <v>3236.2971910000001</v>
      </c>
      <c r="D4797" s="49">
        <v>0.17</v>
      </c>
      <c r="E4797" s="49" t="s">
        <v>55</v>
      </c>
      <c r="F4797" s="50">
        <v>43693</v>
      </c>
    </row>
    <row r="4798" spans="1:6" x14ac:dyDescent="0.3">
      <c r="A4798" s="49">
        <v>760199</v>
      </c>
      <c r="B4798" s="50">
        <v>43698</v>
      </c>
      <c r="C4798" s="51">
        <v>3236.5470660000001</v>
      </c>
      <c r="D4798" s="49">
        <v>0.17</v>
      </c>
      <c r="E4798" s="49" t="s">
        <v>55</v>
      </c>
      <c r="F4798" s="50">
        <v>43693</v>
      </c>
    </row>
    <row r="4799" spans="1:6" x14ac:dyDescent="0.3">
      <c r="A4799" s="49">
        <v>760199</v>
      </c>
      <c r="B4799" s="50">
        <v>43699</v>
      </c>
      <c r="C4799" s="51">
        <v>3236.7969600000001</v>
      </c>
      <c r="D4799" s="49">
        <v>0.17</v>
      </c>
      <c r="E4799" s="49" t="s">
        <v>55</v>
      </c>
      <c r="F4799" s="50">
        <v>43693</v>
      </c>
    </row>
    <row r="4800" spans="1:6" x14ac:dyDescent="0.3">
      <c r="A4800" s="49">
        <v>760199</v>
      </c>
      <c r="B4800" s="50">
        <v>43700</v>
      </c>
      <c r="C4800" s="51">
        <v>3236.694289</v>
      </c>
      <c r="D4800" s="49">
        <v>0.13</v>
      </c>
      <c r="E4800" s="49" t="s">
        <v>55</v>
      </c>
      <c r="F4800" s="50">
        <v>43700</v>
      </c>
    </row>
    <row r="4801" spans="1:6" x14ac:dyDescent="0.3">
      <c r="A4801" s="49">
        <v>760199</v>
      </c>
      <c r="B4801" s="50">
        <v>43703</v>
      </c>
      <c r="C4801" s="51">
        <v>3236.8854299999998</v>
      </c>
      <c r="D4801" s="49">
        <v>0.13</v>
      </c>
      <c r="E4801" s="49" t="s">
        <v>55</v>
      </c>
      <c r="F4801" s="50">
        <v>43700</v>
      </c>
    </row>
    <row r="4802" spans="1:6" x14ac:dyDescent="0.3">
      <c r="A4802" s="49">
        <v>760199</v>
      </c>
      <c r="B4802" s="50">
        <v>43704</v>
      </c>
      <c r="C4802" s="51">
        <v>3237.0765820000001</v>
      </c>
      <c r="D4802" s="49">
        <v>0.13</v>
      </c>
      <c r="E4802" s="49" t="s">
        <v>55</v>
      </c>
      <c r="F4802" s="50">
        <v>43700</v>
      </c>
    </row>
    <row r="4803" spans="1:6" x14ac:dyDescent="0.3">
      <c r="A4803" s="49">
        <v>760199</v>
      </c>
      <c r="B4803" s="50">
        <v>43705</v>
      </c>
      <c r="C4803" s="51">
        <v>3237.2677450000001</v>
      </c>
      <c r="D4803" s="49">
        <v>0.13</v>
      </c>
      <c r="E4803" s="49" t="s">
        <v>55</v>
      </c>
      <c r="F4803" s="50">
        <v>43700</v>
      </c>
    </row>
    <row r="4804" spans="1:6" x14ac:dyDescent="0.3">
      <c r="A4804" s="49">
        <v>760199</v>
      </c>
      <c r="B4804" s="50">
        <v>43706</v>
      </c>
      <c r="C4804" s="51">
        <v>3237.45892</v>
      </c>
      <c r="D4804" s="49">
        <v>0.13</v>
      </c>
      <c r="E4804" s="49" t="s">
        <v>55</v>
      </c>
      <c r="F4804" s="50">
        <v>43700</v>
      </c>
    </row>
    <row r="4805" spans="1:6" x14ac:dyDescent="0.3">
      <c r="A4805" s="49">
        <v>760199</v>
      </c>
      <c r="B4805" s="50">
        <v>43707</v>
      </c>
      <c r="C4805" s="51">
        <v>3237.6501050000002</v>
      </c>
      <c r="D4805" s="49">
        <v>0.13</v>
      </c>
      <c r="E4805" s="49" t="s">
        <v>55</v>
      </c>
      <c r="F4805" s="50">
        <v>43700</v>
      </c>
    </row>
    <row r="4806" spans="1:6" x14ac:dyDescent="0.3">
      <c r="A4806" s="49">
        <v>760199</v>
      </c>
      <c r="B4806" s="50">
        <v>43710</v>
      </c>
      <c r="C4806" s="51">
        <v>3237.8413030000002</v>
      </c>
      <c r="D4806" s="49">
        <v>0.13</v>
      </c>
      <c r="E4806" s="49" t="s">
        <v>55</v>
      </c>
      <c r="F4806" s="50">
        <v>43700</v>
      </c>
    </row>
    <row r="4807" spans="1:6" x14ac:dyDescent="0.3">
      <c r="A4807" s="49">
        <v>760199</v>
      </c>
      <c r="B4807" s="50">
        <v>43711</v>
      </c>
      <c r="C4807" s="51">
        <v>3238.0325109999999</v>
      </c>
      <c r="D4807" s="49">
        <v>0.13</v>
      </c>
      <c r="E4807" s="49" t="s">
        <v>55</v>
      </c>
      <c r="F4807" s="50">
        <v>43700</v>
      </c>
    </row>
    <row r="4808" spans="1:6" x14ac:dyDescent="0.3">
      <c r="A4808" s="49">
        <v>760199</v>
      </c>
      <c r="B4808" s="50">
        <v>43712</v>
      </c>
      <c r="C4808" s="51">
        <v>3238.223731</v>
      </c>
      <c r="D4808" s="49">
        <v>0.13</v>
      </c>
      <c r="E4808" s="49" t="s">
        <v>55</v>
      </c>
      <c r="F4808" s="50">
        <v>43700</v>
      </c>
    </row>
    <row r="4809" spans="1:6" x14ac:dyDescent="0.3">
      <c r="A4809" s="49">
        <v>760199</v>
      </c>
      <c r="B4809" s="50">
        <v>43713</v>
      </c>
      <c r="C4809" s="51">
        <v>3238.4149619999998</v>
      </c>
      <c r="D4809" s="49">
        <v>0.13</v>
      </c>
      <c r="E4809" s="49" t="s">
        <v>55</v>
      </c>
      <c r="F4809" s="50">
        <v>43700</v>
      </c>
    </row>
    <row r="4810" spans="1:6" x14ac:dyDescent="0.3">
      <c r="A4810" s="49">
        <v>760199</v>
      </c>
      <c r="B4810" s="50">
        <v>43714</v>
      </c>
      <c r="C4810" s="51">
        <v>3238.137264</v>
      </c>
      <c r="D4810" s="49">
        <v>0.11</v>
      </c>
      <c r="E4810" s="49" t="s">
        <v>54</v>
      </c>
      <c r="F4810" s="50">
        <v>43714</v>
      </c>
    </row>
    <row r="4811" spans="1:6" x14ac:dyDescent="0.3">
      <c r="A4811" s="49">
        <v>760199</v>
      </c>
      <c r="B4811" s="50">
        <v>43717</v>
      </c>
      <c r="C4811" s="51">
        <v>3238.2991820000002</v>
      </c>
      <c r="D4811" s="49">
        <v>0.11</v>
      </c>
      <c r="E4811" s="49" t="s">
        <v>54</v>
      </c>
      <c r="F4811" s="50">
        <v>43714</v>
      </c>
    </row>
    <row r="4812" spans="1:6" x14ac:dyDescent="0.3">
      <c r="A4812" s="49">
        <v>760199</v>
      </c>
      <c r="B4812" s="50">
        <v>43718</v>
      </c>
      <c r="C4812" s="51">
        <v>3238.461108</v>
      </c>
      <c r="D4812" s="49">
        <v>0.11</v>
      </c>
      <c r="E4812" s="49" t="s">
        <v>54</v>
      </c>
      <c r="F4812" s="50">
        <v>43714</v>
      </c>
    </row>
    <row r="4813" spans="1:6" x14ac:dyDescent="0.3">
      <c r="A4813" s="49">
        <v>760199</v>
      </c>
      <c r="B4813" s="50">
        <v>43719</v>
      </c>
      <c r="C4813" s="51">
        <v>3238.6230420000002</v>
      </c>
      <c r="D4813" s="49">
        <v>0.11</v>
      </c>
      <c r="E4813" s="49" t="s">
        <v>54</v>
      </c>
      <c r="F4813" s="50">
        <v>43714</v>
      </c>
    </row>
    <row r="4814" spans="1:6" x14ac:dyDescent="0.3">
      <c r="A4814" s="49">
        <v>760199</v>
      </c>
      <c r="B4814" s="50">
        <v>43720</v>
      </c>
      <c r="C4814" s="51">
        <v>3238.7849839999999</v>
      </c>
      <c r="D4814" s="49">
        <v>0.11</v>
      </c>
      <c r="E4814" s="49" t="s">
        <v>54</v>
      </c>
      <c r="F4814" s="50">
        <v>43714</v>
      </c>
    </row>
    <row r="4815" spans="1:6" x14ac:dyDescent="0.3">
      <c r="A4815" s="49">
        <v>760199</v>
      </c>
      <c r="B4815" s="50">
        <v>43721</v>
      </c>
      <c r="C4815" s="51">
        <v>3238.9469340000001</v>
      </c>
      <c r="D4815" s="49">
        <v>0.11</v>
      </c>
      <c r="E4815" s="49" t="s">
        <v>54</v>
      </c>
      <c r="F4815" s="50">
        <v>43714</v>
      </c>
    </row>
    <row r="4816" spans="1:6" x14ac:dyDescent="0.3">
      <c r="A4816" s="49">
        <v>760199</v>
      </c>
      <c r="B4816" s="50">
        <v>43724</v>
      </c>
      <c r="C4816" s="51">
        <v>3239.1088920000002</v>
      </c>
      <c r="D4816" s="49">
        <v>0.11</v>
      </c>
      <c r="E4816" s="49" t="s">
        <v>54</v>
      </c>
      <c r="F4816" s="50">
        <v>43714</v>
      </c>
    </row>
    <row r="4817" spans="1:6" x14ac:dyDescent="0.3">
      <c r="A4817" s="49">
        <v>760199</v>
      </c>
      <c r="B4817" s="50">
        <v>43725</v>
      </c>
      <c r="C4817" s="51">
        <v>3239.2630610000001</v>
      </c>
      <c r="D4817" s="49">
        <v>0.1</v>
      </c>
      <c r="E4817" s="49" t="s">
        <v>55</v>
      </c>
      <c r="F4817" s="50">
        <v>43725</v>
      </c>
    </row>
    <row r="4818" spans="1:6" x14ac:dyDescent="0.3">
      <c r="A4818" s="49">
        <v>760199</v>
      </c>
      <c r="B4818" s="50">
        <v>43726</v>
      </c>
      <c r="C4818" s="51">
        <v>3239.4172389999999</v>
      </c>
      <c r="D4818" s="49">
        <v>0.1</v>
      </c>
      <c r="E4818" s="49" t="s">
        <v>55</v>
      </c>
      <c r="F4818" s="50">
        <v>43725</v>
      </c>
    </row>
    <row r="4819" spans="1:6" x14ac:dyDescent="0.3">
      <c r="A4819" s="49">
        <v>760199</v>
      </c>
      <c r="B4819" s="50">
        <v>43727</v>
      </c>
      <c r="C4819" s="51">
        <v>3239.5714229999999</v>
      </c>
      <c r="D4819" s="49">
        <v>0.1</v>
      </c>
      <c r="E4819" s="49" t="s">
        <v>55</v>
      </c>
      <c r="F4819" s="50">
        <v>43725</v>
      </c>
    </row>
    <row r="4820" spans="1:6" x14ac:dyDescent="0.3">
      <c r="A4820" s="49">
        <v>760199</v>
      </c>
      <c r="B4820" s="50">
        <v>43728</v>
      </c>
      <c r="C4820" s="51">
        <v>3239.7256149999998</v>
      </c>
      <c r="D4820" s="49">
        <v>0.1</v>
      </c>
      <c r="E4820" s="49" t="s">
        <v>55</v>
      </c>
      <c r="F4820" s="50">
        <v>43725</v>
      </c>
    </row>
    <row r="4821" spans="1:6" x14ac:dyDescent="0.3">
      <c r="A4821" s="49">
        <v>760199</v>
      </c>
      <c r="B4821" s="50">
        <v>43731</v>
      </c>
      <c r="C4821" s="51">
        <v>3239.8798139999999</v>
      </c>
      <c r="D4821" s="49">
        <v>0.1</v>
      </c>
      <c r="E4821" s="49" t="s">
        <v>55</v>
      </c>
      <c r="F4821" s="50">
        <v>43725</v>
      </c>
    </row>
    <row r="4822" spans="1:6" x14ac:dyDescent="0.3">
      <c r="A4822" s="49">
        <v>760199</v>
      </c>
      <c r="B4822" s="50">
        <v>43732</v>
      </c>
      <c r="C4822" s="51">
        <v>3240.0340209999999</v>
      </c>
      <c r="D4822" s="49">
        <v>0.1</v>
      </c>
      <c r="E4822" s="49" t="s">
        <v>55</v>
      </c>
      <c r="F4822" s="50">
        <v>43725</v>
      </c>
    </row>
    <row r="4823" spans="1:6" x14ac:dyDescent="0.3">
      <c r="A4823" s="49">
        <v>760199</v>
      </c>
      <c r="B4823" s="50">
        <v>43733</v>
      </c>
      <c r="C4823" s="51">
        <v>3239.4327699999999</v>
      </c>
      <c r="D4823" s="49">
        <v>0.03</v>
      </c>
      <c r="E4823" s="49" t="s">
        <v>55</v>
      </c>
      <c r="F4823" s="50">
        <v>43733</v>
      </c>
    </row>
    <row r="4824" spans="1:6" x14ac:dyDescent="0.3">
      <c r="A4824" s="49">
        <v>760199</v>
      </c>
      <c r="B4824" s="50">
        <v>43734</v>
      </c>
      <c r="C4824" s="51">
        <v>3239.4790410000001</v>
      </c>
      <c r="D4824" s="49">
        <v>0.03</v>
      </c>
      <c r="E4824" s="49" t="s">
        <v>55</v>
      </c>
      <c r="F4824" s="50">
        <v>43733</v>
      </c>
    </row>
    <row r="4825" spans="1:6" x14ac:dyDescent="0.3">
      <c r="A4825" s="49">
        <v>760199</v>
      </c>
      <c r="B4825" s="50">
        <v>43735</v>
      </c>
      <c r="C4825" s="51">
        <v>3239.5253130000001</v>
      </c>
      <c r="D4825" s="49">
        <v>0.03</v>
      </c>
      <c r="E4825" s="49" t="s">
        <v>55</v>
      </c>
      <c r="F4825" s="50">
        <v>43733</v>
      </c>
    </row>
    <row r="4826" spans="1:6" x14ac:dyDescent="0.3">
      <c r="A4826" s="49">
        <v>760199</v>
      </c>
      <c r="B4826" s="50">
        <v>43738</v>
      </c>
      <c r="C4826" s="51">
        <v>3239.5715850000001</v>
      </c>
      <c r="D4826" s="49">
        <v>0.03</v>
      </c>
      <c r="E4826" s="49" t="s">
        <v>55</v>
      </c>
      <c r="F4826" s="50">
        <v>43733</v>
      </c>
    </row>
    <row r="4827" spans="1:6" x14ac:dyDescent="0.3">
      <c r="A4827" s="49">
        <v>760199</v>
      </c>
      <c r="B4827" s="50">
        <v>43739</v>
      </c>
      <c r="C4827" s="51">
        <v>3239.6178580000001</v>
      </c>
      <c r="D4827" s="49">
        <v>0.03</v>
      </c>
      <c r="E4827" s="49" t="s">
        <v>55</v>
      </c>
      <c r="F4827" s="50">
        <v>43733</v>
      </c>
    </row>
    <row r="4828" spans="1:6" x14ac:dyDescent="0.3">
      <c r="A4828" s="49">
        <v>760199</v>
      </c>
      <c r="B4828" s="50">
        <v>43740</v>
      </c>
      <c r="C4828" s="51">
        <v>3239.6641319999999</v>
      </c>
      <c r="D4828" s="49">
        <v>0.03</v>
      </c>
      <c r="E4828" s="49" t="s">
        <v>55</v>
      </c>
      <c r="F4828" s="50">
        <v>43733</v>
      </c>
    </row>
    <row r="4829" spans="1:6" x14ac:dyDescent="0.3">
      <c r="A4829" s="49">
        <v>760199</v>
      </c>
      <c r="B4829" s="50">
        <v>43741</v>
      </c>
      <c r="C4829" s="51">
        <v>3239.7104060000001</v>
      </c>
      <c r="D4829" s="49">
        <v>0.03</v>
      </c>
      <c r="E4829" s="49" t="s">
        <v>55</v>
      </c>
      <c r="F4829" s="50">
        <v>43733</v>
      </c>
    </row>
    <row r="4830" spans="1:6" x14ac:dyDescent="0.3">
      <c r="A4830" s="49">
        <v>760199</v>
      </c>
      <c r="B4830" s="50">
        <v>43742</v>
      </c>
      <c r="C4830" s="51">
        <v>3239.7566809999998</v>
      </c>
      <c r="D4830" s="49">
        <v>0.03</v>
      </c>
      <c r="E4830" s="49" t="s">
        <v>55</v>
      </c>
      <c r="F4830" s="50">
        <v>43733</v>
      </c>
    </row>
    <row r="4831" spans="1:6" x14ac:dyDescent="0.3">
      <c r="A4831" s="49">
        <v>760199</v>
      </c>
      <c r="B4831" s="50">
        <v>43745</v>
      </c>
      <c r="C4831" s="51">
        <v>3239.8029569999999</v>
      </c>
      <c r="D4831" s="49">
        <v>0.03</v>
      </c>
      <c r="E4831" s="49" t="s">
        <v>55</v>
      </c>
      <c r="F4831" s="50">
        <v>43733</v>
      </c>
    </row>
    <row r="4832" spans="1:6" x14ac:dyDescent="0.3">
      <c r="A4832" s="49">
        <v>760199</v>
      </c>
      <c r="B4832" s="50">
        <v>43746</v>
      </c>
      <c r="C4832" s="51">
        <v>3239.8492329999999</v>
      </c>
      <c r="D4832" s="49">
        <v>0.03</v>
      </c>
      <c r="E4832" s="49" t="s">
        <v>55</v>
      </c>
      <c r="F4832" s="50">
        <v>43733</v>
      </c>
    </row>
    <row r="4833" spans="1:6" x14ac:dyDescent="0.3">
      <c r="A4833" s="49">
        <v>760199</v>
      </c>
      <c r="B4833" s="50">
        <v>43747</v>
      </c>
      <c r="C4833" s="51">
        <v>3238.060986</v>
      </c>
      <c r="D4833" s="49">
        <v>-0.04</v>
      </c>
      <c r="E4833" s="49" t="s">
        <v>54</v>
      </c>
      <c r="F4833" s="50">
        <v>43747</v>
      </c>
    </row>
    <row r="4834" spans="1:6" x14ac:dyDescent="0.3">
      <c r="A4834" s="49">
        <v>760199</v>
      </c>
      <c r="B4834" s="50">
        <v>43748</v>
      </c>
      <c r="C4834" s="51">
        <v>3237.9993549999999</v>
      </c>
      <c r="D4834" s="49">
        <v>-0.04</v>
      </c>
      <c r="E4834" s="49" t="s">
        <v>54</v>
      </c>
      <c r="F4834" s="50">
        <v>43747</v>
      </c>
    </row>
    <row r="4835" spans="1:6" x14ac:dyDescent="0.3">
      <c r="A4835" s="49">
        <v>760199</v>
      </c>
      <c r="B4835" s="50">
        <v>43749</v>
      </c>
      <c r="C4835" s="51">
        <v>3237.9377249999998</v>
      </c>
      <c r="D4835" s="49">
        <v>-0.04</v>
      </c>
      <c r="E4835" s="49" t="s">
        <v>54</v>
      </c>
      <c r="F4835" s="50">
        <v>43747</v>
      </c>
    </row>
    <row r="4836" spans="1:6" x14ac:dyDescent="0.3">
      <c r="A4836" s="49">
        <v>760199</v>
      </c>
      <c r="B4836" s="50">
        <v>43752</v>
      </c>
      <c r="C4836" s="51">
        <v>3237.8760969999998</v>
      </c>
      <c r="D4836" s="49">
        <v>-0.04</v>
      </c>
      <c r="E4836" s="49" t="s">
        <v>54</v>
      </c>
      <c r="F4836" s="50">
        <v>43747</v>
      </c>
    </row>
    <row r="4837" spans="1:6" x14ac:dyDescent="0.3">
      <c r="A4837" s="49">
        <v>760199</v>
      </c>
      <c r="B4837" s="50">
        <v>43753</v>
      </c>
      <c r="C4837" s="51">
        <v>3237.8144699999998</v>
      </c>
      <c r="D4837" s="49">
        <v>-0.04</v>
      </c>
      <c r="E4837" s="49" t="s">
        <v>54</v>
      </c>
      <c r="F4837" s="50">
        <v>43747</v>
      </c>
    </row>
    <row r="4838" spans="1:6" x14ac:dyDescent="0.3">
      <c r="A4838" s="49">
        <v>760199</v>
      </c>
      <c r="B4838" s="50">
        <v>43754</v>
      </c>
      <c r="C4838" s="51">
        <v>3237.8989099999999</v>
      </c>
      <c r="D4838" s="49">
        <v>0.06</v>
      </c>
      <c r="E4838" s="49" t="s">
        <v>55</v>
      </c>
      <c r="F4838" s="50">
        <v>43754</v>
      </c>
    </row>
    <row r="4839" spans="1:6" x14ac:dyDescent="0.3">
      <c r="A4839" s="49">
        <v>760199</v>
      </c>
      <c r="B4839" s="50">
        <v>43755</v>
      </c>
      <c r="C4839" s="51">
        <v>3237.9833530000001</v>
      </c>
      <c r="D4839" s="49">
        <v>0.06</v>
      </c>
      <c r="E4839" s="49" t="s">
        <v>55</v>
      </c>
      <c r="F4839" s="50">
        <v>43754</v>
      </c>
    </row>
    <row r="4840" spans="1:6" x14ac:dyDescent="0.3">
      <c r="A4840" s="49">
        <v>760199</v>
      </c>
      <c r="B4840" s="50">
        <v>43756</v>
      </c>
      <c r="C4840" s="51">
        <v>3238.067798</v>
      </c>
      <c r="D4840" s="49">
        <v>0.06</v>
      </c>
      <c r="E4840" s="49" t="s">
        <v>55</v>
      </c>
      <c r="F4840" s="50">
        <v>43754</v>
      </c>
    </row>
    <row r="4841" spans="1:6" x14ac:dyDescent="0.3">
      <c r="A4841" s="49">
        <v>760199</v>
      </c>
      <c r="B4841" s="50">
        <v>43759</v>
      </c>
      <c r="C4841" s="51">
        <v>3238.1522450000002</v>
      </c>
      <c r="D4841" s="49">
        <v>0.06</v>
      </c>
      <c r="E4841" s="49" t="s">
        <v>55</v>
      </c>
      <c r="F4841" s="50">
        <v>43754</v>
      </c>
    </row>
    <row r="4842" spans="1:6" x14ac:dyDescent="0.3">
      <c r="A4842" s="49">
        <v>760199</v>
      </c>
      <c r="B4842" s="50">
        <v>43760</v>
      </c>
      <c r="C4842" s="51">
        <v>3238.2366940000002</v>
      </c>
      <c r="D4842" s="49">
        <v>0.06</v>
      </c>
      <c r="E4842" s="49" t="s">
        <v>55</v>
      </c>
      <c r="F4842" s="50">
        <v>43754</v>
      </c>
    </row>
    <row r="4843" spans="1:6" x14ac:dyDescent="0.3">
      <c r="A4843" s="49">
        <v>760199</v>
      </c>
      <c r="B4843" s="50">
        <v>43761</v>
      </c>
      <c r="C4843" s="51">
        <v>3238.4899879999998</v>
      </c>
      <c r="D4843" s="49">
        <v>0.08</v>
      </c>
      <c r="E4843" s="49" t="s">
        <v>55</v>
      </c>
      <c r="F4843" s="50">
        <v>43761</v>
      </c>
    </row>
    <row r="4844" spans="1:6" x14ac:dyDescent="0.3">
      <c r="A4844" s="49">
        <v>760199</v>
      </c>
      <c r="B4844" s="50">
        <v>43762</v>
      </c>
      <c r="C4844" s="51">
        <v>3238.6025880000002</v>
      </c>
      <c r="D4844" s="49">
        <v>0.08</v>
      </c>
      <c r="E4844" s="49" t="s">
        <v>55</v>
      </c>
      <c r="F4844" s="50">
        <v>43761</v>
      </c>
    </row>
    <row r="4845" spans="1:6" x14ac:dyDescent="0.3">
      <c r="A4845" s="49">
        <v>760199</v>
      </c>
      <c r="B4845" s="50">
        <v>43763</v>
      </c>
      <c r="C4845" s="51">
        <v>3238.7151920000001</v>
      </c>
      <c r="D4845" s="49">
        <v>0.08</v>
      </c>
      <c r="E4845" s="49" t="s">
        <v>55</v>
      </c>
      <c r="F4845" s="50">
        <v>43761</v>
      </c>
    </row>
    <row r="4846" spans="1:6" x14ac:dyDescent="0.3">
      <c r="A4846" s="49">
        <v>760199</v>
      </c>
      <c r="B4846" s="50">
        <v>43766</v>
      </c>
      <c r="C4846" s="51">
        <v>3238.8278</v>
      </c>
      <c r="D4846" s="49">
        <v>0.08</v>
      </c>
      <c r="E4846" s="49" t="s">
        <v>55</v>
      </c>
      <c r="F4846" s="50">
        <v>43761</v>
      </c>
    </row>
    <row r="4847" spans="1:6" x14ac:dyDescent="0.3">
      <c r="A4847" s="49">
        <v>760199</v>
      </c>
      <c r="B4847" s="50">
        <v>43767</v>
      </c>
      <c r="C4847" s="51">
        <v>3238.940411</v>
      </c>
      <c r="D4847" s="49">
        <v>0.08</v>
      </c>
      <c r="E4847" s="49" t="s">
        <v>55</v>
      </c>
      <c r="F4847" s="50">
        <v>43761</v>
      </c>
    </row>
    <row r="4848" spans="1:6" x14ac:dyDescent="0.3">
      <c r="A4848" s="49">
        <v>760199</v>
      </c>
      <c r="B4848" s="50">
        <v>43768</v>
      </c>
      <c r="C4848" s="51">
        <v>3239.0530269999999</v>
      </c>
      <c r="D4848" s="49">
        <v>0.08</v>
      </c>
      <c r="E4848" s="49" t="s">
        <v>55</v>
      </c>
      <c r="F4848" s="50">
        <v>43761</v>
      </c>
    </row>
    <row r="4849" spans="1:6" x14ac:dyDescent="0.3">
      <c r="A4849" s="49">
        <v>760199</v>
      </c>
      <c r="B4849" s="50">
        <v>43769</v>
      </c>
      <c r="C4849" s="51">
        <v>3239.1656469999998</v>
      </c>
      <c r="D4849" s="49">
        <v>0.08</v>
      </c>
      <c r="E4849" s="49" t="s">
        <v>55</v>
      </c>
      <c r="F4849" s="50">
        <v>43761</v>
      </c>
    </row>
    <row r="4850" spans="1:6" x14ac:dyDescent="0.3">
      <c r="A4850" s="49">
        <v>760199</v>
      </c>
      <c r="B4850" s="50">
        <v>43770</v>
      </c>
      <c r="C4850" s="51">
        <v>3239.2782699999998</v>
      </c>
      <c r="D4850" s="49">
        <v>0.08</v>
      </c>
      <c r="E4850" s="49" t="s">
        <v>55</v>
      </c>
      <c r="F4850" s="50">
        <v>43761</v>
      </c>
    </row>
    <row r="4851" spans="1:6" x14ac:dyDescent="0.3">
      <c r="A4851" s="49">
        <v>760199</v>
      </c>
      <c r="B4851" s="50">
        <v>43773</v>
      </c>
      <c r="C4851" s="51">
        <v>3239.3908980000001</v>
      </c>
      <c r="D4851" s="49">
        <v>0.08</v>
      </c>
      <c r="E4851" s="49" t="s">
        <v>55</v>
      </c>
      <c r="F4851" s="50">
        <v>43761</v>
      </c>
    </row>
    <row r="4852" spans="1:6" x14ac:dyDescent="0.3">
      <c r="A4852" s="49">
        <v>760199</v>
      </c>
      <c r="B4852" s="50">
        <v>43774</v>
      </c>
      <c r="C4852" s="51">
        <v>3239.5035290000001</v>
      </c>
      <c r="D4852" s="49">
        <v>0.08</v>
      </c>
      <c r="E4852" s="49" t="s">
        <v>55</v>
      </c>
      <c r="F4852" s="50">
        <v>43761</v>
      </c>
    </row>
    <row r="4853" spans="1:6" x14ac:dyDescent="0.3">
      <c r="A4853" s="49">
        <v>760199</v>
      </c>
      <c r="B4853" s="50">
        <v>43775</v>
      </c>
      <c r="C4853" s="51">
        <v>3239.616164</v>
      </c>
      <c r="D4853" s="49">
        <v>0.08</v>
      </c>
      <c r="E4853" s="49" t="s">
        <v>55</v>
      </c>
      <c r="F4853" s="50">
        <v>43761</v>
      </c>
    </row>
    <row r="4854" spans="1:6" x14ac:dyDescent="0.3">
      <c r="A4854" s="49">
        <v>760199</v>
      </c>
      <c r="B4854" s="50">
        <v>43776</v>
      </c>
      <c r="C4854" s="51">
        <v>3240.2083130000001</v>
      </c>
      <c r="D4854" s="49">
        <v>0.1</v>
      </c>
      <c r="E4854" s="49" t="s">
        <v>54</v>
      </c>
      <c r="F4854" s="50">
        <v>43776</v>
      </c>
    </row>
    <row r="4855" spans="1:6" x14ac:dyDescent="0.3">
      <c r="A4855" s="49">
        <v>760199</v>
      </c>
      <c r="B4855" s="50">
        <v>43777</v>
      </c>
      <c r="C4855" s="51">
        <v>3240.3491829999998</v>
      </c>
      <c r="D4855" s="49">
        <v>0.1</v>
      </c>
      <c r="E4855" s="49" t="s">
        <v>54</v>
      </c>
      <c r="F4855" s="50">
        <v>43776</v>
      </c>
    </row>
    <row r="4856" spans="1:6" x14ac:dyDescent="0.3">
      <c r="A4856" s="49">
        <v>760199</v>
      </c>
      <c r="B4856" s="50">
        <v>43780</v>
      </c>
      <c r="C4856" s="51">
        <v>3240.4900579999999</v>
      </c>
      <c r="D4856" s="49">
        <v>0.1</v>
      </c>
      <c r="E4856" s="49" t="s">
        <v>54</v>
      </c>
      <c r="F4856" s="50">
        <v>43776</v>
      </c>
    </row>
    <row r="4857" spans="1:6" x14ac:dyDescent="0.3">
      <c r="A4857" s="49">
        <v>760199</v>
      </c>
      <c r="B4857" s="50">
        <v>43781</v>
      </c>
      <c r="C4857" s="51">
        <v>3240.63094</v>
      </c>
      <c r="D4857" s="49">
        <v>0.1</v>
      </c>
      <c r="E4857" s="49" t="s">
        <v>54</v>
      </c>
      <c r="F4857" s="50">
        <v>43776</v>
      </c>
    </row>
    <row r="4858" spans="1:6" x14ac:dyDescent="0.3">
      <c r="A4858" s="49">
        <v>760199</v>
      </c>
      <c r="B4858" s="50">
        <v>43782</v>
      </c>
      <c r="C4858" s="51">
        <v>3240.7718279999999</v>
      </c>
      <c r="D4858" s="49">
        <v>0.1</v>
      </c>
      <c r="E4858" s="49" t="s">
        <v>54</v>
      </c>
      <c r="F4858" s="50">
        <v>43776</v>
      </c>
    </row>
    <row r="4859" spans="1:6" x14ac:dyDescent="0.3">
      <c r="A4859" s="49">
        <v>760199</v>
      </c>
      <c r="B4859" s="50">
        <v>43783</v>
      </c>
      <c r="C4859" s="51">
        <v>3240.912722</v>
      </c>
      <c r="D4859" s="49">
        <v>0.1</v>
      </c>
      <c r="E4859" s="49" t="s">
        <v>54</v>
      </c>
      <c r="F4859" s="50">
        <v>43776</v>
      </c>
    </row>
    <row r="4860" spans="1:6" x14ac:dyDescent="0.3">
      <c r="A4860" s="49">
        <v>760199</v>
      </c>
      <c r="B4860" s="50">
        <v>43787</v>
      </c>
      <c r="C4860" s="51">
        <v>3241.0536219999999</v>
      </c>
      <c r="D4860" s="49">
        <v>0.1</v>
      </c>
      <c r="E4860" s="49" t="s">
        <v>54</v>
      </c>
      <c r="F4860" s="50">
        <v>43776</v>
      </c>
    </row>
    <row r="4861" spans="1:6" x14ac:dyDescent="0.3">
      <c r="A4861" s="49">
        <v>760199</v>
      </c>
      <c r="B4861" s="50">
        <v>43788</v>
      </c>
      <c r="C4861" s="51">
        <v>3241.7006040000001</v>
      </c>
      <c r="D4861" s="49">
        <v>0.4</v>
      </c>
      <c r="E4861" s="49" t="s">
        <v>55</v>
      </c>
      <c r="F4861" s="50">
        <v>43788</v>
      </c>
    </row>
    <row r="4862" spans="1:6" x14ac:dyDescent="0.3">
      <c r="A4862" s="49">
        <v>760199</v>
      </c>
      <c r="B4862" s="50">
        <v>43789</v>
      </c>
      <c r="C4862" s="51">
        <v>3242.3477149999999</v>
      </c>
      <c r="D4862" s="49">
        <v>0.4</v>
      </c>
      <c r="E4862" s="49" t="s">
        <v>55</v>
      </c>
      <c r="F4862" s="50">
        <v>43788</v>
      </c>
    </row>
    <row r="4863" spans="1:6" x14ac:dyDescent="0.3">
      <c r="A4863" s="49">
        <v>760199</v>
      </c>
      <c r="B4863" s="50">
        <v>43790</v>
      </c>
      <c r="C4863" s="51">
        <v>3242.994956</v>
      </c>
      <c r="D4863" s="49">
        <v>0.4</v>
      </c>
      <c r="E4863" s="49" t="s">
        <v>55</v>
      </c>
      <c r="F4863" s="50">
        <v>43788</v>
      </c>
    </row>
    <row r="4864" spans="1:6" x14ac:dyDescent="0.3">
      <c r="A4864" s="49">
        <v>760199</v>
      </c>
      <c r="B4864" s="50">
        <v>43791</v>
      </c>
      <c r="C4864" s="51">
        <v>3243.6423260000001</v>
      </c>
      <c r="D4864" s="49">
        <v>0.4</v>
      </c>
      <c r="E4864" s="49" t="s">
        <v>55</v>
      </c>
      <c r="F4864" s="50">
        <v>43788</v>
      </c>
    </row>
    <row r="4865" spans="1:6" x14ac:dyDescent="0.3">
      <c r="A4865" s="49">
        <v>760199</v>
      </c>
      <c r="B4865" s="50">
        <v>43794</v>
      </c>
      <c r="C4865" s="51">
        <v>3244.4513809999999</v>
      </c>
      <c r="D4865" s="49">
        <v>0.42</v>
      </c>
      <c r="E4865" s="49" t="s">
        <v>55</v>
      </c>
      <c r="F4865" s="50">
        <v>43794</v>
      </c>
    </row>
    <row r="4866" spans="1:6" x14ac:dyDescent="0.3">
      <c r="A4866" s="49">
        <v>760199</v>
      </c>
      <c r="B4866" s="50">
        <v>43795</v>
      </c>
      <c r="C4866" s="51">
        <v>3245.1313599999999</v>
      </c>
      <c r="D4866" s="49">
        <v>0.42</v>
      </c>
      <c r="E4866" s="49" t="s">
        <v>55</v>
      </c>
      <c r="F4866" s="50">
        <v>43794</v>
      </c>
    </row>
    <row r="4867" spans="1:6" x14ac:dyDescent="0.3">
      <c r="A4867" s="49">
        <v>760199</v>
      </c>
      <c r="B4867" s="50">
        <v>43796</v>
      </c>
      <c r="C4867" s="51">
        <v>3245.8114820000001</v>
      </c>
      <c r="D4867" s="49">
        <v>0.42</v>
      </c>
      <c r="E4867" s="49" t="s">
        <v>55</v>
      </c>
      <c r="F4867" s="50">
        <v>43794</v>
      </c>
    </row>
    <row r="4868" spans="1:6" x14ac:dyDescent="0.3">
      <c r="A4868" s="49">
        <v>760199</v>
      </c>
      <c r="B4868" s="50">
        <v>43797</v>
      </c>
      <c r="C4868" s="51">
        <v>3246.4917460000001</v>
      </c>
      <c r="D4868" s="49">
        <v>0.42</v>
      </c>
      <c r="E4868" s="49" t="s">
        <v>55</v>
      </c>
      <c r="F4868" s="50">
        <v>43794</v>
      </c>
    </row>
    <row r="4869" spans="1:6" x14ac:dyDescent="0.3">
      <c r="A4869" s="49">
        <v>760199</v>
      </c>
      <c r="B4869" s="50">
        <v>43798</v>
      </c>
      <c r="C4869" s="51">
        <v>3247.172153</v>
      </c>
      <c r="D4869" s="49">
        <v>0.42</v>
      </c>
      <c r="E4869" s="49" t="s">
        <v>55</v>
      </c>
      <c r="F4869" s="50">
        <v>43794</v>
      </c>
    </row>
    <row r="4870" spans="1:6" x14ac:dyDescent="0.3">
      <c r="A4870" s="49">
        <v>760199</v>
      </c>
      <c r="B4870" s="50">
        <v>43801</v>
      </c>
      <c r="C4870" s="51">
        <v>3247.852703</v>
      </c>
      <c r="D4870" s="49">
        <v>0.42</v>
      </c>
      <c r="E4870" s="49" t="s">
        <v>55</v>
      </c>
      <c r="F4870" s="50">
        <v>43794</v>
      </c>
    </row>
    <row r="4871" spans="1:6" x14ac:dyDescent="0.3">
      <c r="A4871" s="49">
        <v>760199</v>
      </c>
      <c r="B4871" s="50">
        <v>43802</v>
      </c>
      <c r="C4871" s="51">
        <v>3248.5333949999999</v>
      </c>
      <c r="D4871" s="49">
        <v>0.42</v>
      </c>
      <c r="E4871" s="49" t="s">
        <v>55</v>
      </c>
      <c r="F4871" s="50">
        <v>43794</v>
      </c>
    </row>
    <row r="4872" spans="1:6" x14ac:dyDescent="0.3">
      <c r="A4872" s="49">
        <v>760199</v>
      </c>
      <c r="B4872" s="50">
        <v>43803</v>
      </c>
      <c r="C4872" s="51">
        <v>3249.2142290000002</v>
      </c>
      <c r="D4872" s="49">
        <v>0.42</v>
      </c>
      <c r="E4872" s="49" t="s">
        <v>55</v>
      </c>
      <c r="F4872" s="50">
        <v>43794</v>
      </c>
    </row>
    <row r="4873" spans="1:6" x14ac:dyDescent="0.3">
      <c r="A4873" s="49">
        <v>760199</v>
      </c>
      <c r="B4873" s="50">
        <v>43804</v>
      </c>
      <c r="C4873" s="51">
        <v>3249.895207</v>
      </c>
      <c r="D4873" s="49">
        <v>0.42</v>
      </c>
      <c r="E4873" s="49" t="s">
        <v>55</v>
      </c>
      <c r="F4873" s="50">
        <v>43794</v>
      </c>
    </row>
    <row r="4874" spans="1:6" x14ac:dyDescent="0.3">
      <c r="A4874" s="49">
        <v>760199</v>
      </c>
      <c r="B4874" s="50">
        <v>43805</v>
      </c>
      <c r="C4874" s="51">
        <v>3252.6159320000002</v>
      </c>
      <c r="D4874" s="49">
        <v>0.51</v>
      </c>
      <c r="E4874" s="49" t="s">
        <v>54</v>
      </c>
      <c r="F4874" s="50">
        <v>43805</v>
      </c>
    </row>
    <row r="4875" spans="1:6" x14ac:dyDescent="0.3">
      <c r="A4875" s="49">
        <v>760199</v>
      </c>
      <c r="B4875" s="50">
        <v>43808</v>
      </c>
      <c r="C4875" s="51">
        <v>3253.4433880000001</v>
      </c>
      <c r="D4875" s="49">
        <v>0.51</v>
      </c>
      <c r="E4875" s="49" t="s">
        <v>54</v>
      </c>
      <c r="F4875" s="50">
        <v>43805</v>
      </c>
    </row>
    <row r="4876" spans="1:6" x14ac:dyDescent="0.3">
      <c r="A4876" s="49">
        <v>760199</v>
      </c>
      <c r="B4876" s="50">
        <v>43809</v>
      </c>
      <c r="C4876" s="51">
        <v>3254.2710550000002</v>
      </c>
      <c r="D4876" s="49">
        <v>0.51</v>
      </c>
      <c r="E4876" s="49" t="s">
        <v>54</v>
      </c>
      <c r="F4876" s="50">
        <v>43805</v>
      </c>
    </row>
    <row r="4877" spans="1:6" x14ac:dyDescent="0.3">
      <c r="A4877" s="49">
        <v>760199</v>
      </c>
      <c r="B4877" s="50">
        <v>43810</v>
      </c>
      <c r="C4877" s="51">
        <v>3255.0989319999999</v>
      </c>
      <c r="D4877" s="49">
        <v>0.51</v>
      </c>
      <c r="E4877" s="49" t="s">
        <v>54</v>
      </c>
      <c r="F4877" s="50">
        <v>43805</v>
      </c>
    </row>
    <row r="4878" spans="1:6" x14ac:dyDescent="0.3">
      <c r="A4878" s="49">
        <v>760199</v>
      </c>
      <c r="B4878" s="50">
        <v>43811</v>
      </c>
      <c r="C4878" s="51">
        <v>3255.9270190000002</v>
      </c>
      <c r="D4878" s="49">
        <v>0.51</v>
      </c>
      <c r="E4878" s="49" t="s">
        <v>54</v>
      </c>
      <c r="F4878" s="50">
        <v>43805</v>
      </c>
    </row>
    <row r="4879" spans="1:6" x14ac:dyDescent="0.3">
      <c r="A4879" s="49">
        <v>760199</v>
      </c>
      <c r="B4879" s="50">
        <v>43812</v>
      </c>
      <c r="C4879" s="51">
        <v>3256.755318</v>
      </c>
      <c r="D4879" s="49">
        <v>0.51</v>
      </c>
      <c r="E4879" s="49" t="s">
        <v>54</v>
      </c>
      <c r="F4879" s="50">
        <v>43805</v>
      </c>
    </row>
    <row r="4880" spans="1:6" x14ac:dyDescent="0.3">
      <c r="A4880" s="49">
        <v>760199</v>
      </c>
      <c r="B4880" s="50">
        <v>43815</v>
      </c>
      <c r="C4880" s="51">
        <v>3257.5838269999999</v>
      </c>
      <c r="D4880" s="49">
        <v>0.51</v>
      </c>
      <c r="E4880" s="49" t="s">
        <v>54</v>
      </c>
      <c r="F4880" s="50">
        <v>43805</v>
      </c>
    </row>
    <row r="4881" spans="1:6" x14ac:dyDescent="0.3">
      <c r="A4881" s="49">
        <v>760199</v>
      </c>
      <c r="B4881" s="50">
        <v>43816</v>
      </c>
      <c r="C4881" s="51">
        <v>3258.8496009999999</v>
      </c>
      <c r="D4881" s="49">
        <v>0.78</v>
      </c>
      <c r="E4881" s="49" t="s">
        <v>55</v>
      </c>
      <c r="F4881" s="50">
        <v>43816</v>
      </c>
    </row>
    <row r="4882" spans="1:6" x14ac:dyDescent="0.3">
      <c r="A4882" s="49">
        <v>760199</v>
      </c>
      <c r="B4882" s="50">
        <v>43817</v>
      </c>
      <c r="C4882" s="51">
        <v>3260.115867</v>
      </c>
      <c r="D4882" s="49">
        <v>0.78</v>
      </c>
      <c r="E4882" s="49" t="s">
        <v>55</v>
      </c>
      <c r="F4882" s="50">
        <v>43816</v>
      </c>
    </row>
    <row r="4883" spans="1:6" x14ac:dyDescent="0.3">
      <c r="A4883" s="49">
        <v>760199</v>
      </c>
      <c r="B4883" s="50">
        <v>43818</v>
      </c>
      <c r="C4883" s="51">
        <v>3261.3826250000002</v>
      </c>
      <c r="D4883" s="49">
        <v>0.78</v>
      </c>
      <c r="E4883" s="49" t="s">
        <v>55</v>
      </c>
      <c r="F4883" s="50">
        <v>43816</v>
      </c>
    </row>
    <row r="4884" spans="1:6" x14ac:dyDescent="0.3">
      <c r="A4884" s="49">
        <v>760199</v>
      </c>
      <c r="B4884" s="50">
        <v>43819</v>
      </c>
      <c r="C4884" s="51">
        <v>3262.6498759999999</v>
      </c>
      <c r="D4884" s="49">
        <v>0.78</v>
      </c>
      <c r="E4884" s="49" t="s">
        <v>55</v>
      </c>
      <c r="F4884" s="50">
        <v>43816</v>
      </c>
    </row>
    <row r="4885" spans="1:6" x14ac:dyDescent="0.3">
      <c r="A4885" s="49">
        <v>760199</v>
      </c>
      <c r="B4885" s="50">
        <v>43822</v>
      </c>
      <c r="C4885" s="51">
        <v>3266.1015189999998</v>
      </c>
      <c r="D4885" s="49">
        <v>1.05</v>
      </c>
      <c r="E4885" s="49" t="s">
        <v>55</v>
      </c>
      <c r="F4885" s="50">
        <v>43822</v>
      </c>
    </row>
    <row r="4886" spans="1:6" x14ac:dyDescent="0.3">
      <c r="A4886" s="49">
        <v>760199</v>
      </c>
      <c r="B4886" s="50">
        <v>43823</v>
      </c>
      <c r="C4886" s="51">
        <v>3267.8077280000002</v>
      </c>
      <c r="D4886" s="49">
        <v>1.05</v>
      </c>
      <c r="E4886" s="49" t="s">
        <v>55</v>
      </c>
      <c r="F4886" s="50">
        <v>43822</v>
      </c>
    </row>
    <row r="4887" spans="1:6" x14ac:dyDescent="0.3">
      <c r="A4887" s="49">
        <v>760199</v>
      </c>
      <c r="B4887" s="50">
        <v>43825</v>
      </c>
      <c r="C4887" s="51">
        <v>3269.5148279999999</v>
      </c>
      <c r="D4887" s="49">
        <v>1.05</v>
      </c>
      <c r="E4887" s="49" t="s">
        <v>55</v>
      </c>
      <c r="F4887" s="50">
        <v>43822</v>
      </c>
    </row>
    <row r="4888" spans="1:6" x14ac:dyDescent="0.3">
      <c r="A4888" s="49">
        <v>760199</v>
      </c>
      <c r="B4888" s="50">
        <v>43826</v>
      </c>
      <c r="C4888" s="51">
        <v>3271.22282</v>
      </c>
      <c r="D4888" s="49">
        <v>1.05</v>
      </c>
      <c r="E4888" s="49" t="s">
        <v>55</v>
      </c>
      <c r="F4888" s="50">
        <v>43822</v>
      </c>
    </row>
    <row r="4889" spans="1:6" x14ac:dyDescent="0.3">
      <c r="A4889" s="49">
        <v>760199</v>
      </c>
      <c r="B4889" s="50">
        <v>43829</v>
      </c>
      <c r="C4889" s="51">
        <v>3272.931705</v>
      </c>
      <c r="D4889" s="49">
        <v>1.05</v>
      </c>
      <c r="E4889" s="49" t="s">
        <v>55</v>
      </c>
      <c r="F4889" s="50">
        <v>43822</v>
      </c>
    </row>
    <row r="4890" spans="1:6" x14ac:dyDescent="0.3">
      <c r="A4890" s="49">
        <v>760199</v>
      </c>
      <c r="B4890" s="50">
        <v>43830</v>
      </c>
      <c r="C4890" s="51">
        <v>3274.641482</v>
      </c>
      <c r="D4890" s="49">
        <v>1.05</v>
      </c>
      <c r="E4890" s="49" t="s">
        <v>55</v>
      </c>
      <c r="F4890" s="50">
        <v>43822</v>
      </c>
    </row>
    <row r="4891" spans="1:6" x14ac:dyDescent="0.3">
      <c r="A4891" s="49">
        <v>760199</v>
      </c>
      <c r="B4891" s="50">
        <v>43832</v>
      </c>
      <c r="C4891" s="51">
        <v>3276.3521529999998</v>
      </c>
      <c r="D4891" s="49">
        <v>1.05</v>
      </c>
      <c r="E4891" s="49" t="s">
        <v>55</v>
      </c>
      <c r="F4891" s="50">
        <v>43822</v>
      </c>
    </row>
    <row r="4892" spans="1:6" x14ac:dyDescent="0.3">
      <c r="A4892" s="49">
        <v>760199</v>
      </c>
      <c r="B4892" s="50">
        <v>43833</v>
      </c>
      <c r="C4892" s="51">
        <v>3278.063717</v>
      </c>
      <c r="D4892" s="49">
        <v>1.05</v>
      </c>
      <c r="E4892" s="49" t="s">
        <v>55</v>
      </c>
      <c r="F4892" s="50">
        <v>43822</v>
      </c>
    </row>
    <row r="4893" spans="1:6" x14ac:dyDescent="0.3">
      <c r="A4893" s="49">
        <v>760199</v>
      </c>
      <c r="B4893" s="50">
        <v>43836</v>
      </c>
      <c r="C4893" s="51">
        <v>3279.776175</v>
      </c>
      <c r="D4893" s="49">
        <v>1.05</v>
      </c>
      <c r="E4893" s="49" t="s">
        <v>55</v>
      </c>
      <c r="F4893" s="50">
        <v>43822</v>
      </c>
    </row>
    <row r="4894" spans="1:6" x14ac:dyDescent="0.3">
      <c r="A4894" s="49">
        <v>760199</v>
      </c>
      <c r="B4894" s="50">
        <v>43837</v>
      </c>
      <c r="C4894" s="51">
        <v>3281.4895280000001</v>
      </c>
      <c r="D4894" s="49">
        <v>1.05</v>
      </c>
      <c r="E4894" s="49" t="s">
        <v>55</v>
      </c>
      <c r="F4894" s="50">
        <v>43822</v>
      </c>
    </row>
    <row r="4895" spans="1:6" x14ac:dyDescent="0.3">
      <c r="A4895" s="49">
        <v>760199</v>
      </c>
      <c r="B4895" s="50">
        <v>43838</v>
      </c>
      <c r="C4895" s="51">
        <v>3283.203775</v>
      </c>
      <c r="D4895" s="49">
        <v>1.05</v>
      </c>
      <c r="E4895" s="49" t="s">
        <v>55</v>
      </c>
      <c r="F4895" s="50">
        <v>43822</v>
      </c>
    </row>
    <row r="4896" spans="1:6" x14ac:dyDescent="0.3">
      <c r="A4896" s="49">
        <v>760199</v>
      </c>
      <c r="B4896" s="50">
        <v>43839</v>
      </c>
      <c r="C4896" s="51">
        <v>3284.9189190000002</v>
      </c>
      <c r="D4896" s="49">
        <v>1.05</v>
      </c>
      <c r="E4896" s="49" t="s">
        <v>55</v>
      </c>
      <c r="F4896" s="50">
        <v>43822</v>
      </c>
    </row>
    <row r="4897" spans="1:6" x14ac:dyDescent="0.3">
      <c r="A4897" s="49">
        <v>760199</v>
      </c>
      <c r="B4897" s="50">
        <v>43840</v>
      </c>
      <c r="C4897" s="51">
        <v>3289.400815</v>
      </c>
      <c r="D4897" s="49">
        <v>1.1499999999999999</v>
      </c>
      <c r="E4897" s="49" t="s">
        <v>54</v>
      </c>
      <c r="F4897" s="50">
        <v>43840</v>
      </c>
    </row>
    <row r="4898" spans="1:6" x14ac:dyDescent="0.3">
      <c r="A4898" s="49">
        <v>760199</v>
      </c>
      <c r="B4898" s="50">
        <v>43843</v>
      </c>
      <c r="C4898" s="51">
        <v>3291.2820499999998</v>
      </c>
      <c r="D4898" s="49">
        <v>1.1499999999999999</v>
      </c>
      <c r="E4898" s="49" t="s">
        <v>54</v>
      </c>
      <c r="F4898" s="50">
        <v>43840</v>
      </c>
    </row>
    <row r="4899" spans="1:6" x14ac:dyDescent="0.3">
      <c r="A4899" s="49">
        <v>760199</v>
      </c>
      <c r="B4899" s="50">
        <v>43844</v>
      </c>
      <c r="C4899" s="51">
        <v>3293.164362</v>
      </c>
      <c r="D4899" s="49">
        <v>1.1499999999999999</v>
      </c>
      <c r="E4899" s="49" t="s">
        <v>54</v>
      </c>
      <c r="F4899" s="50">
        <v>43840</v>
      </c>
    </row>
    <row r="4900" spans="1:6" x14ac:dyDescent="0.3">
      <c r="A4900" s="49">
        <v>760199</v>
      </c>
      <c r="B4900" s="50">
        <v>43845</v>
      </c>
      <c r="C4900" s="51">
        <v>3295.0477510000001</v>
      </c>
      <c r="D4900" s="49">
        <v>1.1499999999999999</v>
      </c>
      <c r="E4900" s="49" t="s">
        <v>54</v>
      </c>
      <c r="F4900" s="50">
        <v>43840</v>
      </c>
    </row>
    <row r="4901" spans="1:6" x14ac:dyDescent="0.3">
      <c r="A4901" s="49">
        <v>760199</v>
      </c>
      <c r="B4901" s="50">
        <v>43846</v>
      </c>
      <c r="C4901" s="51">
        <v>3295.5340540000002</v>
      </c>
      <c r="D4901" s="49">
        <v>0.34</v>
      </c>
      <c r="E4901" s="49" t="s">
        <v>55</v>
      </c>
      <c r="F4901" s="50">
        <v>43846</v>
      </c>
    </row>
    <row r="4902" spans="1:6" x14ac:dyDescent="0.3">
      <c r="A4902" s="49">
        <v>760199</v>
      </c>
      <c r="B4902" s="50">
        <v>43847</v>
      </c>
      <c r="C4902" s="51">
        <v>3296.02043</v>
      </c>
      <c r="D4902" s="49">
        <v>0.34</v>
      </c>
      <c r="E4902" s="49" t="s">
        <v>55</v>
      </c>
      <c r="F4902" s="50">
        <v>43846</v>
      </c>
    </row>
    <row r="4903" spans="1:6" x14ac:dyDescent="0.3">
      <c r="A4903" s="49">
        <v>760199</v>
      </c>
      <c r="B4903" s="50">
        <v>43850</v>
      </c>
      <c r="C4903" s="51">
        <v>3296.5068769999998</v>
      </c>
      <c r="D4903" s="49">
        <v>0.34</v>
      </c>
      <c r="E4903" s="49" t="s">
        <v>55</v>
      </c>
      <c r="F4903" s="50">
        <v>43846</v>
      </c>
    </row>
    <row r="4904" spans="1:6" x14ac:dyDescent="0.3">
      <c r="A4904" s="49">
        <v>760199</v>
      </c>
      <c r="B4904" s="50">
        <v>43851</v>
      </c>
      <c r="C4904" s="51">
        <v>3296.9933959999998</v>
      </c>
      <c r="D4904" s="49">
        <v>0.34</v>
      </c>
      <c r="E4904" s="49" t="s">
        <v>55</v>
      </c>
      <c r="F4904" s="50">
        <v>43846</v>
      </c>
    </row>
    <row r="4905" spans="1:6" x14ac:dyDescent="0.3">
      <c r="A4905" s="49">
        <v>760199</v>
      </c>
      <c r="B4905" s="50">
        <v>43852</v>
      </c>
      <c r="C4905" s="51">
        <v>3297.4799870000002</v>
      </c>
      <c r="D4905" s="49">
        <v>0.34</v>
      </c>
      <c r="E4905" s="49" t="s">
        <v>55</v>
      </c>
      <c r="F4905" s="50">
        <v>43846</v>
      </c>
    </row>
    <row r="4906" spans="1:6" x14ac:dyDescent="0.3">
      <c r="A4906" s="49">
        <v>760199</v>
      </c>
      <c r="B4906" s="50">
        <v>43853</v>
      </c>
      <c r="C4906" s="51">
        <v>3297.9666499999998</v>
      </c>
      <c r="D4906" s="49">
        <v>0.34</v>
      </c>
      <c r="E4906" s="49" t="s">
        <v>55</v>
      </c>
      <c r="F4906" s="50">
        <v>43846</v>
      </c>
    </row>
    <row r="4907" spans="1:6" x14ac:dyDescent="0.3">
      <c r="A4907" s="49">
        <v>760199</v>
      </c>
      <c r="B4907" s="50">
        <v>43854</v>
      </c>
      <c r="C4907" s="51">
        <v>3298.253275</v>
      </c>
      <c r="D4907" s="49">
        <v>0.32</v>
      </c>
      <c r="E4907" s="49" t="s">
        <v>55</v>
      </c>
      <c r="F4907" s="50">
        <v>43854</v>
      </c>
    </row>
    <row r="4908" spans="1:6" x14ac:dyDescent="0.3">
      <c r="A4908" s="49">
        <v>760199</v>
      </c>
      <c r="B4908" s="50">
        <v>43857</v>
      </c>
      <c r="C4908" s="51">
        <v>3298.7114620000002</v>
      </c>
      <c r="D4908" s="49">
        <v>0.32</v>
      </c>
      <c r="E4908" s="49" t="s">
        <v>55</v>
      </c>
      <c r="F4908" s="50">
        <v>43854</v>
      </c>
    </row>
    <row r="4909" spans="1:6" x14ac:dyDescent="0.3">
      <c r="A4909" s="49">
        <v>760199</v>
      </c>
      <c r="B4909" s="50">
        <v>43858</v>
      </c>
      <c r="C4909" s="51">
        <v>3299.1697119999999</v>
      </c>
      <c r="D4909" s="49">
        <v>0.32</v>
      </c>
      <c r="E4909" s="49" t="s">
        <v>55</v>
      </c>
      <c r="F4909" s="50">
        <v>43854</v>
      </c>
    </row>
    <row r="4910" spans="1:6" x14ac:dyDescent="0.3">
      <c r="A4910" s="49">
        <v>760199</v>
      </c>
      <c r="B4910" s="50">
        <v>43859</v>
      </c>
      <c r="C4910" s="51">
        <v>3299.6280259999999</v>
      </c>
      <c r="D4910" s="49">
        <v>0.32</v>
      </c>
      <c r="E4910" s="49" t="s">
        <v>55</v>
      </c>
      <c r="F4910" s="50">
        <v>43854</v>
      </c>
    </row>
    <row r="4911" spans="1:6" x14ac:dyDescent="0.3">
      <c r="A4911" s="49">
        <v>760199</v>
      </c>
      <c r="B4911" s="50">
        <v>43860</v>
      </c>
      <c r="C4911" s="51">
        <v>3300.0864029999998</v>
      </c>
      <c r="D4911" s="49">
        <v>0.32</v>
      </c>
      <c r="E4911" s="49" t="s">
        <v>55</v>
      </c>
      <c r="F4911" s="50">
        <v>43854</v>
      </c>
    </row>
    <row r="4912" spans="1:6" x14ac:dyDescent="0.3">
      <c r="A4912" s="49">
        <v>760199</v>
      </c>
      <c r="B4912" s="50">
        <v>43861</v>
      </c>
      <c r="C4912" s="51">
        <v>3300.5448449999999</v>
      </c>
      <c r="D4912" s="49">
        <v>0.32</v>
      </c>
      <c r="E4912" s="49" t="s">
        <v>55</v>
      </c>
      <c r="F4912" s="50">
        <v>43854</v>
      </c>
    </row>
    <row r="4913" spans="1:6" x14ac:dyDescent="0.3">
      <c r="A4913" s="49">
        <v>760199</v>
      </c>
      <c r="B4913" s="50">
        <v>43864</v>
      </c>
      <c r="C4913" s="51">
        <v>3301.0033490000001</v>
      </c>
      <c r="D4913" s="49">
        <v>0.32</v>
      </c>
      <c r="E4913" s="49" t="s">
        <v>55</v>
      </c>
      <c r="F4913" s="50">
        <v>43854</v>
      </c>
    </row>
    <row r="4914" spans="1:6" x14ac:dyDescent="0.3">
      <c r="A4914" s="49">
        <v>760199</v>
      </c>
      <c r="B4914" s="50">
        <v>43865</v>
      </c>
      <c r="C4914" s="51">
        <v>3301.461918</v>
      </c>
      <c r="D4914" s="49">
        <v>0.32</v>
      </c>
      <c r="E4914" s="49" t="s">
        <v>55</v>
      </c>
      <c r="F4914" s="50">
        <v>43854</v>
      </c>
    </row>
    <row r="4915" spans="1:6" x14ac:dyDescent="0.3">
      <c r="A4915" s="49">
        <v>760199</v>
      </c>
      <c r="B4915" s="50">
        <v>43866</v>
      </c>
      <c r="C4915" s="51">
        <v>3301.9205499999998</v>
      </c>
      <c r="D4915" s="49">
        <v>0.32</v>
      </c>
      <c r="E4915" s="49" t="s">
        <v>55</v>
      </c>
      <c r="F4915" s="50">
        <v>43854</v>
      </c>
    </row>
    <row r="4916" spans="1:6" x14ac:dyDescent="0.3">
      <c r="A4916" s="49">
        <v>760199</v>
      </c>
      <c r="B4916" s="50">
        <v>43867</v>
      </c>
      <c r="C4916" s="51">
        <v>3302.379246</v>
      </c>
      <c r="D4916" s="49">
        <v>0.32</v>
      </c>
      <c r="E4916" s="49" t="s">
        <v>55</v>
      </c>
      <c r="F4916" s="50">
        <v>43854</v>
      </c>
    </row>
    <row r="4917" spans="1:6" x14ac:dyDescent="0.3">
      <c r="A4917" s="49">
        <v>760199</v>
      </c>
      <c r="B4917" s="50">
        <v>43868</v>
      </c>
      <c r="C4917" s="51">
        <v>3300.1596829999999</v>
      </c>
      <c r="D4917" s="49">
        <v>0.21</v>
      </c>
      <c r="E4917" s="49" t="s">
        <v>54</v>
      </c>
      <c r="F4917" s="50">
        <v>43868</v>
      </c>
    </row>
    <row r="4918" spans="1:6" x14ac:dyDescent="0.3">
      <c r="A4918" s="49">
        <v>760199</v>
      </c>
      <c r="B4918" s="50">
        <v>43871</v>
      </c>
      <c r="C4918" s="51">
        <v>3300.4606309999999</v>
      </c>
      <c r="D4918" s="49">
        <v>0.21</v>
      </c>
      <c r="E4918" s="49" t="s">
        <v>54</v>
      </c>
      <c r="F4918" s="50">
        <v>43868</v>
      </c>
    </row>
    <row r="4919" spans="1:6" x14ac:dyDescent="0.3">
      <c r="A4919" s="49">
        <v>760199</v>
      </c>
      <c r="B4919" s="50">
        <v>43872</v>
      </c>
      <c r="C4919" s="51">
        <v>3300.7616079999998</v>
      </c>
      <c r="D4919" s="49">
        <v>0.21</v>
      </c>
      <c r="E4919" s="49" t="s">
        <v>54</v>
      </c>
      <c r="F4919" s="50">
        <v>43868</v>
      </c>
    </row>
    <row r="4920" spans="1:6" x14ac:dyDescent="0.3">
      <c r="A4920" s="49">
        <v>760199</v>
      </c>
      <c r="B4920" s="50">
        <v>43873</v>
      </c>
      <c r="C4920" s="51">
        <v>3301.0626109999998</v>
      </c>
      <c r="D4920" s="49">
        <v>0.21</v>
      </c>
      <c r="E4920" s="49" t="s">
        <v>54</v>
      </c>
      <c r="F4920" s="50">
        <v>43868</v>
      </c>
    </row>
    <row r="4921" spans="1:6" x14ac:dyDescent="0.3">
      <c r="A4921" s="49">
        <v>760199</v>
      </c>
      <c r="B4921" s="50">
        <v>43874</v>
      </c>
      <c r="C4921" s="51">
        <v>3301.3636419999998</v>
      </c>
      <c r="D4921" s="49">
        <v>0.21</v>
      </c>
      <c r="E4921" s="49" t="s">
        <v>54</v>
      </c>
      <c r="F4921" s="50">
        <v>43868</v>
      </c>
    </row>
    <row r="4922" spans="1:6" x14ac:dyDescent="0.3">
      <c r="A4922" s="49">
        <v>760199</v>
      </c>
      <c r="B4922" s="50">
        <v>43875</v>
      </c>
      <c r="C4922" s="51">
        <v>3301.6647010000002</v>
      </c>
      <c r="D4922" s="49">
        <v>0.21</v>
      </c>
      <c r="E4922" s="49" t="s">
        <v>54</v>
      </c>
      <c r="F4922" s="50">
        <v>43868</v>
      </c>
    </row>
    <row r="4923" spans="1:6" x14ac:dyDescent="0.3">
      <c r="A4923" s="49">
        <v>760199</v>
      </c>
      <c r="B4923" s="50">
        <v>43878</v>
      </c>
      <c r="C4923" s="51">
        <v>3301.9657870000001</v>
      </c>
      <c r="D4923" s="49">
        <v>0.21</v>
      </c>
      <c r="E4923" s="49" t="s">
        <v>54</v>
      </c>
      <c r="F4923" s="50">
        <v>43868</v>
      </c>
    </row>
    <row r="4924" spans="1:6" x14ac:dyDescent="0.3">
      <c r="A4924" s="49">
        <v>760199</v>
      </c>
      <c r="B4924" s="50">
        <v>43879</v>
      </c>
      <c r="C4924" s="51">
        <v>3302.222436</v>
      </c>
      <c r="D4924" s="49">
        <v>0.14000000000000001</v>
      </c>
      <c r="E4924" s="49" t="s">
        <v>55</v>
      </c>
      <c r="F4924" s="50">
        <v>43879</v>
      </c>
    </row>
    <row r="4925" spans="1:6" x14ac:dyDescent="0.3">
      <c r="A4925" s="49">
        <v>760199</v>
      </c>
      <c r="B4925" s="50">
        <v>43880</v>
      </c>
      <c r="C4925" s="51">
        <v>3302.4791059999998</v>
      </c>
      <c r="D4925" s="49">
        <v>0.14000000000000001</v>
      </c>
      <c r="E4925" s="49" t="s">
        <v>55</v>
      </c>
      <c r="F4925" s="50">
        <v>43879</v>
      </c>
    </row>
    <row r="4926" spans="1:6" x14ac:dyDescent="0.3">
      <c r="A4926" s="49">
        <v>760199</v>
      </c>
      <c r="B4926" s="50">
        <v>43881</v>
      </c>
      <c r="C4926" s="51">
        <v>3302.7357959999999</v>
      </c>
      <c r="D4926" s="49">
        <v>0.14000000000000001</v>
      </c>
      <c r="E4926" s="49" t="s">
        <v>55</v>
      </c>
      <c r="F4926" s="50">
        <v>43879</v>
      </c>
    </row>
    <row r="4927" spans="1:6" x14ac:dyDescent="0.3">
      <c r="A4927" s="49">
        <v>760199</v>
      </c>
      <c r="B4927" s="50">
        <v>43882</v>
      </c>
      <c r="C4927" s="51">
        <v>3303.0657999999999</v>
      </c>
      <c r="D4927" s="49">
        <v>0.15</v>
      </c>
      <c r="E4927" s="49" t="s">
        <v>55</v>
      </c>
      <c r="F4927" s="50">
        <v>43882</v>
      </c>
    </row>
    <row r="4928" spans="1:6" x14ac:dyDescent="0.3">
      <c r="A4928" s="49">
        <v>760199</v>
      </c>
      <c r="B4928" s="50">
        <v>43887</v>
      </c>
      <c r="C4928" s="51">
        <v>3303.3408610000001</v>
      </c>
      <c r="D4928" s="49">
        <v>0.15</v>
      </c>
      <c r="E4928" s="49" t="s">
        <v>55</v>
      </c>
      <c r="F4928" s="50">
        <v>43882</v>
      </c>
    </row>
    <row r="4929" spans="1:6" x14ac:dyDescent="0.3">
      <c r="A4929" s="49">
        <v>760199</v>
      </c>
      <c r="B4929" s="50">
        <v>43888</v>
      </c>
      <c r="C4929" s="51">
        <v>3303.615945</v>
      </c>
      <c r="D4929" s="49">
        <v>0.15</v>
      </c>
      <c r="E4929" s="49" t="s">
        <v>55</v>
      </c>
      <c r="F4929" s="50">
        <v>43882</v>
      </c>
    </row>
    <row r="4930" spans="1:6" x14ac:dyDescent="0.3">
      <c r="A4930" s="49">
        <v>760199</v>
      </c>
      <c r="B4930" s="50">
        <v>43889</v>
      </c>
      <c r="C4930" s="51">
        <v>3303.8910510000001</v>
      </c>
      <c r="D4930" s="49">
        <v>0.15</v>
      </c>
      <c r="E4930" s="49" t="s">
        <v>55</v>
      </c>
      <c r="F4930" s="50">
        <v>43882</v>
      </c>
    </row>
    <row r="4931" spans="1:6" x14ac:dyDescent="0.3">
      <c r="A4931" s="49">
        <v>760199</v>
      </c>
      <c r="B4931" s="50">
        <v>43892</v>
      </c>
      <c r="C4931" s="51">
        <v>3304.1661810000001</v>
      </c>
      <c r="D4931" s="49">
        <v>0.15</v>
      </c>
      <c r="E4931" s="49" t="s">
        <v>55</v>
      </c>
      <c r="F4931" s="50">
        <v>43882</v>
      </c>
    </row>
    <row r="4932" spans="1:6" x14ac:dyDescent="0.3">
      <c r="A4932" s="49">
        <v>760199</v>
      </c>
      <c r="B4932" s="50">
        <v>43893</v>
      </c>
      <c r="C4932" s="51">
        <v>3304.4413330000002</v>
      </c>
      <c r="D4932" s="49">
        <v>0.15</v>
      </c>
      <c r="E4932" s="49" t="s">
        <v>55</v>
      </c>
      <c r="F4932" s="50">
        <v>43882</v>
      </c>
    </row>
    <row r="4933" spans="1:6" x14ac:dyDescent="0.3">
      <c r="A4933" s="49">
        <v>760199</v>
      </c>
      <c r="B4933" s="50">
        <v>43894</v>
      </c>
      <c r="C4933" s="51">
        <v>3304.716508</v>
      </c>
      <c r="D4933" s="49">
        <v>0.15</v>
      </c>
      <c r="E4933" s="49" t="s">
        <v>55</v>
      </c>
      <c r="F4933" s="50">
        <v>43882</v>
      </c>
    </row>
    <row r="4934" spans="1:6" x14ac:dyDescent="0.3">
      <c r="A4934" s="49">
        <v>760199</v>
      </c>
      <c r="B4934" s="50">
        <v>43895</v>
      </c>
      <c r="C4934" s="51">
        <v>3304.9917059999998</v>
      </c>
      <c r="D4934" s="49">
        <v>0.15</v>
      </c>
      <c r="E4934" s="49" t="s">
        <v>55</v>
      </c>
      <c r="F4934" s="50">
        <v>43882</v>
      </c>
    </row>
    <row r="4935" spans="1:6" x14ac:dyDescent="0.3">
      <c r="A4935" s="49">
        <v>760199</v>
      </c>
      <c r="B4935" s="50">
        <v>43896</v>
      </c>
      <c r="C4935" s="51">
        <v>3305.2669270000001</v>
      </c>
      <c r="D4935" s="49">
        <v>0.15</v>
      </c>
      <c r="E4935" s="49" t="s">
        <v>55</v>
      </c>
      <c r="F4935" s="50">
        <v>43882</v>
      </c>
    </row>
    <row r="4936" spans="1:6" x14ac:dyDescent="0.3">
      <c r="A4936" s="49">
        <v>760199</v>
      </c>
      <c r="B4936" s="50">
        <v>43899</v>
      </c>
      <c r="C4936" s="51">
        <v>3305.5421710000001</v>
      </c>
      <c r="D4936" s="49">
        <v>0.15</v>
      </c>
      <c r="E4936" s="49" t="s">
        <v>55</v>
      </c>
      <c r="F4936" s="50">
        <v>43882</v>
      </c>
    </row>
    <row r="4937" spans="1:6" x14ac:dyDescent="0.3">
      <c r="A4937" s="49">
        <v>760199</v>
      </c>
      <c r="B4937" s="50">
        <v>43900</v>
      </c>
      <c r="C4937" s="51">
        <v>3305.817438</v>
      </c>
      <c r="D4937" s="49">
        <v>0.15</v>
      </c>
      <c r="E4937" s="49" t="s">
        <v>55</v>
      </c>
      <c r="F4937" s="50">
        <v>43882</v>
      </c>
    </row>
    <row r="4938" spans="1:6" x14ac:dyDescent="0.3">
      <c r="A4938" s="49">
        <v>760199</v>
      </c>
      <c r="B4938" s="50">
        <v>43901</v>
      </c>
      <c r="C4938" s="51">
        <v>3308.8441979999998</v>
      </c>
      <c r="D4938" s="49">
        <v>0.25</v>
      </c>
      <c r="E4938" s="49" t="s">
        <v>54</v>
      </c>
      <c r="F4938" s="50">
        <v>43901</v>
      </c>
    </row>
    <row r="4939" spans="1:6" x14ac:dyDescent="0.3">
      <c r="A4939" s="49">
        <v>760199</v>
      </c>
      <c r="B4939" s="50">
        <v>43902</v>
      </c>
      <c r="C4939" s="51">
        <v>3309.3032680000001</v>
      </c>
      <c r="D4939" s="49">
        <v>0.25</v>
      </c>
      <c r="E4939" s="49" t="s">
        <v>54</v>
      </c>
      <c r="F4939" s="50">
        <v>43901</v>
      </c>
    </row>
    <row r="4940" spans="1:6" x14ac:dyDescent="0.3">
      <c r="A4940" s="49">
        <v>760199</v>
      </c>
      <c r="B4940" s="50">
        <v>43903</v>
      </c>
      <c r="C4940" s="51">
        <v>3309.7624019999998</v>
      </c>
      <c r="D4940" s="49">
        <v>0.25</v>
      </c>
      <c r="E4940" s="49" t="s">
        <v>54</v>
      </c>
      <c r="F4940" s="50">
        <v>43901</v>
      </c>
    </row>
    <row r="4941" spans="1:6" x14ac:dyDescent="0.3">
      <c r="A4941" s="49">
        <v>760199</v>
      </c>
      <c r="B4941" s="50">
        <v>43906</v>
      </c>
      <c r="C4941" s="51">
        <v>3310.2215999999999</v>
      </c>
      <c r="D4941" s="49">
        <v>0.25</v>
      </c>
      <c r="E4941" s="49" t="s">
        <v>54</v>
      </c>
      <c r="F4941" s="50">
        <v>43901</v>
      </c>
    </row>
    <row r="4942" spans="1:6" x14ac:dyDescent="0.3">
      <c r="A4942" s="49">
        <v>760199</v>
      </c>
      <c r="B4942" s="50">
        <v>43907</v>
      </c>
      <c r="C4942" s="51">
        <v>3310.3949010000001</v>
      </c>
      <c r="D4942" s="49">
        <v>0.11</v>
      </c>
      <c r="E4942" s="49" t="s">
        <v>55</v>
      </c>
      <c r="F4942" s="50">
        <v>43907</v>
      </c>
    </row>
    <row r="4943" spans="1:6" x14ac:dyDescent="0.3">
      <c r="A4943" s="49">
        <v>760199</v>
      </c>
      <c r="B4943" s="50">
        <v>43908</v>
      </c>
      <c r="C4943" s="51">
        <v>3310.5682120000001</v>
      </c>
      <c r="D4943" s="49">
        <v>0.11</v>
      </c>
      <c r="E4943" s="49" t="s">
        <v>55</v>
      </c>
      <c r="F4943" s="50">
        <v>43907</v>
      </c>
    </row>
    <row r="4944" spans="1:6" x14ac:dyDescent="0.3">
      <c r="A4944" s="49">
        <v>760199</v>
      </c>
      <c r="B4944" s="50">
        <v>43909</v>
      </c>
      <c r="C4944" s="51">
        <v>3310.741532</v>
      </c>
      <c r="D4944" s="49">
        <v>0.11</v>
      </c>
      <c r="E4944" s="49" t="s">
        <v>55</v>
      </c>
      <c r="F4944" s="50">
        <v>43907</v>
      </c>
    </row>
    <row r="4945" spans="1:6" x14ac:dyDescent="0.3">
      <c r="A4945" s="49">
        <v>760199</v>
      </c>
      <c r="B4945" s="50">
        <v>43910</v>
      </c>
      <c r="C4945" s="51">
        <v>3310.9148610000002</v>
      </c>
      <c r="D4945" s="49">
        <v>0.11</v>
      </c>
      <c r="E4945" s="49" t="s">
        <v>55</v>
      </c>
      <c r="F4945" s="50">
        <v>43907</v>
      </c>
    </row>
    <row r="4946" spans="1:6" x14ac:dyDescent="0.3">
      <c r="A4946" s="49">
        <v>760199</v>
      </c>
      <c r="B4946" s="50">
        <v>43913</v>
      </c>
      <c r="C4946" s="51">
        <v>3311.0881989999998</v>
      </c>
      <c r="D4946" s="49">
        <v>0.11</v>
      </c>
      <c r="E4946" s="49" t="s">
        <v>55</v>
      </c>
      <c r="F4946" s="50">
        <v>43907</v>
      </c>
    </row>
    <row r="4947" spans="1:6" x14ac:dyDescent="0.3">
      <c r="A4947" s="49">
        <v>760199</v>
      </c>
      <c r="B4947" s="50">
        <v>43914</v>
      </c>
      <c r="C4947" s="51">
        <v>3311.2615460000002</v>
      </c>
      <c r="D4947" s="49">
        <v>0.11</v>
      </c>
      <c r="E4947" s="49" t="s">
        <v>55</v>
      </c>
      <c r="F4947" s="50">
        <v>43907</v>
      </c>
    </row>
    <row r="4948" spans="1:6" x14ac:dyDescent="0.3">
      <c r="A4948" s="49">
        <v>760199</v>
      </c>
      <c r="B4948" s="50">
        <v>43915</v>
      </c>
      <c r="C4948" s="51">
        <v>3311.4349029999998</v>
      </c>
      <c r="D4948" s="49">
        <v>0.11</v>
      </c>
      <c r="E4948" s="49" t="s">
        <v>55</v>
      </c>
      <c r="F4948" s="50">
        <v>43907</v>
      </c>
    </row>
    <row r="4949" spans="1:6" x14ac:dyDescent="0.3">
      <c r="A4949" s="49">
        <v>760199</v>
      </c>
      <c r="B4949" s="50">
        <v>43916</v>
      </c>
      <c r="C4949" s="51">
        <v>3311.608268</v>
      </c>
      <c r="D4949" s="49">
        <v>0.11</v>
      </c>
      <c r="E4949" s="49" t="s">
        <v>55</v>
      </c>
      <c r="F4949" s="50">
        <v>43916</v>
      </c>
    </row>
    <row r="4950" spans="1:6" x14ac:dyDescent="0.3">
      <c r="A4950" s="49">
        <v>760199</v>
      </c>
      <c r="B4950" s="50">
        <v>43917</v>
      </c>
      <c r="C4950" s="51">
        <v>3311.7816419999999</v>
      </c>
      <c r="D4950" s="49">
        <v>0.11</v>
      </c>
      <c r="E4950" s="49" t="s">
        <v>55</v>
      </c>
      <c r="F4950" s="50">
        <v>43916</v>
      </c>
    </row>
    <row r="4951" spans="1:6" x14ac:dyDescent="0.3">
      <c r="A4951" s="49">
        <v>760199</v>
      </c>
      <c r="B4951" s="50">
        <v>43920</v>
      </c>
      <c r="C4951" s="51">
        <v>3311.9550260000001</v>
      </c>
      <c r="D4951" s="49">
        <v>0.11</v>
      </c>
      <c r="E4951" s="49" t="s">
        <v>55</v>
      </c>
      <c r="F4951" s="50">
        <v>43916</v>
      </c>
    </row>
    <row r="4952" spans="1:6" x14ac:dyDescent="0.3">
      <c r="A4952" s="49">
        <v>760199</v>
      </c>
      <c r="B4952" s="50">
        <v>43921</v>
      </c>
      <c r="C4952" s="51">
        <v>3312.1284179999998</v>
      </c>
      <c r="D4952" s="49">
        <v>0.11</v>
      </c>
      <c r="E4952" s="49" t="s">
        <v>55</v>
      </c>
      <c r="F4952" s="50">
        <v>43916</v>
      </c>
    </row>
    <row r="4953" spans="1:6" x14ac:dyDescent="0.3">
      <c r="A4953" s="49">
        <v>760199</v>
      </c>
      <c r="B4953" s="50">
        <v>43922</v>
      </c>
      <c r="C4953" s="51">
        <v>3312.3018200000001</v>
      </c>
      <c r="D4953" s="49">
        <v>0.11</v>
      </c>
      <c r="E4953" s="49" t="s">
        <v>55</v>
      </c>
      <c r="F4953" s="50">
        <v>43916</v>
      </c>
    </row>
    <row r="4954" spans="1:6" x14ac:dyDescent="0.3">
      <c r="A4954" s="49">
        <v>760199</v>
      </c>
      <c r="B4954" s="50">
        <v>43923</v>
      </c>
      <c r="C4954" s="51">
        <v>3312.4752309999999</v>
      </c>
      <c r="D4954" s="49">
        <v>0.11</v>
      </c>
      <c r="E4954" s="49" t="s">
        <v>55</v>
      </c>
      <c r="F4954" s="50">
        <v>43916</v>
      </c>
    </row>
    <row r="4955" spans="1:6" x14ac:dyDescent="0.3">
      <c r="A4955" s="49">
        <v>760199</v>
      </c>
      <c r="B4955" s="50">
        <v>43924</v>
      </c>
      <c r="C4955" s="51">
        <v>3312.648651</v>
      </c>
      <c r="D4955" s="49">
        <v>0.11</v>
      </c>
      <c r="E4955" s="49" t="s">
        <v>55</v>
      </c>
      <c r="F4955" s="50">
        <v>43916</v>
      </c>
    </row>
    <row r="4956" spans="1:6" x14ac:dyDescent="0.3">
      <c r="A4956" s="49">
        <v>760199</v>
      </c>
      <c r="B4956" s="50">
        <v>43927</v>
      </c>
      <c r="C4956" s="51">
        <v>3312.822079</v>
      </c>
      <c r="D4956" s="49">
        <v>0.11</v>
      </c>
      <c r="E4956" s="49" t="s">
        <v>55</v>
      </c>
      <c r="F4956" s="50">
        <v>43916</v>
      </c>
    </row>
    <row r="4957" spans="1:6" x14ac:dyDescent="0.3">
      <c r="A4957" s="49">
        <v>760199</v>
      </c>
      <c r="B4957" s="50">
        <v>43928</v>
      </c>
      <c r="C4957" s="51">
        <v>3312.9955169999998</v>
      </c>
      <c r="D4957" s="49">
        <v>0.11</v>
      </c>
      <c r="E4957" s="49" t="s">
        <v>55</v>
      </c>
      <c r="F4957" s="50">
        <v>43916</v>
      </c>
    </row>
    <row r="4958" spans="1:6" x14ac:dyDescent="0.3">
      <c r="A4958" s="49">
        <v>760199</v>
      </c>
      <c r="B4958" s="50">
        <v>43929</v>
      </c>
      <c r="C4958" s="51">
        <v>3313.168964</v>
      </c>
      <c r="D4958" s="49">
        <v>0.11</v>
      </c>
      <c r="E4958" s="49" t="s">
        <v>55</v>
      </c>
      <c r="F4958" s="50">
        <v>43916</v>
      </c>
    </row>
    <row r="4959" spans="1:6" x14ac:dyDescent="0.3">
      <c r="A4959" s="49">
        <v>760199</v>
      </c>
      <c r="B4959" s="50">
        <v>43930</v>
      </c>
      <c r="C4959" s="51">
        <v>3312.2069299999998</v>
      </c>
      <c r="D4959" s="49">
        <v>7.0000000000000007E-2</v>
      </c>
      <c r="E4959" s="49" t="s">
        <v>54</v>
      </c>
      <c r="F4959" s="50">
        <v>43930</v>
      </c>
    </row>
    <row r="4960" spans="1:6" x14ac:dyDescent="0.3">
      <c r="A4960" s="49">
        <v>760199</v>
      </c>
      <c r="B4960" s="50">
        <v>43934</v>
      </c>
      <c r="C4960" s="51">
        <v>3312.3172610000001</v>
      </c>
      <c r="D4960" s="49">
        <v>7.0000000000000007E-2</v>
      </c>
      <c r="E4960" s="49" t="s">
        <v>54</v>
      </c>
      <c r="F4960" s="50">
        <v>43930</v>
      </c>
    </row>
    <row r="4961" spans="1:6" x14ac:dyDescent="0.3">
      <c r="A4961" s="49">
        <v>760199</v>
      </c>
      <c r="B4961" s="50">
        <v>43935</v>
      </c>
      <c r="C4961" s="51">
        <v>3312.427596</v>
      </c>
      <c r="D4961" s="49">
        <v>7.0000000000000007E-2</v>
      </c>
      <c r="E4961" s="49" t="s">
        <v>54</v>
      </c>
      <c r="F4961" s="50">
        <v>43930</v>
      </c>
    </row>
    <row r="4962" spans="1:6" x14ac:dyDescent="0.3">
      <c r="A4962" s="49">
        <v>760199</v>
      </c>
      <c r="B4962" s="50">
        <v>43936</v>
      </c>
      <c r="C4962" s="51">
        <v>3312.537934</v>
      </c>
      <c r="D4962" s="49">
        <v>7.0000000000000007E-2</v>
      </c>
      <c r="E4962" s="49" t="s">
        <v>54</v>
      </c>
      <c r="F4962" s="50">
        <v>43930</v>
      </c>
    </row>
    <row r="4963" spans="1:6" x14ac:dyDescent="0.3">
      <c r="A4963" s="49">
        <v>760199</v>
      </c>
      <c r="B4963" s="50">
        <v>43937</v>
      </c>
      <c r="C4963" s="51">
        <v>3312.4716699999999</v>
      </c>
      <c r="D4963" s="49">
        <v>-0.04</v>
      </c>
      <c r="E4963" s="49" t="s">
        <v>55</v>
      </c>
      <c r="F4963" s="50">
        <v>43937</v>
      </c>
    </row>
    <row r="4964" spans="1:6" x14ac:dyDescent="0.3">
      <c r="A4964" s="49">
        <v>760199</v>
      </c>
      <c r="B4964" s="50">
        <v>43938</v>
      </c>
      <c r="C4964" s="51">
        <v>3312.4054080000001</v>
      </c>
      <c r="D4964" s="49">
        <v>-0.04</v>
      </c>
      <c r="E4964" s="49" t="s">
        <v>55</v>
      </c>
      <c r="F4964" s="50">
        <v>43937</v>
      </c>
    </row>
    <row r="4965" spans="1:6" x14ac:dyDescent="0.3">
      <c r="A4965" s="49">
        <v>760199</v>
      </c>
      <c r="B4965" s="50">
        <v>43941</v>
      </c>
      <c r="C4965" s="51">
        <v>3312.3391470000001</v>
      </c>
      <c r="D4965" s="49">
        <v>-0.04</v>
      </c>
      <c r="E4965" s="49" t="s">
        <v>55</v>
      </c>
      <c r="F4965" s="50">
        <v>43937</v>
      </c>
    </row>
    <row r="4966" spans="1:6" x14ac:dyDescent="0.3">
      <c r="A4966" s="49">
        <v>760199</v>
      </c>
      <c r="B4966" s="50">
        <v>43943</v>
      </c>
      <c r="C4966" s="51">
        <v>3312.272888</v>
      </c>
      <c r="D4966" s="49">
        <v>-0.04</v>
      </c>
      <c r="E4966" s="49" t="s">
        <v>55</v>
      </c>
      <c r="F4966" s="50">
        <v>43937</v>
      </c>
    </row>
    <row r="4967" spans="1:6" x14ac:dyDescent="0.3">
      <c r="A4967" s="49">
        <v>760199</v>
      </c>
      <c r="B4967" s="50">
        <v>43944</v>
      </c>
      <c r="C4967" s="51">
        <v>3312.2066300000001</v>
      </c>
      <c r="D4967" s="49">
        <v>-0.04</v>
      </c>
      <c r="E4967" s="49" t="s">
        <v>55</v>
      </c>
      <c r="F4967" s="50">
        <v>43937</v>
      </c>
    </row>
    <row r="4968" spans="1:6" x14ac:dyDescent="0.3">
      <c r="A4968" s="49">
        <v>760199</v>
      </c>
      <c r="B4968" s="50">
        <v>43945</v>
      </c>
      <c r="C4968" s="51">
        <v>3312.1403730000002</v>
      </c>
      <c r="D4968" s="49">
        <v>-0.04</v>
      </c>
      <c r="E4968" s="49" t="s">
        <v>55</v>
      </c>
      <c r="F4968" s="50">
        <v>43937</v>
      </c>
    </row>
    <row r="4969" spans="1:6" x14ac:dyDescent="0.3">
      <c r="A4969" s="49">
        <v>760199</v>
      </c>
      <c r="B4969" s="50">
        <v>43948</v>
      </c>
      <c r="C4969" s="51">
        <v>3312.074118</v>
      </c>
      <c r="D4969" s="49">
        <v>-0.04</v>
      </c>
      <c r="E4969" s="49" t="s">
        <v>55</v>
      </c>
      <c r="F4969" s="50">
        <v>43937</v>
      </c>
    </row>
    <row r="4970" spans="1:6" x14ac:dyDescent="0.3">
      <c r="A4970" s="49">
        <v>760199</v>
      </c>
      <c r="B4970" s="50">
        <v>43949</v>
      </c>
      <c r="C4970" s="51">
        <v>3312.0078640000002</v>
      </c>
      <c r="D4970" s="49">
        <v>-0.04</v>
      </c>
      <c r="E4970" s="49" t="s">
        <v>55</v>
      </c>
      <c r="F4970" s="50">
        <v>43937</v>
      </c>
    </row>
    <row r="4971" spans="1:6" x14ac:dyDescent="0.3">
      <c r="A4971" s="49">
        <v>760199</v>
      </c>
      <c r="B4971" s="50">
        <v>43950</v>
      </c>
      <c r="C4971" s="51">
        <v>3309.4057750000002</v>
      </c>
      <c r="D4971" s="49">
        <v>-0.21</v>
      </c>
      <c r="E4971" s="49" t="s">
        <v>55</v>
      </c>
      <c r="F4971" s="50">
        <v>43950</v>
      </c>
    </row>
    <row r="4972" spans="1:6" x14ac:dyDescent="0.3">
      <c r="A4972" s="49">
        <v>760199</v>
      </c>
      <c r="B4972" s="50">
        <v>43951</v>
      </c>
      <c r="C4972" s="51">
        <v>3309.057941</v>
      </c>
      <c r="D4972" s="49">
        <v>-0.21</v>
      </c>
      <c r="E4972" s="49" t="s">
        <v>55</v>
      </c>
      <c r="F4972" s="50">
        <v>43950</v>
      </c>
    </row>
    <row r="4973" spans="1:6" x14ac:dyDescent="0.3">
      <c r="A4973" s="49">
        <v>760199</v>
      </c>
      <c r="B4973" s="50">
        <v>43955</v>
      </c>
      <c r="C4973" s="51">
        <v>3308.7101429999998</v>
      </c>
      <c r="D4973" s="49">
        <v>-0.21</v>
      </c>
      <c r="E4973" s="49" t="s">
        <v>55</v>
      </c>
      <c r="F4973" s="50">
        <v>43950</v>
      </c>
    </row>
    <row r="4974" spans="1:6" x14ac:dyDescent="0.3">
      <c r="A4974" s="49">
        <v>760199</v>
      </c>
      <c r="B4974" s="50">
        <v>43956</v>
      </c>
      <c r="C4974" s="51">
        <v>3308.3623809999999</v>
      </c>
      <c r="D4974" s="49">
        <v>-0.21</v>
      </c>
      <c r="E4974" s="49" t="s">
        <v>55</v>
      </c>
      <c r="F4974" s="50">
        <v>43950</v>
      </c>
    </row>
    <row r="4975" spans="1:6" x14ac:dyDescent="0.3">
      <c r="A4975" s="49">
        <v>760199</v>
      </c>
      <c r="B4975" s="50">
        <v>43957</v>
      </c>
      <c r="C4975" s="51">
        <v>3308.0146559999998</v>
      </c>
      <c r="D4975" s="49">
        <v>-0.21</v>
      </c>
      <c r="E4975" s="49" t="s">
        <v>55</v>
      </c>
      <c r="F4975" s="50">
        <v>43950</v>
      </c>
    </row>
    <row r="4976" spans="1:6" x14ac:dyDescent="0.3">
      <c r="A4976" s="49">
        <v>760199</v>
      </c>
      <c r="B4976" s="50">
        <v>43958</v>
      </c>
      <c r="C4976" s="51">
        <v>3307.6669670000001</v>
      </c>
      <c r="D4976" s="49">
        <v>-0.21</v>
      </c>
      <c r="E4976" s="49" t="s">
        <v>55</v>
      </c>
      <c r="F4976" s="50">
        <v>43950</v>
      </c>
    </row>
    <row r="4977" spans="1:6" x14ac:dyDescent="0.3">
      <c r="A4977" s="49">
        <v>760199</v>
      </c>
      <c r="B4977" s="50">
        <v>43959</v>
      </c>
      <c r="C4977" s="51">
        <v>3304.833443</v>
      </c>
      <c r="D4977" s="49">
        <v>-0.31</v>
      </c>
      <c r="E4977" s="49" t="s">
        <v>54</v>
      </c>
      <c r="F4977" s="50">
        <v>43959</v>
      </c>
    </row>
    <row r="4978" spans="1:6" x14ac:dyDescent="0.3">
      <c r="A4978" s="49">
        <v>760199</v>
      </c>
      <c r="B4978" s="50">
        <v>43962</v>
      </c>
      <c r="C4978" s="51">
        <v>3304.3204479999999</v>
      </c>
      <c r="D4978" s="49">
        <v>-0.31</v>
      </c>
      <c r="E4978" s="49" t="s">
        <v>54</v>
      </c>
      <c r="F4978" s="50">
        <v>43959</v>
      </c>
    </row>
    <row r="4979" spans="1:6" x14ac:dyDescent="0.3">
      <c r="A4979" s="49">
        <v>760199</v>
      </c>
      <c r="B4979" s="50">
        <v>43963</v>
      </c>
      <c r="C4979" s="51">
        <v>3303.8075319999998</v>
      </c>
      <c r="D4979" s="49">
        <v>-0.31</v>
      </c>
      <c r="E4979" s="49" t="s">
        <v>54</v>
      </c>
      <c r="F4979" s="50">
        <v>43959</v>
      </c>
    </row>
    <row r="4980" spans="1:6" x14ac:dyDescent="0.3">
      <c r="A4980" s="49">
        <v>760199</v>
      </c>
      <c r="B4980" s="50">
        <v>43964</v>
      </c>
      <c r="C4980" s="51">
        <v>3303.2946959999999</v>
      </c>
      <c r="D4980" s="49">
        <v>-0.31</v>
      </c>
      <c r="E4980" s="49" t="s">
        <v>54</v>
      </c>
      <c r="F4980" s="50">
        <v>43959</v>
      </c>
    </row>
    <row r="4981" spans="1:6" x14ac:dyDescent="0.3">
      <c r="A4981" s="49">
        <v>760199</v>
      </c>
      <c r="B4981" s="50">
        <v>43965</v>
      </c>
      <c r="C4981" s="51">
        <v>3302.7819399999998</v>
      </c>
      <c r="D4981" s="49">
        <v>-0.31</v>
      </c>
      <c r="E4981" s="49" t="s">
        <v>54</v>
      </c>
      <c r="F4981" s="50">
        <v>43959</v>
      </c>
    </row>
    <row r="4982" spans="1:6" x14ac:dyDescent="0.3">
      <c r="A4982" s="49">
        <v>760199</v>
      </c>
      <c r="B4982" s="50">
        <v>43966</v>
      </c>
      <c r="C4982" s="51">
        <v>3302.269264</v>
      </c>
      <c r="D4982" s="49">
        <v>-0.31</v>
      </c>
      <c r="E4982" s="49" t="s">
        <v>54</v>
      </c>
      <c r="F4982" s="50">
        <v>43959</v>
      </c>
    </row>
    <row r="4983" spans="1:6" x14ac:dyDescent="0.3">
      <c r="A4983" s="49">
        <v>760199</v>
      </c>
      <c r="B4983" s="50">
        <v>43969</v>
      </c>
      <c r="C4983" s="51">
        <v>3301.657267</v>
      </c>
      <c r="D4983" s="49">
        <v>-0.37</v>
      </c>
      <c r="E4983" s="49" t="s">
        <v>55</v>
      </c>
      <c r="F4983" s="50">
        <v>43969</v>
      </c>
    </row>
    <row r="4984" spans="1:6" x14ac:dyDescent="0.3">
      <c r="A4984" s="49">
        <v>760199</v>
      </c>
      <c r="B4984" s="50">
        <v>43970</v>
      </c>
      <c r="C4984" s="51">
        <v>3301.0453849999999</v>
      </c>
      <c r="D4984" s="49">
        <v>-0.37</v>
      </c>
      <c r="E4984" s="49" t="s">
        <v>55</v>
      </c>
      <c r="F4984" s="50">
        <v>43969</v>
      </c>
    </row>
    <row r="4985" spans="1:6" x14ac:dyDescent="0.3">
      <c r="A4985" s="49">
        <v>760199</v>
      </c>
      <c r="B4985" s="50">
        <v>43971</v>
      </c>
      <c r="C4985" s="51">
        <v>3300.4336149999999</v>
      </c>
      <c r="D4985" s="49">
        <v>-0.37</v>
      </c>
      <c r="E4985" s="49" t="s">
        <v>55</v>
      </c>
      <c r="F4985" s="50">
        <v>43969</v>
      </c>
    </row>
    <row r="4986" spans="1:6" x14ac:dyDescent="0.3">
      <c r="A4986" s="49">
        <v>760199</v>
      </c>
      <c r="B4986" s="50">
        <v>43972</v>
      </c>
      <c r="C4986" s="51">
        <v>3299.8219600000002</v>
      </c>
      <c r="D4986" s="49">
        <v>-0.37</v>
      </c>
      <c r="E4986" s="49" t="s">
        <v>55</v>
      </c>
      <c r="F4986" s="50">
        <v>43969</v>
      </c>
    </row>
    <row r="4987" spans="1:6" x14ac:dyDescent="0.3">
      <c r="A4987" s="49">
        <v>760199</v>
      </c>
      <c r="B4987" s="50">
        <v>43973</v>
      </c>
      <c r="C4987" s="51">
        <v>3299.2104169999998</v>
      </c>
      <c r="D4987" s="49">
        <v>-0.37</v>
      </c>
      <c r="E4987" s="49" t="s">
        <v>55</v>
      </c>
      <c r="F4987" s="50">
        <v>43969</v>
      </c>
    </row>
    <row r="4988" spans="1:6" x14ac:dyDescent="0.3">
      <c r="A4988" s="49">
        <v>760199</v>
      </c>
      <c r="B4988" s="50">
        <v>43976</v>
      </c>
      <c r="C4988" s="51">
        <v>3298.5989880000002</v>
      </c>
      <c r="D4988" s="49">
        <v>-0.37</v>
      </c>
      <c r="E4988" s="49" t="s">
        <v>55</v>
      </c>
      <c r="F4988" s="50">
        <v>43969</v>
      </c>
    </row>
    <row r="4989" spans="1:6" x14ac:dyDescent="0.3">
      <c r="A4989" s="49">
        <v>760199</v>
      </c>
      <c r="B4989" s="50">
        <v>43977</v>
      </c>
      <c r="C4989" s="51">
        <v>3297.9876720000002</v>
      </c>
      <c r="D4989" s="49">
        <v>-0.37</v>
      </c>
      <c r="E4989" s="49" t="s">
        <v>55</v>
      </c>
      <c r="F4989" s="50">
        <v>43969</v>
      </c>
    </row>
    <row r="4990" spans="1:6" x14ac:dyDescent="0.3">
      <c r="A4990" s="49">
        <v>760199</v>
      </c>
      <c r="B4990" s="50">
        <v>43978</v>
      </c>
      <c r="C4990" s="51">
        <v>3296.3171349999998</v>
      </c>
      <c r="D4990" s="49">
        <v>-0.45</v>
      </c>
      <c r="E4990" s="49" t="s">
        <v>55</v>
      </c>
      <c r="F4990" s="50">
        <v>43978</v>
      </c>
    </row>
    <row r="4991" spans="1:6" x14ac:dyDescent="0.3">
      <c r="A4991" s="49">
        <v>760199</v>
      </c>
      <c r="B4991" s="50">
        <v>43979</v>
      </c>
      <c r="C4991" s="51">
        <v>3295.5738740000002</v>
      </c>
      <c r="D4991" s="49">
        <v>-0.45</v>
      </c>
      <c r="E4991" s="49" t="s">
        <v>55</v>
      </c>
      <c r="F4991" s="50">
        <v>43978</v>
      </c>
    </row>
    <row r="4992" spans="1:6" x14ac:dyDescent="0.3">
      <c r="A4992" s="49">
        <v>760199</v>
      </c>
      <c r="B4992" s="50">
        <v>43980</v>
      </c>
      <c r="C4992" s="51">
        <v>3294.8307799999998</v>
      </c>
      <c r="D4992" s="49">
        <v>-0.45</v>
      </c>
      <c r="E4992" s="49" t="s">
        <v>55</v>
      </c>
      <c r="F4992" s="50">
        <v>43978</v>
      </c>
    </row>
    <row r="4993" spans="1:6" x14ac:dyDescent="0.3">
      <c r="A4993" s="49">
        <v>760199</v>
      </c>
      <c r="B4993" s="50">
        <v>43983</v>
      </c>
      <c r="C4993" s="51">
        <v>3294.0878539999999</v>
      </c>
      <c r="D4993" s="49">
        <v>-0.45</v>
      </c>
      <c r="E4993" s="49" t="s">
        <v>55</v>
      </c>
      <c r="F4993" s="50">
        <v>43978</v>
      </c>
    </row>
    <row r="4994" spans="1:6" x14ac:dyDescent="0.3">
      <c r="A4994" s="49">
        <v>760199</v>
      </c>
      <c r="B4994" s="50">
        <v>43984</v>
      </c>
      <c r="C4994" s="51">
        <v>3293.3450950000001</v>
      </c>
      <c r="D4994" s="49">
        <v>-0.45</v>
      </c>
      <c r="E4994" s="49" t="s">
        <v>55</v>
      </c>
      <c r="F4994" s="50">
        <v>43978</v>
      </c>
    </row>
    <row r="4995" spans="1:6" x14ac:dyDescent="0.3">
      <c r="A4995" s="49">
        <v>760199</v>
      </c>
      <c r="B4995" s="50">
        <v>43985</v>
      </c>
      <c r="C4995" s="51">
        <v>3292.602504</v>
      </c>
      <c r="D4995" s="49">
        <v>-0.45</v>
      </c>
      <c r="E4995" s="49" t="s">
        <v>55</v>
      </c>
      <c r="F4995" s="50">
        <v>43978</v>
      </c>
    </row>
    <row r="4996" spans="1:6" x14ac:dyDescent="0.3">
      <c r="A4996" s="49">
        <v>760199</v>
      </c>
      <c r="B4996" s="50">
        <v>43986</v>
      </c>
      <c r="C4996" s="51">
        <v>3291.8600799999999</v>
      </c>
      <c r="D4996" s="49">
        <v>-0.45</v>
      </c>
      <c r="E4996" s="49" t="s">
        <v>55</v>
      </c>
      <c r="F4996" s="50">
        <v>43978</v>
      </c>
    </row>
    <row r="4997" spans="1:6" x14ac:dyDescent="0.3">
      <c r="A4997" s="49">
        <v>760199</v>
      </c>
      <c r="B4997" s="50">
        <v>43987</v>
      </c>
      <c r="C4997" s="51">
        <v>3291.1178239999999</v>
      </c>
      <c r="D4997" s="49">
        <v>-0.45</v>
      </c>
      <c r="E4997" s="49" t="s">
        <v>55</v>
      </c>
      <c r="F4997" s="50">
        <v>43978</v>
      </c>
    </row>
    <row r="4998" spans="1:6" x14ac:dyDescent="0.3">
      <c r="A4998" s="49">
        <v>760199</v>
      </c>
      <c r="B4998" s="50">
        <v>43990</v>
      </c>
      <c r="C4998" s="51">
        <v>3290.3757350000001</v>
      </c>
      <c r="D4998" s="49">
        <v>-0.45</v>
      </c>
      <c r="E4998" s="49" t="s">
        <v>55</v>
      </c>
      <c r="F4998" s="50">
        <v>43978</v>
      </c>
    </row>
    <row r="4999" spans="1:6" x14ac:dyDescent="0.3">
      <c r="A4999" s="49">
        <v>760199</v>
      </c>
      <c r="B4999" s="50">
        <v>43991</v>
      </c>
      <c r="C4999" s="51">
        <v>3289.6338129999999</v>
      </c>
      <c r="D4999" s="49">
        <v>-0.45</v>
      </c>
      <c r="E4999" s="49" t="s">
        <v>55</v>
      </c>
      <c r="F4999" s="50">
        <v>43978</v>
      </c>
    </row>
    <row r="5000" spans="1:6" x14ac:dyDescent="0.3">
      <c r="A5000" s="49">
        <v>760199</v>
      </c>
      <c r="B5000" s="50">
        <v>43992</v>
      </c>
      <c r="C5000" s="51">
        <v>3290.9740550000001</v>
      </c>
      <c r="D5000" s="49">
        <v>-0.38</v>
      </c>
      <c r="E5000" s="49" t="s">
        <v>54</v>
      </c>
      <c r="F5000" s="50">
        <v>43992</v>
      </c>
    </row>
    <row r="5001" spans="1:6" x14ac:dyDescent="0.3">
      <c r="A5001" s="49">
        <v>760199</v>
      </c>
      <c r="B5001" s="50">
        <v>43994</v>
      </c>
      <c r="C5001" s="51">
        <v>3290.3476780000001</v>
      </c>
      <c r="D5001" s="49">
        <v>-0.38</v>
      </c>
      <c r="E5001" s="49" t="s">
        <v>54</v>
      </c>
      <c r="F5001" s="50">
        <v>43992</v>
      </c>
    </row>
    <row r="5002" spans="1:6" x14ac:dyDescent="0.3">
      <c r="A5002" s="49">
        <v>760199</v>
      </c>
      <c r="B5002" s="50">
        <v>43997</v>
      </c>
      <c r="C5002" s="51">
        <v>3289.7214199999999</v>
      </c>
      <c r="D5002" s="49">
        <v>-0.38</v>
      </c>
      <c r="E5002" s="49" t="s">
        <v>54</v>
      </c>
      <c r="F5002" s="50">
        <v>43992</v>
      </c>
    </row>
    <row r="5003" spans="1:6" x14ac:dyDescent="0.3">
      <c r="A5003" s="49">
        <v>760199</v>
      </c>
      <c r="B5003" s="50">
        <v>43998</v>
      </c>
      <c r="C5003" s="51">
        <v>3290.0500470000002</v>
      </c>
      <c r="D5003" s="49">
        <v>0.22</v>
      </c>
      <c r="E5003" s="49" t="s">
        <v>55</v>
      </c>
      <c r="F5003" s="50">
        <v>43998</v>
      </c>
    </row>
    <row r="5004" spans="1:6" x14ac:dyDescent="0.3">
      <c r="A5004" s="49">
        <v>760199</v>
      </c>
      <c r="B5004" s="50">
        <v>43999</v>
      </c>
      <c r="C5004" s="51">
        <v>3290.3787069999998</v>
      </c>
      <c r="D5004" s="49">
        <v>0.22</v>
      </c>
      <c r="E5004" s="49" t="s">
        <v>55</v>
      </c>
      <c r="F5004" s="50">
        <v>43998</v>
      </c>
    </row>
    <row r="5005" spans="1:6" x14ac:dyDescent="0.3">
      <c r="A5005" s="49">
        <v>760199</v>
      </c>
      <c r="B5005" s="50">
        <v>44000</v>
      </c>
      <c r="C5005" s="51">
        <v>3290.7073999999998</v>
      </c>
      <c r="D5005" s="49">
        <v>0.22</v>
      </c>
      <c r="E5005" s="49" t="s">
        <v>55</v>
      </c>
      <c r="F5005" s="50">
        <v>43998</v>
      </c>
    </row>
    <row r="5006" spans="1:6" x14ac:dyDescent="0.3">
      <c r="A5006" s="49">
        <v>760199</v>
      </c>
      <c r="B5006" s="50">
        <v>44001</v>
      </c>
      <c r="C5006" s="51">
        <v>3291.0361250000001</v>
      </c>
      <c r="D5006" s="49">
        <v>0.22</v>
      </c>
      <c r="E5006" s="49" t="s">
        <v>55</v>
      </c>
      <c r="F5006" s="50">
        <v>43998</v>
      </c>
    </row>
    <row r="5007" spans="1:6" x14ac:dyDescent="0.3">
      <c r="A5007" s="49">
        <v>760199</v>
      </c>
      <c r="B5007" s="50">
        <v>44004</v>
      </c>
      <c r="C5007" s="51">
        <v>3291.3648840000001</v>
      </c>
      <c r="D5007" s="49">
        <v>0.22</v>
      </c>
      <c r="E5007" s="49" t="s">
        <v>55</v>
      </c>
      <c r="F5007" s="50">
        <v>43998</v>
      </c>
    </row>
    <row r="5008" spans="1:6" x14ac:dyDescent="0.3">
      <c r="A5008" s="49">
        <v>760199</v>
      </c>
      <c r="B5008" s="50">
        <v>44005</v>
      </c>
      <c r="C5008" s="51">
        <v>3291.693675</v>
      </c>
      <c r="D5008" s="49">
        <v>0.22</v>
      </c>
      <c r="E5008" s="49" t="s">
        <v>55</v>
      </c>
      <c r="F5008" s="50">
        <v>43998</v>
      </c>
    </row>
    <row r="5009" spans="1:6" x14ac:dyDescent="0.3">
      <c r="A5009" s="49">
        <v>760199</v>
      </c>
      <c r="B5009" s="50">
        <v>44006</v>
      </c>
      <c r="C5009" s="51">
        <v>3292.0225</v>
      </c>
      <c r="D5009" s="49">
        <v>0.22</v>
      </c>
      <c r="E5009" s="49" t="s">
        <v>55</v>
      </c>
      <c r="F5009" s="50">
        <v>43998</v>
      </c>
    </row>
    <row r="5010" spans="1:6" x14ac:dyDescent="0.3">
      <c r="A5010" s="49">
        <v>760199</v>
      </c>
      <c r="B5010" s="50">
        <v>44007</v>
      </c>
      <c r="C5010" s="51">
        <v>3292.351357</v>
      </c>
      <c r="D5010" s="49">
        <v>0.22</v>
      </c>
      <c r="E5010" s="49" t="s">
        <v>55</v>
      </c>
      <c r="F5010" s="50">
        <v>43998</v>
      </c>
    </row>
    <row r="5011" spans="1:6" x14ac:dyDescent="0.3">
      <c r="A5011" s="49">
        <v>760199</v>
      </c>
      <c r="B5011" s="50">
        <v>44008</v>
      </c>
      <c r="C5011" s="51">
        <v>3293.3521719999999</v>
      </c>
      <c r="D5011" s="49">
        <v>0.27</v>
      </c>
      <c r="E5011" s="49" t="s">
        <v>55</v>
      </c>
      <c r="F5011" s="50">
        <v>44008</v>
      </c>
    </row>
    <row r="5012" spans="1:6" x14ac:dyDescent="0.3">
      <c r="A5012" s="49">
        <v>760199</v>
      </c>
      <c r="B5012" s="50">
        <v>44011</v>
      </c>
      <c r="C5012" s="51">
        <v>3293.7558359999998</v>
      </c>
      <c r="D5012" s="49">
        <v>0.27</v>
      </c>
      <c r="E5012" s="49" t="s">
        <v>55</v>
      </c>
      <c r="F5012" s="50">
        <v>44008</v>
      </c>
    </row>
    <row r="5013" spans="1:6" x14ac:dyDescent="0.3">
      <c r="A5013" s="49">
        <v>760199</v>
      </c>
      <c r="B5013" s="50">
        <v>44012</v>
      </c>
      <c r="C5013" s="51">
        <v>3294.1595499999999</v>
      </c>
      <c r="D5013" s="49">
        <v>0.27</v>
      </c>
      <c r="E5013" s="49" t="s">
        <v>55</v>
      </c>
      <c r="F5013" s="50">
        <v>44008</v>
      </c>
    </row>
    <row r="5014" spans="1:6" x14ac:dyDescent="0.3">
      <c r="A5014" s="49">
        <v>760199</v>
      </c>
      <c r="B5014" s="50">
        <v>44013</v>
      </c>
      <c r="C5014" s="51">
        <v>3294.5633130000001</v>
      </c>
      <c r="D5014" s="49">
        <v>0.27</v>
      </c>
      <c r="E5014" s="49" t="s">
        <v>55</v>
      </c>
      <c r="F5014" s="50">
        <v>44008</v>
      </c>
    </row>
    <row r="5015" spans="1:6" x14ac:dyDescent="0.3">
      <c r="A5015" s="49">
        <v>760199</v>
      </c>
      <c r="B5015" s="50">
        <v>44014</v>
      </c>
      <c r="C5015" s="51">
        <v>3294.967126</v>
      </c>
      <c r="D5015" s="49">
        <v>0.27</v>
      </c>
      <c r="E5015" s="49" t="s">
        <v>55</v>
      </c>
      <c r="F5015" s="50">
        <v>44008</v>
      </c>
    </row>
    <row r="5016" spans="1:6" x14ac:dyDescent="0.3">
      <c r="A5016" s="49">
        <v>760199</v>
      </c>
      <c r="B5016" s="50">
        <v>44015</v>
      </c>
      <c r="C5016" s="51">
        <v>3295.3709880000001</v>
      </c>
      <c r="D5016" s="49">
        <v>0.27</v>
      </c>
      <c r="E5016" s="49" t="s">
        <v>55</v>
      </c>
      <c r="F5016" s="50">
        <v>44008</v>
      </c>
    </row>
    <row r="5017" spans="1:6" x14ac:dyDescent="0.3">
      <c r="A5017" s="49">
        <v>760199</v>
      </c>
      <c r="B5017" s="50">
        <v>44018</v>
      </c>
      <c r="C5017" s="51">
        <v>3295.774899</v>
      </c>
      <c r="D5017" s="49">
        <v>0.27</v>
      </c>
      <c r="E5017" s="49" t="s">
        <v>55</v>
      </c>
      <c r="F5017" s="50">
        <v>44008</v>
      </c>
    </row>
    <row r="5018" spans="1:6" x14ac:dyDescent="0.3">
      <c r="A5018" s="49">
        <v>760199</v>
      </c>
      <c r="B5018" s="50">
        <v>44019</v>
      </c>
      <c r="C5018" s="51">
        <v>3296.17886</v>
      </c>
      <c r="D5018" s="49">
        <v>0.27</v>
      </c>
      <c r="E5018" s="49" t="s">
        <v>55</v>
      </c>
      <c r="F5018" s="50">
        <v>44008</v>
      </c>
    </row>
    <row r="5019" spans="1:6" x14ac:dyDescent="0.3">
      <c r="A5019" s="49">
        <v>760199</v>
      </c>
      <c r="B5019" s="50">
        <v>44020</v>
      </c>
      <c r="C5019" s="51">
        <v>3296.5828710000001</v>
      </c>
      <c r="D5019" s="49">
        <v>0.27</v>
      </c>
      <c r="E5019" s="49" t="s">
        <v>55</v>
      </c>
      <c r="F5019" s="50">
        <v>44008</v>
      </c>
    </row>
    <row r="5020" spans="1:6" x14ac:dyDescent="0.3">
      <c r="A5020" s="49">
        <v>760199</v>
      </c>
      <c r="B5020" s="50">
        <v>44021</v>
      </c>
      <c r="C5020" s="51">
        <v>3296.9869309999999</v>
      </c>
      <c r="D5020" s="49">
        <v>0.27</v>
      </c>
      <c r="E5020" s="49" t="s">
        <v>55</v>
      </c>
      <c r="F5020" s="50">
        <v>44008</v>
      </c>
    </row>
    <row r="5021" spans="1:6" x14ac:dyDescent="0.3">
      <c r="A5021" s="49">
        <v>760199</v>
      </c>
      <c r="B5021" s="50">
        <v>44022</v>
      </c>
      <c r="C5021" s="51">
        <v>3297.1068759999998</v>
      </c>
      <c r="D5021" s="49">
        <v>0.26</v>
      </c>
      <c r="E5021" s="49" t="s">
        <v>54</v>
      </c>
      <c r="F5021" s="50">
        <v>44022</v>
      </c>
    </row>
    <row r="5022" spans="1:6" x14ac:dyDescent="0.3">
      <c r="A5022" s="49">
        <v>760199</v>
      </c>
      <c r="B5022" s="50">
        <v>44025</v>
      </c>
      <c r="C5022" s="51">
        <v>3297.4960430000001</v>
      </c>
      <c r="D5022" s="49">
        <v>0.26</v>
      </c>
      <c r="E5022" s="49" t="s">
        <v>54</v>
      </c>
      <c r="F5022" s="50">
        <v>44022</v>
      </c>
    </row>
    <row r="5023" spans="1:6" x14ac:dyDescent="0.3">
      <c r="A5023" s="49">
        <v>760199</v>
      </c>
      <c r="B5023" s="50">
        <v>44026</v>
      </c>
      <c r="C5023" s="51">
        <v>3297.885256</v>
      </c>
      <c r="D5023" s="49">
        <v>0.26</v>
      </c>
      <c r="E5023" s="49" t="s">
        <v>54</v>
      </c>
      <c r="F5023" s="50">
        <v>44022</v>
      </c>
    </row>
    <row r="5024" spans="1:6" x14ac:dyDescent="0.3">
      <c r="A5024" s="49">
        <v>760199</v>
      </c>
      <c r="B5024" s="50">
        <v>44027</v>
      </c>
      <c r="C5024" s="51">
        <v>3298.2745159999999</v>
      </c>
      <c r="D5024" s="49">
        <v>0.26</v>
      </c>
      <c r="E5024" s="49" t="s">
        <v>54</v>
      </c>
      <c r="F5024" s="50">
        <v>44022</v>
      </c>
    </row>
    <row r="5025" spans="1:6" x14ac:dyDescent="0.3">
      <c r="A5025" s="49">
        <v>760199</v>
      </c>
      <c r="B5025" s="50">
        <v>44028</v>
      </c>
      <c r="C5025" s="51">
        <v>3299.0040939999999</v>
      </c>
      <c r="D5025" s="49">
        <v>0.51</v>
      </c>
      <c r="E5025" s="49" t="s">
        <v>55</v>
      </c>
      <c r="F5025" s="50">
        <v>44028</v>
      </c>
    </row>
    <row r="5026" spans="1:6" x14ac:dyDescent="0.3">
      <c r="A5026" s="49">
        <v>760199</v>
      </c>
      <c r="B5026" s="50">
        <v>44029</v>
      </c>
      <c r="C5026" s="51">
        <v>3299.7338340000001</v>
      </c>
      <c r="D5026" s="49">
        <v>0.51</v>
      </c>
      <c r="E5026" s="49" t="s">
        <v>55</v>
      </c>
      <c r="F5026" s="50">
        <v>44028</v>
      </c>
    </row>
    <row r="5027" spans="1:6" x14ac:dyDescent="0.3">
      <c r="A5027" s="49">
        <v>760199</v>
      </c>
      <c r="B5027" s="50">
        <v>44032</v>
      </c>
      <c r="C5027" s="51">
        <v>3300.4637349999998</v>
      </c>
      <c r="D5027" s="49">
        <v>0.51</v>
      </c>
      <c r="E5027" s="49" t="s">
        <v>55</v>
      </c>
      <c r="F5027" s="50">
        <v>44028</v>
      </c>
    </row>
    <row r="5028" spans="1:6" x14ac:dyDescent="0.3">
      <c r="A5028" s="49">
        <v>760199</v>
      </c>
      <c r="B5028" s="50">
        <v>44033</v>
      </c>
      <c r="C5028" s="51">
        <v>3301.1937979999998</v>
      </c>
      <c r="D5028" s="49">
        <v>0.51</v>
      </c>
      <c r="E5028" s="49" t="s">
        <v>55</v>
      </c>
      <c r="F5028" s="50">
        <v>44028</v>
      </c>
    </row>
    <row r="5029" spans="1:6" x14ac:dyDescent="0.3">
      <c r="A5029" s="49">
        <v>760199</v>
      </c>
      <c r="B5029" s="50">
        <v>44034</v>
      </c>
      <c r="C5029" s="51">
        <v>3301.9240220000002</v>
      </c>
      <c r="D5029" s="49">
        <v>0.51</v>
      </c>
      <c r="E5029" s="49" t="s">
        <v>55</v>
      </c>
      <c r="F5029" s="50">
        <v>44028</v>
      </c>
    </row>
    <row r="5030" spans="1:6" x14ac:dyDescent="0.3">
      <c r="A5030" s="49">
        <v>760199</v>
      </c>
      <c r="B5030" s="50">
        <v>44035</v>
      </c>
      <c r="C5030" s="51">
        <v>3302.6544079999999</v>
      </c>
      <c r="D5030" s="49">
        <v>0.51</v>
      </c>
      <c r="E5030" s="49" t="s">
        <v>55</v>
      </c>
      <c r="F5030" s="50">
        <v>44028</v>
      </c>
    </row>
    <row r="5031" spans="1:6" x14ac:dyDescent="0.3">
      <c r="A5031" s="49">
        <v>760199</v>
      </c>
      <c r="B5031" s="50">
        <v>44036</v>
      </c>
      <c r="C5031" s="51">
        <v>3303.3849559999999</v>
      </c>
      <c r="D5031" s="49">
        <v>0.51</v>
      </c>
      <c r="E5031" s="49" t="s">
        <v>55</v>
      </c>
      <c r="F5031" s="50">
        <v>44028</v>
      </c>
    </row>
    <row r="5032" spans="1:6" x14ac:dyDescent="0.3">
      <c r="A5032" s="49">
        <v>760199</v>
      </c>
      <c r="B5032" s="50">
        <v>44039</v>
      </c>
      <c r="C5032" s="51">
        <v>3302.5141400000002</v>
      </c>
      <c r="D5032" s="49">
        <v>0.37</v>
      </c>
      <c r="E5032" s="49" t="s">
        <v>55</v>
      </c>
      <c r="F5032" s="50">
        <v>44039</v>
      </c>
    </row>
    <row r="5033" spans="1:6" x14ac:dyDescent="0.3">
      <c r="A5033" s="49">
        <v>760199</v>
      </c>
      <c r="B5033" s="50">
        <v>44040</v>
      </c>
      <c r="C5033" s="51">
        <v>3303.0444769999999</v>
      </c>
      <c r="D5033" s="49">
        <v>0.37</v>
      </c>
      <c r="E5033" s="49" t="s">
        <v>55</v>
      </c>
      <c r="F5033" s="50">
        <v>44039</v>
      </c>
    </row>
    <row r="5034" spans="1:6" x14ac:dyDescent="0.3">
      <c r="A5034" s="49">
        <v>760199</v>
      </c>
      <c r="B5034" s="50">
        <v>44041</v>
      </c>
      <c r="C5034" s="51">
        <v>3303.5748979999998</v>
      </c>
      <c r="D5034" s="49">
        <v>0.37</v>
      </c>
      <c r="E5034" s="49" t="s">
        <v>55</v>
      </c>
      <c r="F5034" s="50">
        <v>44039</v>
      </c>
    </row>
    <row r="5035" spans="1:6" x14ac:dyDescent="0.3">
      <c r="A5035" s="49">
        <v>760199</v>
      </c>
      <c r="B5035" s="50">
        <v>44042</v>
      </c>
      <c r="C5035" s="51">
        <v>3304.1054039999999</v>
      </c>
      <c r="D5035" s="49">
        <v>0.37</v>
      </c>
      <c r="E5035" s="49" t="s">
        <v>55</v>
      </c>
      <c r="F5035" s="50">
        <v>44039</v>
      </c>
    </row>
    <row r="5036" spans="1:6" x14ac:dyDescent="0.3">
      <c r="A5036" s="49">
        <v>760199</v>
      </c>
      <c r="B5036" s="50">
        <v>44043</v>
      </c>
      <c r="C5036" s="51">
        <v>3304.635996</v>
      </c>
      <c r="D5036" s="49">
        <v>0.37</v>
      </c>
      <c r="E5036" s="49" t="s">
        <v>55</v>
      </c>
      <c r="F5036" s="50">
        <v>44039</v>
      </c>
    </row>
    <row r="5037" spans="1:6" x14ac:dyDescent="0.3">
      <c r="A5037" s="49">
        <v>760199</v>
      </c>
      <c r="B5037" s="50">
        <v>44046</v>
      </c>
      <c r="C5037" s="51">
        <v>3305.1666730000002</v>
      </c>
      <c r="D5037" s="49">
        <v>0.37</v>
      </c>
      <c r="E5037" s="49" t="s">
        <v>55</v>
      </c>
      <c r="F5037" s="50">
        <v>44039</v>
      </c>
    </row>
    <row r="5038" spans="1:6" x14ac:dyDescent="0.3">
      <c r="A5038" s="49">
        <v>760199</v>
      </c>
      <c r="B5038" s="50">
        <v>44047</v>
      </c>
      <c r="C5038" s="51">
        <v>3305.697435</v>
      </c>
      <c r="D5038" s="49">
        <v>0.37</v>
      </c>
      <c r="E5038" s="49" t="s">
        <v>55</v>
      </c>
      <c r="F5038" s="50">
        <v>44039</v>
      </c>
    </row>
    <row r="5039" spans="1:6" x14ac:dyDescent="0.3">
      <c r="A5039" s="49">
        <v>760199</v>
      </c>
      <c r="B5039" s="50">
        <v>44048</v>
      </c>
      <c r="C5039" s="51">
        <v>3306.228282</v>
      </c>
      <c r="D5039" s="49">
        <v>0.37</v>
      </c>
      <c r="E5039" s="49" t="s">
        <v>55</v>
      </c>
      <c r="F5039" s="50">
        <v>44039</v>
      </c>
    </row>
    <row r="5040" spans="1:6" x14ac:dyDescent="0.3">
      <c r="A5040" s="49">
        <v>760199</v>
      </c>
      <c r="B5040" s="50">
        <v>44049</v>
      </c>
      <c r="C5040" s="51">
        <v>3306.759215</v>
      </c>
      <c r="D5040" s="49">
        <v>0.37</v>
      </c>
      <c r="E5040" s="49" t="s">
        <v>55</v>
      </c>
      <c r="F5040" s="50">
        <v>44039</v>
      </c>
    </row>
    <row r="5041" spans="1:6" x14ac:dyDescent="0.3">
      <c r="A5041" s="49">
        <v>760199</v>
      </c>
      <c r="B5041" s="50">
        <v>44050</v>
      </c>
      <c r="C5041" s="51">
        <v>3307.0459219999998</v>
      </c>
      <c r="D5041" s="49">
        <v>0.36</v>
      </c>
      <c r="E5041" s="49" t="s">
        <v>54</v>
      </c>
      <c r="F5041" s="50">
        <v>44050</v>
      </c>
    </row>
    <row r="5042" spans="1:6" x14ac:dyDescent="0.3">
      <c r="A5042" s="49">
        <v>760199</v>
      </c>
      <c r="B5042" s="50">
        <v>44053</v>
      </c>
      <c r="C5042" s="51">
        <v>3307.5626120000002</v>
      </c>
      <c r="D5042" s="49">
        <v>0.36</v>
      </c>
      <c r="E5042" s="49" t="s">
        <v>54</v>
      </c>
      <c r="F5042" s="50">
        <v>44050</v>
      </c>
    </row>
    <row r="5043" spans="1:6" x14ac:dyDescent="0.3">
      <c r="A5043" s="49">
        <v>760199</v>
      </c>
      <c r="B5043" s="50">
        <v>44054</v>
      </c>
      <c r="C5043" s="51">
        <v>3308.0793840000001</v>
      </c>
      <c r="D5043" s="49">
        <v>0.36</v>
      </c>
      <c r="E5043" s="49" t="s">
        <v>54</v>
      </c>
      <c r="F5043" s="50">
        <v>44050</v>
      </c>
    </row>
    <row r="5044" spans="1:6" x14ac:dyDescent="0.3">
      <c r="A5044" s="49">
        <v>760199</v>
      </c>
      <c r="B5044" s="50">
        <v>44055</v>
      </c>
      <c r="C5044" s="51">
        <v>3308.5962359999999</v>
      </c>
      <c r="D5044" s="49">
        <v>0.36</v>
      </c>
      <c r="E5044" s="49" t="s">
        <v>54</v>
      </c>
      <c r="F5044" s="50">
        <v>44050</v>
      </c>
    </row>
    <row r="5045" spans="1:6" x14ac:dyDescent="0.3">
      <c r="A5045" s="49">
        <v>760199</v>
      </c>
      <c r="B5045" s="50">
        <v>44056</v>
      </c>
      <c r="C5045" s="51">
        <v>3309.1131700000001</v>
      </c>
      <c r="D5045" s="49">
        <v>0.36</v>
      </c>
      <c r="E5045" s="49" t="s">
        <v>54</v>
      </c>
      <c r="F5045" s="50">
        <v>44050</v>
      </c>
    </row>
    <row r="5046" spans="1:6" x14ac:dyDescent="0.3">
      <c r="A5046" s="49">
        <v>760199</v>
      </c>
      <c r="B5046" s="50">
        <v>44057</v>
      </c>
      <c r="C5046" s="51">
        <v>3309.6301830000002</v>
      </c>
      <c r="D5046" s="49">
        <v>0.36</v>
      </c>
      <c r="E5046" s="49" t="s">
        <v>54</v>
      </c>
      <c r="F5046" s="50">
        <v>44050</v>
      </c>
    </row>
    <row r="5047" spans="1:6" x14ac:dyDescent="0.3">
      <c r="A5047" s="49">
        <v>760199</v>
      </c>
      <c r="B5047" s="50">
        <v>44060</v>
      </c>
      <c r="C5047" s="51">
        <v>3310.1472789999998</v>
      </c>
      <c r="D5047" s="49">
        <v>0.36</v>
      </c>
      <c r="E5047" s="49" t="s">
        <v>54</v>
      </c>
      <c r="F5047" s="50">
        <v>44050</v>
      </c>
    </row>
    <row r="5048" spans="1:6" x14ac:dyDescent="0.3">
      <c r="A5048" s="49">
        <v>760199</v>
      </c>
      <c r="B5048" s="50">
        <v>44061</v>
      </c>
      <c r="C5048" s="51">
        <v>3310.3457739999999</v>
      </c>
      <c r="D5048" s="49">
        <v>0.12</v>
      </c>
      <c r="E5048" s="49" t="s">
        <v>55</v>
      </c>
      <c r="F5048" s="50">
        <v>44061</v>
      </c>
    </row>
    <row r="5049" spans="1:6" x14ac:dyDescent="0.3">
      <c r="A5049" s="49">
        <v>760199</v>
      </c>
      <c r="B5049" s="50">
        <v>44062</v>
      </c>
      <c r="C5049" s="51">
        <v>3310.5442819999998</v>
      </c>
      <c r="D5049" s="49">
        <v>0.12</v>
      </c>
      <c r="E5049" s="49" t="s">
        <v>55</v>
      </c>
      <c r="F5049" s="50">
        <v>44061</v>
      </c>
    </row>
    <row r="5050" spans="1:6" x14ac:dyDescent="0.3">
      <c r="A5050" s="49">
        <v>760199</v>
      </c>
      <c r="B5050" s="50">
        <v>44063</v>
      </c>
      <c r="C5050" s="51">
        <v>3310.7428009999999</v>
      </c>
      <c r="D5050" s="49">
        <v>0.12</v>
      </c>
      <c r="E5050" s="49" t="s">
        <v>55</v>
      </c>
      <c r="F5050" s="50">
        <v>44061</v>
      </c>
    </row>
    <row r="5051" spans="1:6" x14ac:dyDescent="0.3">
      <c r="A5051" s="49">
        <v>760199</v>
      </c>
      <c r="B5051" s="50">
        <v>44064</v>
      </c>
      <c r="C5051" s="51">
        <v>3310.9413330000002</v>
      </c>
      <c r="D5051" s="49">
        <v>0.12</v>
      </c>
      <c r="E5051" s="49" t="s">
        <v>55</v>
      </c>
      <c r="F5051" s="50">
        <v>44061</v>
      </c>
    </row>
    <row r="5052" spans="1:6" x14ac:dyDescent="0.3">
      <c r="A5052" s="49">
        <v>760199</v>
      </c>
      <c r="B5052" s="50">
        <v>44067</v>
      </c>
      <c r="C5052" s="51">
        <v>3311.1398760000002</v>
      </c>
      <c r="D5052" s="49">
        <v>0.12</v>
      </c>
      <c r="E5052" s="49" t="s">
        <v>55</v>
      </c>
      <c r="F5052" s="50">
        <v>44061</v>
      </c>
    </row>
    <row r="5053" spans="1:6" x14ac:dyDescent="0.3">
      <c r="A5053" s="49">
        <v>760199</v>
      </c>
      <c r="B5053" s="50">
        <v>44068</v>
      </c>
      <c r="C5053" s="51">
        <v>3311.3384310000001</v>
      </c>
      <c r="D5053" s="49">
        <v>0.12</v>
      </c>
      <c r="E5053" s="49" t="s">
        <v>55</v>
      </c>
      <c r="F5053" s="50">
        <v>44061</v>
      </c>
    </row>
    <row r="5054" spans="1:6" x14ac:dyDescent="0.3">
      <c r="A5054" s="49">
        <v>760199</v>
      </c>
      <c r="B5054" s="50">
        <v>44069</v>
      </c>
      <c r="C5054" s="51">
        <v>3312.5785780000001</v>
      </c>
      <c r="D5054" s="49">
        <v>0.21</v>
      </c>
      <c r="E5054" s="49" t="s">
        <v>55</v>
      </c>
      <c r="F5054" s="50">
        <v>44069</v>
      </c>
    </row>
    <row r="5055" spans="1:6" x14ac:dyDescent="0.3">
      <c r="A5055" s="49">
        <v>760199</v>
      </c>
      <c r="B5055" s="50">
        <v>44070</v>
      </c>
      <c r="C5055" s="51">
        <v>3312.9260519999998</v>
      </c>
      <c r="D5055" s="49">
        <v>0.21</v>
      </c>
      <c r="E5055" s="49" t="s">
        <v>55</v>
      </c>
      <c r="F5055" s="50">
        <v>44069</v>
      </c>
    </row>
    <row r="5056" spans="1:6" x14ac:dyDescent="0.3">
      <c r="A5056" s="49">
        <v>760199</v>
      </c>
      <c r="B5056" s="50">
        <v>44071</v>
      </c>
      <c r="C5056" s="51">
        <v>3313.2735630000002</v>
      </c>
      <c r="D5056" s="49">
        <v>0.21</v>
      </c>
      <c r="E5056" s="49" t="s">
        <v>55</v>
      </c>
      <c r="F5056" s="50">
        <v>44069</v>
      </c>
    </row>
    <row r="5057" spans="1:6" x14ac:dyDescent="0.3">
      <c r="A5057" s="49">
        <v>760199</v>
      </c>
      <c r="B5057" s="50">
        <v>44074</v>
      </c>
      <c r="C5057" s="51">
        <v>3313.62111</v>
      </c>
      <c r="D5057" s="49">
        <v>0.21</v>
      </c>
      <c r="E5057" s="49" t="s">
        <v>55</v>
      </c>
      <c r="F5057" s="50">
        <v>44069</v>
      </c>
    </row>
    <row r="5058" spans="1:6" x14ac:dyDescent="0.3">
      <c r="A5058" s="49">
        <v>760199</v>
      </c>
      <c r="B5058" s="50">
        <v>44075</v>
      </c>
      <c r="C5058" s="51">
        <v>3313.9686940000001</v>
      </c>
      <c r="D5058" s="49">
        <v>0.21</v>
      </c>
      <c r="E5058" s="49" t="s">
        <v>55</v>
      </c>
      <c r="F5058" s="50">
        <v>44069</v>
      </c>
    </row>
    <row r="5059" spans="1:6" x14ac:dyDescent="0.3">
      <c r="A5059" s="49">
        <v>760199</v>
      </c>
      <c r="B5059" s="50">
        <v>44076</v>
      </c>
      <c r="C5059" s="51">
        <v>3314.3163140000001</v>
      </c>
      <c r="D5059" s="49">
        <v>0.21</v>
      </c>
      <c r="E5059" s="49" t="s">
        <v>55</v>
      </c>
      <c r="F5059" s="50">
        <v>44069</v>
      </c>
    </row>
    <row r="5060" spans="1:6" x14ac:dyDescent="0.3">
      <c r="A5060" s="49">
        <v>760199</v>
      </c>
      <c r="B5060" s="50">
        <v>44077</v>
      </c>
      <c r="C5060" s="51">
        <v>3314.6639709999999</v>
      </c>
      <c r="D5060" s="49">
        <v>0.21</v>
      </c>
      <c r="E5060" s="49" t="s">
        <v>55</v>
      </c>
      <c r="F5060" s="50">
        <v>44069</v>
      </c>
    </row>
    <row r="5061" spans="1:6" x14ac:dyDescent="0.3">
      <c r="A5061" s="49">
        <v>760199</v>
      </c>
      <c r="B5061" s="50">
        <v>44078</v>
      </c>
      <c r="C5061" s="51">
        <v>3315.0116640000001</v>
      </c>
      <c r="D5061" s="49">
        <v>0.21</v>
      </c>
      <c r="E5061" s="49" t="s">
        <v>55</v>
      </c>
      <c r="F5061" s="50">
        <v>44069</v>
      </c>
    </row>
    <row r="5062" spans="1:6" x14ac:dyDescent="0.3">
      <c r="A5062" s="49">
        <v>760199</v>
      </c>
      <c r="B5062" s="50">
        <v>44082</v>
      </c>
      <c r="C5062" s="51">
        <v>3315.3593930000002</v>
      </c>
      <c r="D5062" s="49">
        <v>0.21</v>
      </c>
      <c r="E5062" s="49" t="s">
        <v>55</v>
      </c>
      <c r="F5062" s="50">
        <v>44069</v>
      </c>
    </row>
    <row r="5063" spans="1:6" x14ac:dyDescent="0.3">
      <c r="A5063" s="49">
        <v>760199</v>
      </c>
      <c r="B5063" s="50">
        <v>44083</v>
      </c>
      <c r="C5063" s="51">
        <v>3316.5026680000001</v>
      </c>
      <c r="D5063" s="49">
        <v>0.24</v>
      </c>
      <c r="E5063" s="49" t="s">
        <v>54</v>
      </c>
      <c r="F5063" s="50">
        <v>44083</v>
      </c>
    </row>
    <row r="5064" spans="1:6" x14ac:dyDescent="0.3">
      <c r="A5064" s="49">
        <v>760199</v>
      </c>
      <c r="B5064" s="50">
        <v>44084</v>
      </c>
      <c r="C5064" s="51">
        <v>3316.9002839999998</v>
      </c>
      <c r="D5064" s="49">
        <v>0.24</v>
      </c>
      <c r="E5064" s="49" t="s">
        <v>54</v>
      </c>
      <c r="F5064" s="50">
        <v>44083</v>
      </c>
    </row>
    <row r="5065" spans="1:6" x14ac:dyDescent="0.3">
      <c r="A5065" s="49">
        <v>760199</v>
      </c>
      <c r="B5065" s="50">
        <v>44085</v>
      </c>
      <c r="C5065" s="51">
        <v>3317.2979489999998</v>
      </c>
      <c r="D5065" s="49">
        <v>0.24</v>
      </c>
      <c r="E5065" s="49" t="s">
        <v>54</v>
      </c>
      <c r="F5065" s="50">
        <v>44083</v>
      </c>
    </row>
    <row r="5066" spans="1:6" x14ac:dyDescent="0.3">
      <c r="A5066" s="49">
        <v>760199</v>
      </c>
      <c r="B5066" s="50">
        <v>44088</v>
      </c>
      <c r="C5066" s="51">
        <v>3317.6956610000002</v>
      </c>
      <c r="D5066" s="49">
        <v>0.24</v>
      </c>
      <c r="E5066" s="49" t="s">
        <v>54</v>
      </c>
      <c r="F5066" s="50">
        <v>44083</v>
      </c>
    </row>
    <row r="5067" spans="1:6" x14ac:dyDescent="0.3">
      <c r="A5067" s="49">
        <v>760199</v>
      </c>
      <c r="B5067" s="50">
        <v>44089</v>
      </c>
      <c r="C5067" s="51">
        <v>3318.093421</v>
      </c>
      <c r="D5067" s="49">
        <v>0.24</v>
      </c>
      <c r="E5067" s="49" t="s">
        <v>54</v>
      </c>
      <c r="F5067" s="50">
        <v>44083</v>
      </c>
    </row>
    <row r="5068" spans="1:6" x14ac:dyDescent="0.3">
      <c r="A5068" s="49">
        <v>760199</v>
      </c>
      <c r="B5068" s="50">
        <v>44090</v>
      </c>
      <c r="C5068" s="51">
        <v>3318.4879620000002</v>
      </c>
      <c r="D5068" s="49">
        <v>0.25</v>
      </c>
      <c r="E5068" s="49" t="s">
        <v>55</v>
      </c>
      <c r="F5068" s="50">
        <v>44090</v>
      </c>
    </row>
    <row r="5069" spans="1:6" x14ac:dyDescent="0.3">
      <c r="A5069" s="49">
        <v>760199</v>
      </c>
      <c r="B5069" s="50">
        <v>44091</v>
      </c>
      <c r="C5069" s="51">
        <v>3318.8825510000001</v>
      </c>
      <c r="D5069" s="49">
        <v>0.25</v>
      </c>
      <c r="E5069" s="49" t="s">
        <v>55</v>
      </c>
      <c r="F5069" s="50">
        <v>44090</v>
      </c>
    </row>
    <row r="5070" spans="1:6" x14ac:dyDescent="0.3">
      <c r="A5070" s="49">
        <v>760199</v>
      </c>
      <c r="B5070" s="50">
        <v>44092</v>
      </c>
      <c r="C5070" s="51">
        <v>3319.2771859999998</v>
      </c>
      <c r="D5070" s="49">
        <v>0.25</v>
      </c>
      <c r="E5070" s="49" t="s">
        <v>55</v>
      </c>
      <c r="F5070" s="50">
        <v>44090</v>
      </c>
    </row>
    <row r="5071" spans="1:6" x14ac:dyDescent="0.3">
      <c r="A5071" s="49">
        <v>760199</v>
      </c>
      <c r="B5071" s="50">
        <v>44095</v>
      </c>
      <c r="C5071" s="51">
        <v>3319.6718689999998</v>
      </c>
      <c r="D5071" s="49">
        <v>0.25</v>
      </c>
      <c r="E5071" s="49" t="s">
        <v>55</v>
      </c>
      <c r="F5071" s="50">
        <v>44090</v>
      </c>
    </row>
    <row r="5072" spans="1:6" x14ac:dyDescent="0.3">
      <c r="A5072" s="49">
        <v>760199</v>
      </c>
      <c r="B5072" s="50">
        <v>44096</v>
      </c>
      <c r="C5072" s="51">
        <v>3320.0665979999999</v>
      </c>
      <c r="D5072" s="49">
        <v>0.25</v>
      </c>
      <c r="E5072" s="49" t="s">
        <v>55</v>
      </c>
      <c r="F5072" s="50">
        <v>44090</v>
      </c>
    </row>
    <row r="5073" spans="1:6" x14ac:dyDescent="0.3">
      <c r="A5073" s="49">
        <v>760199</v>
      </c>
      <c r="B5073" s="50">
        <v>44097</v>
      </c>
      <c r="C5073" s="51">
        <v>3320.461374</v>
      </c>
      <c r="D5073" s="49">
        <v>0.25</v>
      </c>
      <c r="E5073" s="49" t="s">
        <v>55</v>
      </c>
      <c r="F5073" s="50">
        <v>44090</v>
      </c>
    </row>
    <row r="5074" spans="1:6" x14ac:dyDescent="0.3">
      <c r="A5074" s="49">
        <v>760199</v>
      </c>
      <c r="B5074" s="50">
        <v>44098</v>
      </c>
      <c r="C5074" s="51">
        <v>3323.5041449999999</v>
      </c>
      <c r="D5074" s="49">
        <v>0.49</v>
      </c>
      <c r="E5074" s="49" t="s">
        <v>55</v>
      </c>
      <c r="F5074" s="50">
        <v>44098</v>
      </c>
    </row>
    <row r="5075" spans="1:6" x14ac:dyDescent="0.3">
      <c r="A5075" s="49">
        <v>760199</v>
      </c>
      <c r="B5075" s="50">
        <v>44099</v>
      </c>
      <c r="C5075" s="51">
        <v>3324.277826</v>
      </c>
      <c r="D5075" s="49">
        <v>0.49</v>
      </c>
      <c r="E5075" s="49" t="s">
        <v>55</v>
      </c>
      <c r="F5075" s="50">
        <v>44098</v>
      </c>
    </row>
    <row r="5076" spans="1:6" x14ac:dyDescent="0.3">
      <c r="A5076" s="49">
        <v>760199</v>
      </c>
      <c r="B5076" s="50">
        <v>44102</v>
      </c>
      <c r="C5076" s="51">
        <v>3325.0516859999998</v>
      </c>
      <c r="D5076" s="49">
        <v>0.49</v>
      </c>
      <c r="E5076" s="49" t="s">
        <v>55</v>
      </c>
      <c r="F5076" s="50">
        <v>44098</v>
      </c>
    </row>
    <row r="5077" spans="1:6" x14ac:dyDescent="0.3">
      <c r="A5077" s="49">
        <v>760199</v>
      </c>
      <c r="B5077" s="50">
        <v>44103</v>
      </c>
      <c r="C5077" s="51">
        <v>3325.8257269999999</v>
      </c>
      <c r="D5077" s="49">
        <v>0.49</v>
      </c>
      <c r="E5077" s="49" t="s">
        <v>55</v>
      </c>
      <c r="F5077" s="50">
        <v>44098</v>
      </c>
    </row>
    <row r="5078" spans="1:6" x14ac:dyDescent="0.3">
      <c r="A5078" s="49">
        <v>760199</v>
      </c>
      <c r="B5078" s="50">
        <v>44104</v>
      </c>
      <c r="C5078" s="51">
        <v>3326.599948</v>
      </c>
      <c r="D5078" s="49">
        <v>0.49</v>
      </c>
      <c r="E5078" s="49" t="s">
        <v>55</v>
      </c>
      <c r="F5078" s="50">
        <v>44098</v>
      </c>
    </row>
    <row r="5079" spans="1:6" x14ac:dyDescent="0.3">
      <c r="A5079" s="49">
        <v>760199</v>
      </c>
      <c r="B5079" s="50">
        <v>44105</v>
      </c>
      <c r="C5079" s="51">
        <v>3327.37435</v>
      </c>
      <c r="D5079" s="49">
        <v>0.49</v>
      </c>
      <c r="E5079" s="49" t="s">
        <v>55</v>
      </c>
      <c r="F5079" s="50">
        <v>44098</v>
      </c>
    </row>
    <row r="5080" spans="1:6" x14ac:dyDescent="0.3">
      <c r="A5080" s="49">
        <v>760199</v>
      </c>
      <c r="B5080" s="50">
        <v>44106</v>
      </c>
      <c r="C5080" s="51">
        <v>3328.1489310000002</v>
      </c>
      <c r="D5080" s="49">
        <v>0.49</v>
      </c>
      <c r="E5080" s="49" t="s">
        <v>55</v>
      </c>
      <c r="F5080" s="50">
        <v>44098</v>
      </c>
    </row>
    <row r="5081" spans="1:6" x14ac:dyDescent="0.3">
      <c r="A5081" s="49">
        <v>760199</v>
      </c>
      <c r="B5081" s="50">
        <v>44109</v>
      </c>
      <c r="C5081" s="51">
        <v>3328.9236930000002</v>
      </c>
      <c r="D5081" s="49">
        <v>0.49</v>
      </c>
      <c r="E5081" s="49" t="s">
        <v>55</v>
      </c>
      <c r="F5081" s="50">
        <v>44098</v>
      </c>
    </row>
    <row r="5082" spans="1:6" x14ac:dyDescent="0.3">
      <c r="A5082" s="49">
        <v>760199</v>
      </c>
      <c r="B5082" s="50">
        <v>44110</v>
      </c>
      <c r="C5082" s="51">
        <v>3329.6986350000002</v>
      </c>
      <c r="D5082" s="49">
        <v>0.49</v>
      </c>
      <c r="E5082" s="49" t="s">
        <v>55</v>
      </c>
      <c r="F5082" s="50">
        <v>44098</v>
      </c>
    </row>
    <row r="5083" spans="1:6" x14ac:dyDescent="0.3">
      <c r="A5083" s="49">
        <v>760199</v>
      </c>
      <c r="B5083" s="50">
        <v>44111</v>
      </c>
      <c r="C5083" s="51">
        <v>3330.4737580000001</v>
      </c>
      <c r="D5083" s="49">
        <v>0.49</v>
      </c>
      <c r="E5083" s="49" t="s">
        <v>55</v>
      </c>
      <c r="F5083" s="50">
        <v>44098</v>
      </c>
    </row>
    <row r="5084" spans="1:6" x14ac:dyDescent="0.3">
      <c r="A5084" s="49">
        <v>760199</v>
      </c>
      <c r="B5084" s="50">
        <v>44112</v>
      </c>
      <c r="C5084" s="51">
        <v>3331.249061</v>
      </c>
      <c r="D5084" s="49">
        <v>0.49</v>
      </c>
      <c r="E5084" s="49" t="s">
        <v>55</v>
      </c>
      <c r="F5084" s="50">
        <v>44098</v>
      </c>
    </row>
    <row r="5085" spans="1:6" x14ac:dyDescent="0.3">
      <c r="A5085" s="49">
        <v>760199</v>
      </c>
      <c r="B5085" s="50">
        <v>44113</v>
      </c>
      <c r="C5085" s="51">
        <v>3336.2884290000002</v>
      </c>
      <c r="D5085" s="49">
        <v>0.64</v>
      </c>
      <c r="E5085" s="49" t="s">
        <v>54</v>
      </c>
      <c r="F5085" s="50">
        <v>44113</v>
      </c>
    </row>
    <row r="5086" spans="1:6" x14ac:dyDescent="0.3">
      <c r="A5086" s="49">
        <v>760199</v>
      </c>
      <c r="B5086" s="50">
        <v>44117</v>
      </c>
      <c r="C5086" s="51">
        <v>3337.3021829999998</v>
      </c>
      <c r="D5086" s="49">
        <v>0.64</v>
      </c>
      <c r="E5086" s="49" t="s">
        <v>54</v>
      </c>
      <c r="F5086" s="50">
        <v>44113</v>
      </c>
    </row>
    <row r="5087" spans="1:6" x14ac:dyDescent="0.3">
      <c r="A5087" s="49">
        <v>760199</v>
      </c>
      <c r="B5087" s="50">
        <v>44118</v>
      </c>
      <c r="C5087" s="51">
        <v>3338.316245</v>
      </c>
      <c r="D5087" s="49">
        <v>0.64</v>
      </c>
      <c r="E5087" s="49" t="s">
        <v>54</v>
      </c>
      <c r="F5087" s="50">
        <v>44113</v>
      </c>
    </row>
    <row r="5088" spans="1:6" x14ac:dyDescent="0.3">
      <c r="A5088" s="49">
        <v>760199</v>
      </c>
      <c r="B5088" s="50">
        <v>44119</v>
      </c>
      <c r="C5088" s="51">
        <v>3339.3306160000002</v>
      </c>
      <c r="D5088" s="49">
        <v>0.64</v>
      </c>
      <c r="E5088" s="49" t="s">
        <v>54</v>
      </c>
      <c r="F5088" s="50">
        <v>44113</v>
      </c>
    </row>
    <row r="5089" spans="1:6" x14ac:dyDescent="0.3">
      <c r="A5089" s="49">
        <v>760199</v>
      </c>
      <c r="B5089" s="50">
        <v>44120</v>
      </c>
      <c r="C5089" s="51">
        <v>3340.3452280000001</v>
      </c>
      <c r="D5089" s="49">
        <v>0.64</v>
      </c>
      <c r="E5089" s="49" t="s">
        <v>55</v>
      </c>
      <c r="F5089" s="50">
        <v>44120</v>
      </c>
    </row>
    <row r="5090" spans="1:6" x14ac:dyDescent="0.3">
      <c r="A5090" s="49">
        <v>760199</v>
      </c>
      <c r="B5090" s="50">
        <v>44123</v>
      </c>
      <c r="C5090" s="51">
        <v>3341.3601480000002</v>
      </c>
      <c r="D5090" s="49">
        <v>0.64</v>
      </c>
      <c r="E5090" s="49" t="s">
        <v>55</v>
      </c>
      <c r="F5090" s="50">
        <v>44120</v>
      </c>
    </row>
    <row r="5091" spans="1:6" x14ac:dyDescent="0.3">
      <c r="A5091" s="49">
        <v>760199</v>
      </c>
      <c r="B5091" s="50">
        <v>44124</v>
      </c>
      <c r="C5091" s="51">
        <v>3342.3753769999998</v>
      </c>
      <c r="D5091" s="49">
        <v>0.64</v>
      </c>
      <c r="E5091" s="49" t="s">
        <v>55</v>
      </c>
      <c r="F5091" s="50">
        <v>44120</v>
      </c>
    </row>
    <row r="5092" spans="1:6" x14ac:dyDescent="0.3">
      <c r="A5092" s="49">
        <v>760199</v>
      </c>
      <c r="B5092" s="50">
        <v>44125</v>
      </c>
      <c r="C5092" s="51">
        <v>3343.3909140000001</v>
      </c>
      <c r="D5092" s="49">
        <v>0.64</v>
      </c>
      <c r="E5092" s="49" t="s">
        <v>55</v>
      </c>
      <c r="F5092" s="50">
        <v>44120</v>
      </c>
    </row>
    <row r="5093" spans="1:6" x14ac:dyDescent="0.3">
      <c r="A5093" s="49">
        <v>760199</v>
      </c>
      <c r="B5093" s="50">
        <v>44126</v>
      </c>
      <c r="C5093" s="51">
        <v>3344.406759</v>
      </c>
      <c r="D5093" s="49">
        <v>0.64</v>
      </c>
      <c r="E5093" s="49" t="s">
        <v>55</v>
      </c>
      <c r="F5093" s="50">
        <v>44120</v>
      </c>
    </row>
    <row r="5094" spans="1:6" x14ac:dyDescent="0.3">
      <c r="A5094" s="49">
        <v>760199</v>
      </c>
      <c r="B5094" s="50">
        <v>44127</v>
      </c>
      <c r="C5094" s="51">
        <v>3345.4229140000002</v>
      </c>
      <c r="D5094" s="49">
        <v>0.64</v>
      </c>
      <c r="E5094" s="49" t="s">
        <v>55</v>
      </c>
      <c r="F5094" s="50">
        <v>44120</v>
      </c>
    </row>
    <row r="5095" spans="1:6" x14ac:dyDescent="0.3">
      <c r="A5095" s="49">
        <v>760199</v>
      </c>
      <c r="B5095" s="50">
        <v>44130</v>
      </c>
      <c r="C5095" s="51">
        <v>3348.3225729999999</v>
      </c>
      <c r="D5095" s="49">
        <v>0.81</v>
      </c>
      <c r="E5095" s="49" t="s">
        <v>55</v>
      </c>
      <c r="F5095" s="50">
        <v>44130</v>
      </c>
    </row>
    <row r="5096" spans="1:6" x14ac:dyDescent="0.3">
      <c r="A5096" s="49">
        <v>760199</v>
      </c>
      <c r="B5096" s="50">
        <v>44131</v>
      </c>
      <c r="C5096" s="51">
        <v>3349.6091139999999</v>
      </c>
      <c r="D5096" s="49">
        <v>0.81</v>
      </c>
      <c r="E5096" s="49" t="s">
        <v>55</v>
      </c>
      <c r="F5096" s="50">
        <v>44130</v>
      </c>
    </row>
    <row r="5097" spans="1:6" x14ac:dyDescent="0.3">
      <c r="A5097" s="49">
        <v>760199</v>
      </c>
      <c r="B5097" s="50">
        <v>44132</v>
      </c>
      <c r="C5097" s="51">
        <v>3350.8961490000002</v>
      </c>
      <c r="D5097" s="49">
        <v>0.81</v>
      </c>
      <c r="E5097" s="49" t="s">
        <v>55</v>
      </c>
      <c r="F5097" s="50">
        <v>44130</v>
      </c>
    </row>
    <row r="5098" spans="1:6" x14ac:dyDescent="0.3">
      <c r="A5098" s="49">
        <v>760199</v>
      </c>
      <c r="B5098" s="50">
        <v>44133</v>
      </c>
      <c r="C5098" s="51">
        <v>3352.1836779999999</v>
      </c>
      <c r="D5098" s="49">
        <v>0.81</v>
      </c>
      <c r="E5098" s="49" t="s">
        <v>55</v>
      </c>
      <c r="F5098" s="50">
        <v>44130</v>
      </c>
    </row>
    <row r="5099" spans="1:6" x14ac:dyDescent="0.3">
      <c r="A5099" s="49">
        <v>760199</v>
      </c>
      <c r="B5099" s="50">
        <v>44134</v>
      </c>
      <c r="C5099" s="51">
        <v>3353.4717019999998</v>
      </c>
      <c r="D5099" s="49">
        <v>0.81</v>
      </c>
      <c r="E5099" s="49" t="s">
        <v>55</v>
      </c>
      <c r="F5099" s="50">
        <v>44130</v>
      </c>
    </row>
    <row r="5100" spans="1:6" x14ac:dyDescent="0.3">
      <c r="A5100" s="49">
        <v>760199</v>
      </c>
      <c r="B5100" s="50">
        <v>44138</v>
      </c>
      <c r="C5100" s="51">
        <v>3354.760221</v>
      </c>
      <c r="D5100" s="49">
        <v>0.81</v>
      </c>
      <c r="E5100" s="49" t="s">
        <v>55</v>
      </c>
      <c r="F5100" s="50">
        <v>44130</v>
      </c>
    </row>
    <row r="5101" spans="1:6" x14ac:dyDescent="0.3">
      <c r="A5101" s="49">
        <v>760199</v>
      </c>
      <c r="B5101" s="50">
        <v>44139</v>
      </c>
      <c r="C5101" s="51">
        <v>3356.049235</v>
      </c>
      <c r="D5101" s="49">
        <v>0.81</v>
      </c>
      <c r="E5101" s="49" t="s">
        <v>55</v>
      </c>
      <c r="F5101" s="50">
        <v>44130</v>
      </c>
    </row>
    <row r="5102" spans="1:6" x14ac:dyDescent="0.3">
      <c r="A5102" s="49">
        <v>760199</v>
      </c>
      <c r="B5102" s="50">
        <v>44140</v>
      </c>
      <c r="C5102" s="51">
        <v>3357.3387440000001</v>
      </c>
      <c r="D5102" s="49">
        <v>0.81</v>
      </c>
      <c r="E5102" s="49" t="s">
        <v>55</v>
      </c>
      <c r="F5102" s="50">
        <v>44130</v>
      </c>
    </row>
    <row r="5103" spans="1:6" x14ac:dyDescent="0.3">
      <c r="A5103" s="49">
        <v>760199</v>
      </c>
      <c r="B5103" s="50">
        <v>44141</v>
      </c>
      <c r="C5103" s="51">
        <v>3359.8189560000001</v>
      </c>
      <c r="D5103" s="49">
        <v>0.86</v>
      </c>
      <c r="E5103" s="49" t="s">
        <v>54</v>
      </c>
      <c r="F5103" s="50">
        <v>44141</v>
      </c>
    </row>
    <row r="5104" spans="1:6" x14ac:dyDescent="0.3">
      <c r="A5104" s="49">
        <v>760199</v>
      </c>
      <c r="B5104" s="50">
        <v>44144</v>
      </c>
      <c r="C5104" s="51">
        <v>3361.1893070000001</v>
      </c>
      <c r="D5104" s="49">
        <v>0.86</v>
      </c>
      <c r="E5104" s="49" t="s">
        <v>54</v>
      </c>
      <c r="F5104" s="50">
        <v>44141</v>
      </c>
    </row>
    <row r="5105" spans="1:6" x14ac:dyDescent="0.3">
      <c r="A5105" s="49">
        <v>760199</v>
      </c>
      <c r="B5105" s="50">
        <v>44145</v>
      </c>
      <c r="C5105" s="51">
        <v>3362.5602159999999</v>
      </c>
      <c r="D5105" s="49">
        <v>0.86</v>
      </c>
      <c r="E5105" s="49" t="s">
        <v>54</v>
      </c>
      <c r="F5105" s="50">
        <v>44141</v>
      </c>
    </row>
    <row r="5106" spans="1:6" x14ac:dyDescent="0.3">
      <c r="A5106" s="49">
        <v>760199</v>
      </c>
      <c r="B5106" s="50">
        <v>44146</v>
      </c>
      <c r="C5106" s="51">
        <v>3363.931685</v>
      </c>
      <c r="D5106" s="49">
        <v>0.86</v>
      </c>
      <c r="E5106" s="49" t="s">
        <v>54</v>
      </c>
      <c r="F5106" s="50">
        <v>44141</v>
      </c>
    </row>
    <row r="5107" spans="1:6" x14ac:dyDescent="0.3">
      <c r="A5107" s="49">
        <v>760199</v>
      </c>
      <c r="B5107" s="50">
        <v>44147</v>
      </c>
      <c r="C5107" s="51">
        <v>3365.3037119999999</v>
      </c>
      <c r="D5107" s="49">
        <v>0.86</v>
      </c>
      <c r="E5107" s="49" t="s">
        <v>54</v>
      </c>
      <c r="F5107" s="50">
        <v>44141</v>
      </c>
    </row>
    <row r="5108" spans="1:6" x14ac:dyDescent="0.3">
      <c r="A5108" s="49">
        <v>760199</v>
      </c>
      <c r="B5108" s="50">
        <v>44148</v>
      </c>
      <c r="C5108" s="51">
        <v>3366.6763000000001</v>
      </c>
      <c r="D5108" s="49">
        <v>0.86</v>
      </c>
      <c r="E5108" s="49" t="s">
        <v>54</v>
      </c>
      <c r="F5108" s="50">
        <v>44141</v>
      </c>
    </row>
    <row r="5109" spans="1:6" x14ac:dyDescent="0.3">
      <c r="A5109" s="49">
        <v>760199</v>
      </c>
      <c r="B5109" s="50">
        <v>44151</v>
      </c>
      <c r="C5109" s="51">
        <v>3368.0494480000002</v>
      </c>
      <c r="D5109" s="49">
        <v>0.86</v>
      </c>
      <c r="E5109" s="49" t="s">
        <v>54</v>
      </c>
      <c r="F5109" s="50">
        <v>44141</v>
      </c>
    </row>
    <row r="5110" spans="1:6" x14ac:dyDescent="0.3">
      <c r="A5110" s="49">
        <v>760199</v>
      </c>
      <c r="B5110" s="50">
        <v>44152</v>
      </c>
      <c r="C5110" s="51">
        <v>3368.801567</v>
      </c>
      <c r="D5110" s="49">
        <v>0.47</v>
      </c>
      <c r="E5110" s="49" t="s">
        <v>55</v>
      </c>
      <c r="F5110" s="50">
        <v>44152</v>
      </c>
    </row>
    <row r="5111" spans="1:6" x14ac:dyDescent="0.3">
      <c r="A5111" s="49">
        <v>760199</v>
      </c>
      <c r="B5111" s="50">
        <v>44153</v>
      </c>
      <c r="C5111" s="51">
        <v>3369.5538550000001</v>
      </c>
      <c r="D5111" s="49">
        <v>0.47</v>
      </c>
      <c r="E5111" s="49" t="s">
        <v>55</v>
      </c>
      <c r="F5111" s="50">
        <v>44152</v>
      </c>
    </row>
    <row r="5112" spans="1:6" x14ac:dyDescent="0.3">
      <c r="A5112" s="49">
        <v>760199</v>
      </c>
      <c r="B5112" s="50">
        <v>44154</v>
      </c>
      <c r="C5112" s="51">
        <v>3370.3063099999999</v>
      </c>
      <c r="D5112" s="49">
        <v>0.47</v>
      </c>
      <c r="E5112" s="49" t="s">
        <v>55</v>
      </c>
      <c r="F5112" s="50">
        <v>44152</v>
      </c>
    </row>
    <row r="5113" spans="1:6" x14ac:dyDescent="0.3">
      <c r="A5113" s="49">
        <v>760199</v>
      </c>
      <c r="B5113" s="50">
        <v>44155</v>
      </c>
      <c r="C5113" s="51">
        <v>3371.0589340000001</v>
      </c>
      <c r="D5113" s="49">
        <v>0.47</v>
      </c>
      <c r="E5113" s="49" t="s">
        <v>55</v>
      </c>
      <c r="F5113" s="50">
        <v>44152</v>
      </c>
    </row>
    <row r="5114" spans="1:6" x14ac:dyDescent="0.3">
      <c r="A5114" s="49">
        <v>760199</v>
      </c>
      <c r="B5114" s="50">
        <v>44158</v>
      </c>
      <c r="C5114" s="51">
        <v>3371.811725</v>
      </c>
      <c r="D5114" s="49">
        <v>0.47</v>
      </c>
      <c r="E5114" s="49" t="s">
        <v>55</v>
      </c>
      <c r="F5114" s="50">
        <v>44152</v>
      </c>
    </row>
    <row r="5115" spans="1:6" x14ac:dyDescent="0.3">
      <c r="A5115" s="49">
        <v>760199</v>
      </c>
      <c r="B5115" s="50">
        <v>44159</v>
      </c>
      <c r="C5115" s="51">
        <v>3372.5646849999998</v>
      </c>
      <c r="D5115" s="49">
        <v>0.47</v>
      </c>
      <c r="E5115" s="49" t="s">
        <v>55</v>
      </c>
      <c r="F5115" s="50">
        <v>44152</v>
      </c>
    </row>
    <row r="5116" spans="1:6" x14ac:dyDescent="0.3">
      <c r="A5116" s="49">
        <v>760199</v>
      </c>
      <c r="B5116" s="50">
        <v>44160</v>
      </c>
      <c r="C5116" s="51">
        <v>3376.6720140000002</v>
      </c>
      <c r="D5116" s="49">
        <v>0.77</v>
      </c>
      <c r="E5116" s="49" t="s">
        <v>55</v>
      </c>
      <c r="F5116" s="50">
        <v>44160</v>
      </c>
    </row>
    <row r="5117" spans="1:6" x14ac:dyDescent="0.3">
      <c r="A5117" s="49">
        <v>760199</v>
      </c>
      <c r="B5117" s="50">
        <v>44161</v>
      </c>
      <c r="C5117" s="51">
        <v>3377.9056099999998</v>
      </c>
      <c r="D5117" s="49">
        <v>0.77</v>
      </c>
      <c r="E5117" s="49" t="s">
        <v>55</v>
      </c>
      <c r="F5117" s="50">
        <v>44160</v>
      </c>
    </row>
    <row r="5118" spans="1:6" x14ac:dyDescent="0.3">
      <c r="A5118" s="49">
        <v>760199</v>
      </c>
      <c r="B5118" s="50">
        <v>44162</v>
      </c>
      <c r="C5118" s="51">
        <v>3379.1396570000002</v>
      </c>
      <c r="D5118" s="49">
        <v>0.77</v>
      </c>
      <c r="E5118" s="49" t="s">
        <v>55</v>
      </c>
      <c r="F5118" s="50">
        <v>44160</v>
      </c>
    </row>
    <row r="5119" spans="1:6" x14ac:dyDescent="0.3">
      <c r="A5119" s="49">
        <v>760199</v>
      </c>
      <c r="B5119" s="50">
        <v>44165</v>
      </c>
      <c r="C5119" s="51">
        <v>3380.3741540000001</v>
      </c>
      <c r="D5119" s="49">
        <v>0.77</v>
      </c>
      <c r="E5119" s="49" t="s">
        <v>55</v>
      </c>
      <c r="F5119" s="50">
        <v>44160</v>
      </c>
    </row>
    <row r="5120" spans="1:6" x14ac:dyDescent="0.3">
      <c r="A5120" s="49">
        <v>760199</v>
      </c>
      <c r="B5120" s="50">
        <v>44166</v>
      </c>
      <c r="C5120" s="51">
        <v>3381.6091029999998</v>
      </c>
      <c r="D5120" s="49">
        <v>0.77</v>
      </c>
      <c r="E5120" s="49" t="s">
        <v>55</v>
      </c>
      <c r="F5120" s="50">
        <v>44160</v>
      </c>
    </row>
    <row r="5121" spans="1:6" x14ac:dyDescent="0.3">
      <c r="A5121" s="49">
        <v>760199</v>
      </c>
      <c r="B5121" s="50">
        <v>44167</v>
      </c>
      <c r="C5121" s="51">
        <v>3382.8445019999999</v>
      </c>
      <c r="D5121" s="49">
        <v>0.77</v>
      </c>
      <c r="E5121" s="49" t="s">
        <v>55</v>
      </c>
      <c r="F5121" s="50">
        <v>44160</v>
      </c>
    </row>
    <row r="5122" spans="1:6" x14ac:dyDescent="0.3">
      <c r="A5122" s="49">
        <v>760199</v>
      </c>
      <c r="B5122" s="50">
        <v>44168</v>
      </c>
      <c r="C5122" s="51">
        <v>3384.0803529999998</v>
      </c>
      <c r="D5122" s="49">
        <v>0.77</v>
      </c>
      <c r="E5122" s="49" t="s">
        <v>55</v>
      </c>
      <c r="F5122" s="50">
        <v>44160</v>
      </c>
    </row>
    <row r="5123" spans="1:6" x14ac:dyDescent="0.3">
      <c r="A5123" s="49">
        <v>760199</v>
      </c>
      <c r="B5123" s="50">
        <v>44169</v>
      </c>
      <c r="C5123" s="51">
        <v>3385.316656</v>
      </c>
      <c r="D5123" s="49">
        <v>0.77</v>
      </c>
      <c r="E5123" s="49" t="s">
        <v>55</v>
      </c>
      <c r="F5123" s="50">
        <v>44160</v>
      </c>
    </row>
    <row r="5124" spans="1:6" x14ac:dyDescent="0.3">
      <c r="A5124" s="49">
        <v>760199</v>
      </c>
      <c r="B5124" s="50">
        <v>44172</v>
      </c>
      <c r="C5124" s="51">
        <v>3386.55341</v>
      </c>
      <c r="D5124" s="49">
        <v>0.77</v>
      </c>
      <c r="E5124" s="49" t="s">
        <v>55</v>
      </c>
      <c r="F5124" s="50">
        <v>44160</v>
      </c>
    </row>
    <row r="5125" spans="1:6" x14ac:dyDescent="0.3">
      <c r="A5125" s="49">
        <v>760199</v>
      </c>
      <c r="B5125" s="50">
        <v>44173</v>
      </c>
      <c r="C5125" s="51">
        <v>3390.864266</v>
      </c>
      <c r="D5125" s="49">
        <v>0.89</v>
      </c>
      <c r="E5125" s="49" t="s">
        <v>54</v>
      </c>
      <c r="F5125" s="50">
        <v>44173</v>
      </c>
    </row>
    <row r="5126" spans="1:6" x14ac:dyDescent="0.3">
      <c r="A5126" s="49">
        <v>760199</v>
      </c>
      <c r="B5126" s="50">
        <v>44174</v>
      </c>
      <c r="C5126" s="51">
        <v>3392.2953120000002</v>
      </c>
      <c r="D5126" s="49">
        <v>0.89</v>
      </c>
      <c r="E5126" s="49" t="s">
        <v>54</v>
      </c>
      <c r="F5126" s="50">
        <v>44173</v>
      </c>
    </row>
    <row r="5127" spans="1:6" x14ac:dyDescent="0.3">
      <c r="A5127" s="49">
        <v>760199</v>
      </c>
      <c r="B5127" s="50">
        <v>44175</v>
      </c>
      <c r="C5127" s="51">
        <v>3393.7269630000001</v>
      </c>
      <c r="D5127" s="49">
        <v>0.89</v>
      </c>
      <c r="E5127" s="49" t="s">
        <v>54</v>
      </c>
      <c r="F5127" s="50">
        <v>44173</v>
      </c>
    </row>
    <row r="5128" spans="1:6" x14ac:dyDescent="0.3">
      <c r="A5128" s="49">
        <v>760199</v>
      </c>
      <c r="B5128" s="50">
        <v>44176</v>
      </c>
      <c r="C5128" s="51">
        <v>3395.1592179999998</v>
      </c>
      <c r="D5128" s="49">
        <v>0.89</v>
      </c>
      <c r="E5128" s="49" t="s">
        <v>54</v>
      </c>
      <c r="F5128" s="50">
        <v>44173</v>
      </c>
    </row>
    <row r="5129" spans="1:6" x14ac:dyDescent="0.3">
      <c r="A5129" s="49">
        <v>760199</v>
      </c>
      <c r="B5129" s="50">
        <v>44179</v>
      </c>
      <c r="C5129" s="51">
        <v>3396.5920769999998</v>
      </c>
      <c r="D5129" s="49">
        <v>0.89</v>
      </c>
      <c r="E5129" s="49" t="s">
        <v>54</v>
      </c>
      <c r="F5129" s="50">
        <v>44173</v>
      </c>
    </row>
    <row r="5130" spans="1:6" x14ac:dyDescent="0.3">
      <c r="A5130" s="49">
        <v>760199</v>
      </c>
      <c r="B5130" s="50">
        <v>44180</v>
      </c>
      <c r="C5130" s="51">
        <v>3398.025541</v>
      </c>
      <c r="D5130" s="49">
        <v>0.89</v>
      </c>
      <c r="E5130" s="49" t="s">
        <v>54</v>
      </c>
      <c r="F5130" s="50">
        <v>44173</v>
      </c>
    </row>
    <row r="5131" spans="1:6" x14ac:dyDescent="0.3">
      <c r="A5131" s="49">
        <v>760199</v>
      </c>
      <c r="B5131" s="50">
        <v>44181</v>
      </c>
      <c r="C5131" s="51">
        <v>3400.0522219999998</v>
      </c>
      <c r="D5131" s="49">
        <v>1.26</v>
      </c>
      <c r="E5131" s="49" t="s">
        <v>55</v>
      </c>
      <c r="F5131" s="50">
        <v>44181</v>
      </c>
    </row>
    <row r="5132" spans="1:6" x14ac:dyDescent="0.3">
      <c r="A5132" s="49">
        <v>760199</v>
      </c>
      <c r="B5132" s="50">
        <v>44182</v>
      </c>
      <c r="C5132" s="51">
        <v>3402.080113</v>
      </c>
      <c r="D5132" s="49">
        <v>1.26</v>
      </c>
      <c r="E5132" s="49" t="s">
        <v>55</v>
      </c>
      <c r="F5132" s="50">
        <v>44181</v>
      </c>
    </row>
    <row r="5133" spans="1:6" x14ac:dyDescent="0.3">
      <c r="A5133" s="49">
        <v>760199</v>
      </c>
      <c r="B5133" s="50">
        <v>44183</v>
      </c>
      <c r="C5133" s="51">
        <v>3404.1092130000002</v>
      </c>
      <c r="D5133" s="49">
        <v>1.26</v>
      </c>
      <c r="E5133" s="49" t="s">
        <v>55</v>
      </c>
      <c r="F5133" s="50">
        <v>44181</v>
      </c>
    </row>
    <row r="5134" spans="1:6" x14ac:dyDescent="0.3">
      <c r="A5134" s="49">
        <v>760199</v>
      </c>
      <c r="B5134" s="50">
        <v>44186</v>
      </c>
      <c r="C5134" s="51">
        <v>3406.1395229999998</v>
      </c>
      <c r="D5134" s="49">
        <v>1.26</v>
      </c>
      <c r="E5134" s="49" t="s">
        <v>55</v>
      </c>
      <c r="F5134" s="50">
        <v>44181</v>
      </c>
    </row>
    <row r="5135" spans="1:6" x14ac:dyDescent="0.3">
      <c r="A5135" s="49">
        <v>760199</v>
      </c>
      <c r="B5135" s="50">
        <v>44187</v>
      </c>
      <c r="C5135" s="51">
        <v>3408.171045</v>
      </c>
      <c r="D5135" s="49">
        <v>1.26</v>
      </c>
      <c r="E5135" s="49" t="s">
        <v>55</v>
      </c>
      <c r="F5135" s="50">
        <v>44181</v>
      </c>
    </row>
    <row r="5136" spans="1:6" x14ac:dyDescent="0.3">
      <c r="A5136" s="49">
        <v>760199</v>
      </c>
      <c r="B5136" s="50">
        <v>44188</v>
      </c>
      <c r="C5136" s="51">
        <v>3409.7225830000002</v>
      </c>
      <c r="D5136" s="49">
        <v>1.21</v>
      </c>
      <c r="E5136" s="49" t="s">
        <v>55</v>
      </c>
      <c r="F5136" s="50">
        <v>44188</v>
      </c>
    </row>
    <row r="5137" spans="1:6" x14ac:dyDescent="0.3">
      <c r="A5137" s="49">
        <v>760199</v>
      </c>
      <c r="B5137" s="50">
        <v>44189</v>
      </c>
      <c r="C5137" s="51">
        <v>3411.6759999999999</v>
      </c>
      <c r="D5137" s="49">
        <v>1.21</v>
      </c>
      <c r="E5137" s="49" t="s">
        <v>55</v>
      </c>
      <c r="F5137" s="50">
        <v>44188</v>
      </c>
    </row>
    <row r="5138" spans="1:6" x14ac:dyDescent="0.3">
      <c r="A5138" s="49">
        <v>760199</v>
      </c>
      <c r="B5138" s="50">
        <v>44193</v>
      </c>
      <c r="C5138" s="51">
        <v>3413.630537</v>
      </c>
      <c r="D5138" s="49">
        <v>1.21</v>
      </c>
      <c r="E5138" s="49" t="s">
        <v>55</v>
      </c>
      <c r="F5138" s="50">
        <v>44188</v>
      </c>
    </row>
    <row r="5139" spans="1:6" x14ac:dyDescent="0.3">
      <c r="A5139" s="49">
        <v>760199</v>
      </c>
      <c r="B5139" s="50">
        <v>44194</v>
      </c>
      <c r="C5139" s="51">
        <v>3415.586194</v>
      </c>
      <c r="D5139" s="49">
        <v>1.21</v>
      </c>
      <c r="E5139" s="49" t="s">
        <v>55</v>
      </c>
      <c r="F5139" s="50">
        <v>44188</v>
      </c>
    </row>
    <row r="5140" spans="1:6" x14ac:dyDescent="0.3">
      <c r="A5140" s="49">
        <v>760199</v>
      </c>
      <c r="B5140" s="50">
        <v>44195</v>
      </c>
      <c r="C5140" s="51">
        <v>3417.5429709999999</v>
      </c>
      <c r="D5140" s="49">
        <v>1.21</v>
      </c>
      <c r="E5140" s="49" t="s">
        <v>55</v>
      </c>
      <c r="F5140" s="50">
        <v>44188</v>
      </c>
    </row>
    <row r="5141" spans="1:6" x14ac:dyDescent="0.3">
      <c r="A5141" s="49">
        <v>760199</v>
      </c>
      <c r="B5141" s="50">
        <v>44196</v>
      </c>
      <c r="C5141" s="51">
        <v>3419.5008699999998</v>
      </c>
      <c r="D5141" s="49">
        <v>1.21</v>
      </c>
      <c r="E5141" s="49" t="s">
        <v>55</v>
      </c>
      <c r="F5141" s="50">
        <v>44188</v>
      </c>
    </row>
    <row r="5142" spans="1:6" x14ac:dyDescent="0.3">
      <c r="A5142" s="49">
        <v>760199</v>
      </c>
      <c r="B5142" s="50">
        <v>44200</v>
      </c>
      <c r="C5142" s="51">
        <v>3421.4598890000002</v>
      </c>
      <c r="D5142" s="49">
        <v>1.21</v>
      </c>
      <c r="E5142" s="49" t="s">
        <v>55</v>
      </c>
      <c r="F5142" s="50">
        <v>44188</v>
      </c>
    </row>
    <row r="5143" spans="1:6" x14ac:dyDescent="0.3">
      <c r="A5143" s="49">
        <v>760199</v>
      </c>
      <c r="B5143" s="50">
        <v>44201</v>
      </c>
      <c r="C5143" s="51">
        <v>3423.420032</v>
      </c>
      <c r="D5143" s="49">
        <v>1.21</v>
      </c>
      <c r="E5143" s="49" t="s">
        <v>55</v>
      </c>
      <c r="F5143" s="50">
        <v>44188</v>
      </c>
    </row>
    <row r="5144" spans="1:6" x14ac:dyDescent="0.3">
      <c r="A5144" s="49">
        <v>760199</v>
      </c>
      <c r="B5144" s="50">
        <v>44202</v>
      </c>
      <c r="C5144" s="51">
        <v>3425.3812969999999</v>
      </c>
      <c r="D5144" s="49">
        <v>1.21</v>
      </c>
      <c r="E5144" s="49" t="s">
        <v>55</v>
      </c>
      <c r="F5144" s="50">
        <v>44188</v>
      </c>
    </row>
    <row r="5145" spans="1:6" x14ac:dyDescent="0.3">
      <c r="A5145" s="49">
        <v>760199</v>
      </c>
      <c r="B5145" s="50">
        <v>44203</v>
      </c>
      <c r="C5145" s="51">
        <v>3427.3436849999998</v>
      </c>
      <c r="D5145" s="49">
        <v>1.21</v>
      </c>
      <c r="E5145" s="49" t="s">
        <v>55</v>
      </c>
      <c r="F5145" s="50">
        <v>44188</v>
      </c>
    </row>
    <row r="5146" spans="1:6" x14ac:dyDescent="0.3">
      <c r="A5146" s="49">
        <v>760199</v>
      </c>
      <c r="B5146" s="50">
        <v>44204</v>
      </c>
      <c r="C5146" s="51">
        <v>3429.307198</v>
      </c>
      <c r="D5146" s="49">
        <v>1.21</v>
      </c>
      <c r="E5146" s="49" t="s">
        <v>55</v>
      </c>
      <c r="F5146" s="50">
        <v>44188</v>
      </c>
    </row>
    <row r="5147" spans="1:6" x14ac:dyDescent="0.3">
      <c r="A5147" s="49">
        <v>760199</v>
      </c>
      <c r="B5147" s="50">
        <v>44207</v>
      </c>
      <c r="C5147" s="51">
        <v>3431.2718359999999</v>
      </c>
      <c r="D5147" s="49">
        <v>1.21</v>
      </c>
      <c r="E5147" s="49" t="s">
        <v>55</v>
      </c>
      <c r="F5147" s="50">
        <v>44188</v>
      </c>
    </row>
    <row r="5148" spans="1:6" x14ac:dyDescent="0.3">
      <c r="A5148" s="49">
        <v>760199</v>
      </c>
      <c r="B5148" s="50">
        <v>44208</v>
      </c>
      <c r="C5148" s="51">
        <v>3437.3088769999999</v>
      </c>
      <c r="D5148" s="49">
        <v>1.35</v>
      </c>
      <c r="E5148" s="49" t="s">
        <v>54</v>
      </c>
      <c r="F5148" s="50">
        <v>44208</v>
      </c>
    </row>
    <row r="5149" spans="1:6" x14ac:dyDescent="0.3">
      <c r="A5149" s="49">
        <v>760199</v>
      </c>
      <c r="B5149" s="50">
        <v>44209</v>
      </c>
      <c r="C5149" s="51">
        <v>3439.5045530000002</v>
      </c>
      <c r="D5149" s="49">
        <v>1.35</v>
      </c>
      <c r="E5149" s="49" t="s">
        <v>54</v>
      </c>
      <c r="F5149" s="50">
        <v>44208</v>
      </c>
    </row>
    <row r="5150" spans="1:6" x14ac:dyDescent="0.3">
      <c r="A5150" s="49">
        <v>760199</v>
      </c>
      <c r="B5150" s="50">
        <v>44210</v>
      </c>
      <c r="C5150" s="51">
        <v>3441.70163</v>
      </c>
      <c r="D5150" s="49">
        <v>1.35</v>
      </c>
      <c r="E5150" s="49" t="s">
        <v>54</v>
      </c>
      <c r="F5150" s="50">
        <v>44208</v>
      </c>
    </row>
    <row r="5151" spans="1:6" x14ac:dyDescent="0.3">
      <c r="A5151" s="49">
        <v>760199</v>
      </c>
      <c r="B5151" s="50">
        <v>44211</v>
      </c>
      <c r="C5151" s="51">
        <v>3443.9001119999998</v>
      </c>
      <c r="D5151" s="49">
        <v>1.35</v>
      </c>
      <c r="E5151" s="49" t="s">
        <v>54</v>
      </c>
      <c r="F5151" s="50">
        <v>44208</v>
      </c>
    </row>
    <row r="5152" spans="1:6" x14ac:dyDescent="0.3">
      <c r="A5152" s="49">
        <v>760199</v>
      </c>
      <c r="B5152" s="50">
        <v>44214</v>
      </c>
      <c r="C5152" s="51">
        <v>3444.3423299999999</v>
      </c>
      <c r="D5152" s="49">
        <v>0.27</v>
      </c>
      <c r="E5152" s="49" t="s">
        <v>55</v>
      </c>
      <c r="F5152" s="50">
        <v>44214</v>
      </c>
    </row>
    <row r="5153" spans="1:6" x14ac:dyDescent="0.3">
      <c r="A5153" s="49">
        <v>760199</v>
      </c>
      <c r="B5153" s="50">
        <v>44215</v>
      </c>
      <c r="C5153" s="51">
        <v>3444.7846060000002</v>
      </c>
      <c r="D5153" s="49">
        <v>0.27</v>
      </c>
      <c r="E5153" s="49" t="s">
        <v>55</v>
      </c>
      <c r="F5153" s="50">
        <v>44214</v>
      </c>
    </row>
    <row r="5154" spans="1:6" x14ac:dyDescent="0.3">
      <c r="A5154" s="49">
        <v>760199</v>
      </c>
      <c r="B5154" s="50">
        <v>44216</v>
      </c>
      <c r="C5154" s="51">
        <v>3445.2269379999998</v>
      </c>
      <c r="D5154" s="49">
        <v>0.27</v>
      </c>
      <c r="E5154" s="49" t="s">
        <v>55</v>
      </c>
      <c r="F5154" s="50">
        <v>44214</v>
      </c>
    </row>
    <row r="5155" spans="1:6" x14ac:dyDescent="0.3">
      <c r="A5155" s="49">
        <v>760199</v>
      </c>
      <c r="B5155" s="50">
        <v>44217</v>
      </c>
      <c r="C5155" s="51">
        <v>3445.669328</v>
      </c>
      <c r="D5155" s="49">
        <v>0.27</v>
      </c>
      <c r="E5155" s="49" t="s">
        <v>55</v>
      </c>
      <c r="F5155" s="50">
        <v>44214</v>
      </c>
    </row>
    <row r="5156" spans="1:6" x14ac:dyDescent="0.3">
      <c r="A5156" s="49">
        <v>760199</v>
      </c>
      <c r="B5156" s="50">
        <v>44218</v>
      </c>
      <c r="C5156" s="51">
        <v>3446.111774</v>
      </c>
      <c r="D5156" s="49">
        <v>0.27</v>
      </c>
      <c r="E5156" s="49" t="s">
        <v>55</v>
      </c>
      <c r="F5156" s="50">
        <v>44214</v>
      </c>
    </row>
    <row r="5157" spans="1:6" x14ac:dyDescent="0.3">
      <c r="A5157" s="49">
        <v>760199</v>
      </c>
      <c r="B5157" s="50">
        <v>44221</v>
      </c>
      <c r="C5157" s="51">
        <v>3446.5542770000002</v>
      </c>
      <c r="D5157" s="49">
        <v>0.27</v>
      </c>
      <c r="E5157" s="49" t="s">
        <v>55</v>
      </c>
      <c r="F5157" s="50">
        <v>44214</v>
      </c>
    </row>
    <row r="5158" spans="1:6" x14ac:dyDescent="0.3">
      <c r="A5158" s="49">
        <v>760199</v>
      </c>
      <c r="B5158" s="50">
        <v>44222</v>
      </c>
      <c r="C5158" s="51">
        <v>3446.9968359999998</v>
      </c>
      <c r="D5158" s="49">
        <v>0.27</v>
      </c>
      <c r="E5158" s="49" t="s">
        <v>55</v>
      </c>
      <c r="F5158" s="50">
        <v>44214</v>
      </c>
    </row>
    <row r="5159" spans="1:6" x14ac:dyDescent="0.3">
      <c r="A5159" s="49">
        <v>760199</v>
      </c>
      <c r="B5159" s="50">
        <v>44223</v>
      </c>
      <c r="C5159" s="51">
        <v>3447.8323479999999</v>
      </c>
      <c r="D5159" s="49">
        <v>0.3</v>
      </c>
      <c r="E5159" s="49" t="s">
        <v>55</v>
      </c>
      <c r="F5159" s="50">
        <v>44223</v>
      </c>
    </row>
    <row r="5160" spans="1:6" x14ac:dyDescent="0.3">
      <c r="A5160" s="49">
        <v>760199</v>
      </c>
      <c r="B5160" s="50">
        <v>44224</v>
      </c>
      <c r="C5160" s="51">
        <v>3448.3241939999998</v>
      </c>
      <c r="D5160" s="49">
        <v>0.3</v>
      </c>
      <c r="E5160" s="49" t="s">
        <v>55</v>
      </c>
      <c r="F5160" s="50">
        <v>44223</v>
      </c>
    </row>
    <row r="5161" spans="1:6" x14ac:dyDescent="0.3">
      <c r="A5161" s="49">
        <v>760199</v>
      </c>
      <c r="B5161" s="50">
        <v>44225</v>
      </c>
      <c r="C5161" s="51">
        <v>3448.8161089999999</v>
      </c>
      <c r="D5161" s="49">
        <v>0.3</v>
      </c>
      <c r="E5161" s="49" t="s">
        <v>55</v>
      </c>
      <c r="F5161" s="50">
        <v>44223</v>
      </c>
    </row>
    <row r="5162" spans="1:6" x14ac:dyDescent="0.3">
      <c r="A5162" s="49">
        <v>760199</v>
      </c>
      <c r="B5162" s="50">
        <v>44228</v>
      </c>
      <c r="C5162" s="51">
        <v>3449.3080949999999</v>
      </c>
      <c r="D5162" s="49">
        <v>0.3</v>
      </c>
      <c r="E5162" s="49" t="s">
        <v>55</v>
      </c>
      <c r="F5162" s="50">
        <v>44223</v>
      </c>
    </row>
    <row r="5163" spans="1:6" x14ac:dyDescent="0.3">
      <c r="A5163" s="49">
        <v>760199</v>
      </c>
      <c r="B5163" s="50">
        <v>44229</v>
      </c>
      <c r="C5163" s="51">
        <v>3449.80015</v>
      </c>
      <c r="D5163" s="49">
        <v>0.3</v>
      </c>
      <c r="E5163" s="49" t="s">
        <v>55</v>
      </c>
      <c r="F5163" s="50">
        <v>44223</v>
      </c>
    </row>
    <row r="5164" spans="1:6" x14ac:dyDescent="0.3">
      <c r="A5164" s="49">
        <v>760199</v>
      </c>
      <c r="B5164" s="50">
        <v>44230</v>
      </c>
      <c r="C5164" s="51">
        <v>3450.2922760000001</v>
      </c>
      <c r="D5164" s="49">
        <v>0.3</v>
      </c>
      <c r="E5164" s="49" t="s">
        <v>55</v>
      </c>
      <c r="F5164" s="50">
        <v>44223</v>
      </c>
    </row>
    <row r="5165" spans="1:6" x14ac:dyDescent="0.3">
      <c r="A5165" s="49">
        <v>760199</v>
      </c>
      <c r="B5165" s="50">
        <v>44231</v>
      </c>
      <c r="C5165" s="51">
        <v>3450.7844719999998</v>
      </c>
      <c r="D5165" s="49">
        <v>0.3</v>
      </c>
      <c r="E5165" s="49" t="s">
        <v>55</v>
      </c>
      <c r="F5165" s="50">
        <v>44223</v>
      </c>
    </row>
    <row r="5166" spans="1:6" x14ac:dyDescent="0.3">
      <c r="A5166" s="49">
        <v>760199</v>
      </c>
      <c r="B5166" s="50">
        <v>44232</v>
      </c>
      <c r="C5166" s="51">
        <v>3451.2767389999999</v>
      </c>
      <c r="D5166" s="49">
        <v>0.3</v>
      </c>
      <c r="E5166" s="49" t="s">
        <v>55</v>
      </c>
      <c r="F5166" s="50">
        <v>44223</v>
      </c>
    </row>
    <row r="5167" spans="1:6" x14ac:dyDescent="0.3">
      <c r="A5167" s="49">
        <v>760199</v>
      </c>
      <c r="B5167" s="50">
        <v>44235</v>
      </c>
      <c r="C5167" s="51">
        <v>3451.7690750000002</v>
      </c>
      <c r="D5167" s="49">
        <v>0.3</v>
      </c>
      <c r="E5167" s="49" t="s">
        <v>55</v>
      </c>
      <c r="F5167" s="50">
        <v>44223</v>
      </c>
    </row>
    <row r="5168" spans="1:6" x14ac:dyDescent="0.3">
      <c r="A5168" s="49">
        <v>760199</v>
      </c>
      <c r="B5168" s="50">
        <v>44236</v>
      </c>
      <c r="C5168" s="51">
        <v>3450.8675119999998</v>
      </c>
      <c r="D5168" s="49">
        <v>0.25</v>
      </c>
      <c r="E5168" s="49" t="s">
        <v>54</v>
      </c>
      <c r="F5168" s="50">
        <v>44236</v>
      </c>
    </row>
    <row r="5169" spans="1:6" x14ac:dyDescent="0.3">
      <c r="A5169" s="49">
        <v>760199</v>
      </c>
      <c r="B5169" s="50">
        <v>44237</v>
      </c>
      <c r="C5169" s="51">
        <v>3451.2777980000001</v>
      </c>
      <c r="D5169" s="49">
        <v>0.25</v>
      </c>
      <c r="E5169" s="49" t="s">
        <v>54</v>
      </c>
      <c r="F5169" s="50">
        <v>44236</v>
      </c>
    </row>
    <row r="5170" spans="1:6" x14ac:dyDescent="0.3">
      <c r="A5170" s="49">
        <v>760199</v>
      </c>
      <c r="B5170" s="50">
        <v>44238</v>
      </c>
      <c r="C5170" s="51">
        <v>3451.6881330000001</v>
      </c>
      <c r="D5170" s="49">
        <v>0.25</v>
      </c>
      <c r="E5170" s="49" t="s">
        <v>54</v>
      </c>
      <c r="F5170" s="50">
        <v>44236</v>
      </c>
    </row>
    <row r="5171" spans="1:6" x14ac:dyDescent="0.3">
      <c r="A5171" s="49">
        <v>760199</v>
      </c>
      <c r="B5171" s="50">
        <v>44239</v>
      </c>
      <c r="C5171" s="51">
        <v>3452.098516</v>
      </c>
      <c r="D5171" s="49">
        <v>0.25</v>
      </c>
      <c r="E5171" s="49" t="s">
        <v>54</v>
      </c>
      <c r="F5171" s="50">
        <v>44236</v>
      </c>
    </row>
    <row r="5172" spans="1:6" x14ac:dyDescent="0.3">
      <c r="A5172" s="49">
        <v>760199</v>
      </c>
      <c r="B5172" s="50">
        <v>44244</v>
      </c>
      <c r="C5172" s="51">
        <v>3452.508949</v>
      </c>
      <c r="D5172" s="49">
        <v>0.25</v>
      </c>
      <c r="E5172" s="49" t="s">
        <v>54</v>
      </c>
      <c r="F5172" s="50">
        <v>44236</v>
      </c>
    </row>
    <row r="5173" spans="1:6" x14ac:dyDescent="0.3">
      <c r="A5173" s="49">
        <v>760199</v>
      </c>
      <c r="B5173" s="50">
        <v>44245</v>
      </c>
      <c r="C5173" s="51">
        <v>3453.7709399999999</v>
      </c>
      <c r="D5173" s="49">
        <v>0.66</v>
      </c>
      <c r="E5173" s="49" t="s">
        <v>55</v>
      </c>
      <c r="F5173" s="50">
        <v>44245</v>
      </c>
    </row>
    <row r="5174" spans="1:6" x14ac:dyDescent="0.3">
      <c r="A5174" s="49">
        <v>760199</v>
      </c>
      <c r="B5174" s="50">
        <v>44246</v>
      </c>
      <c r="C5174" s="51">
        <v>3455.0333919999998</v>
      </c>
      <c r="D5174" s="49">
        <v>0.66</v>
      </c>
      <c r="E5174" s="49" t="s">
        <v>55</v>
      </c>
      <c r="F5174" s="50">
        <v>44245</v>
      </c>
    </row>
    <row r="5175" spans="1:6" x14ac:dyDescent="0.3">
      <c r="A5175" s="49">
        <v>760199</v>
      </c>
      <c r="B5175" s="50">
        <v>44249</v>
      </c>
      <c r="C5175" s="51">
        <v>3456.2963060000002</v>
      </c>
      <c r="D5175" s="49">
        <v>0.66</v>
      </c>
      <c r="E5175" s="49" t="s">
        <v>55</v>
      </c>
      <c r="F5175" s="50">
        <v>44245</v>
      </c>
    </row>
    <row r="5176" spans="1:6" x14ac:dyDescent="0.3">
      <c r="A5176" s="49">
        <v>760199</v>
      </c>
      <c r="B5176" s="50">
        <v>44250</v>
      </c>
      <c r="C5176" s="51">
        <v>3457.5596820000001</v>
      </c>
      <c r="D5176" s="49">
        <v>0.66</v>
      </c>
      <c r="E5176" s="49" t="s">
        <v>55</v>
      </c>
      <c r="F5176" s="50">
        <v>44245</v>
      </c>
    </row>
    <row r="5177" spans="1:6" x14ac:dyDescent="0.3">
      <c r="A5177" s="49">
        <v>760199</v>
      </c>
      <c r="B5177" s="50">
        <v>44251</v>
      </c>
      <c r="C5177" s="51">
        <v>3458.8235199999999</v>
      </c>
      <c r="D5177" s="49">
        <v>0.66</v>
      </c>
      <c r="E5177" s="49" t="s">
        <v>55</v>
      </c>
      <c r="F5177" s="50">
        <v>44245</v>
      </c>
    </row>
    <row r="5178" spans="1:6" x14ac:dyDescent="0.3">
      <c r="A5178" s="49">
        <v>760199</v>
      </c>
      <c r="B5178" s="50">
        <v>44252</v>
      </c>
      <c r="C5178" s="51">
        <v>3460.0878189999999</v>
      </c>
      <c r="D5178" s="49">
        <v>0.66</v>
      </c>
      <c r="E5178" s="49" t="s">
        <v>55</v>
      </c>
      <c r="F5178" s="50">
        <v>44252</v>
      </c>
    </row>
    <row r="5179" spans="1:6" x14ac:dyDescent="0.3">
      <c r="A5179" s="49">
        <v>760199</v>
      </c>
      <c r="B5179" s="50">
        <v>44253</v>
      </c>
      <c r="C5179" s="51">
        <v>3461.3525810000001</v>
      </c>
      <c r="D5179" s="49">
        <v>0.66</v>
      </c>
      <c r="E5179" s="49" t="s">
        <v>55</v>
      </c>
      <c r="F5179" s="50">
        <v>44252</v>
      </c>
    </row>
    <row r="5180" spans="1:6" x14ac:dyDescent="0.3">
      <c r="A5180" s="49">
        <v>760199</v>
      </c>
      <c r="B5180" s="50">
        <v>44256</v>
      </c>
      <c r="C5180" s="51">
        <v>3462.6178049999999</v>
      </c>
      <c r="D5180" s="49">
        <v>0.66</v>
      </c>
      <c r="E5180" s="49" t="s">
        <v>55</v>
      </c>
      <c r="F5180" s="50">
        <v>44252</v>
      </c>
    </row>
    <row r="5181" spans="1:6" x14ac:dyDescent="0.3">
      <c r="A5181" s="49">
        <v>760199</v>
      </c>
      <c r="B5181" s="50">
        <v>44257</v>
      </c>
      <c r="C5181" s="51">
        <v>3463.883491</v>
      </c>
      <c r="D5181" s="49">
        <v>0.66</v>
      </c>
      <c r="E5181" s="49" t="s">
        <v>55</v>
      </c>
      <c r="F5181" s="50">
        <v>44252</v>
      </c>
    </row>
    <row r="5182" spans="1:6" x14ac:dyDescent="0.3">
      <c r="A5182" s="49">
        <v>760199</v>
      </c>
      <c r="B5182" s="50">
        <v>44258</v>
      </c>
      <c r="C5182" s="51">
        <v>3465.1496400000001</v>
      </c>
      <c r="D5182" s="49">
        <v>0.66</v>
      </c>
      <c r="E5182" s="49" t="s">
        <v>55</v>
      </c>
      <c r="F5182" s="50">
        <v>44252</v>
      </c>
    </row>
    <row r="5183" spans="1:6" x14ac:dyDescent="0.3">
      <c r="A5183" s="49">
        <v>760199</v>
      </c>
      <c r="B5183" s="50">
        <v>44259</v>
      </c>
      <c r="C5183" s="51">
        <v>3466.416252</v>
      </c>
      <c r="D5183" s="49">
        <v>0.66</v>
      </c>
      <c r="E5183" s="49" t="s">
        <v>55</v>
      </c>
      <c r="F5183" s="50">
        <v>44252</v>
      </c>
    </row>
    <row r="5184" spans="1:6" x14ac:dyDescent="0.3">
      <c r="A5184" s="49">
        <v>760199</v>
      </c>
      <c r="B5184" s="50">
        <v>44260</v>
      </c>
      <c r="C5184" s="51">
        <v>3467.6833270000002</v>
      </c>
      <c r="D5184" s="49">
        <v>0.66</v>
      </c>
      <c r="E5184" s="49" t="s">
        <v>55</v>
      </c>
      <c r="F5184" s="50">
        <v>44252</v>
      </c>
    </row>
    <row r="5185" spans="1:6" x14ac:dyDescent="0.3">
      <c r="A5185" s="49">
        <v>760199</v>
      </c>
      <c r="B5185" s="50">
        <v>44263</v>
      </c>
      <c r="C5185" s="51">
        <v>3468.9508649999998</v>
      </c>
      <c r="D5185" s="49">
        <v>0.66</v>
      </c>
      <c r="E5185" s="49" t="s">
        <v>55</v>
      </c>
      <c r="F5185" s="50">
        <v>44252</v>
      </c>
    </row>
    <row r="5186" spans="1:6" x14ac:dyDescent="0.3">
      <c r="A5186" s="49">
        <v>760199</v>
      </c>
      <c r="B5186" s="50">
        <v>44264</v>
      </c>
      <c r="C5186" s="51">
        <v>3470.2188660000002</v>
      </c>
      <c r="D5186" s="49">
        <v>0.66</v>
      </c>
      <c r="E5186" s="49" t="s">
        <v>55</v>
      </c>
      <c r="F5186" s="50">
        <v>44252</v>
      </c>
    </row>
    <row r="5187" spans="1:6" x14ac:dyDescent="0.3">
      <c r="A5187" s="49">
        <v>760199</v>
      </c>
      <c r="B5187" s="50">
        <v>44265</v>
      </c>
      <c r="C5187" s="51">
        <v>3471.4873309999998</v>
      </c>
      <c r="D5187" s="49">
        <v>0.66</v>
      </c>
      <c r="E5187" s="49" t="s">
        <v>55</v>
      </c>
      <c r="F5187" s="50">
        <v>44252</v>
      </c>
    </row>
    <row r="5188" spans="1:6" x14ac:dyDescent="0.3">
      <c r="A5188" s="49">
        <v>760199</v>
      </c>
      <c r="B5188" s="50">
        <v>44266</v>
      </c>
      <c r="C5188" s="51">
        <v>3478.8885540000001</v>
      </c>
      <c r="D5188" s="49">
        <v>0.86</v>
      </c>
      <c r="E5188" s="49" t="s">
        <v>54</v>
      </c>
      <c r="F5188" s="50">
        <v>44266</v>
      </c>
    </row>
    <row r="5189" spans="1:6" x14ac:dyDescent="0.3">
      <c r="A5189" s="49">
        <v>760199</v>
      </c>
      <c r="B5189" s="50">
        <v>44267</v>
      </c>
      <c r="C5189" s="51">
        <v>3480.543956</v>
      </c>
      <c r="D5189" s="49">
        <v>0.86</v>
      </c>
      <c r="E5189" s="49" t="s">
        <v>54</v>
      </c>
      <c r="F5189" s="50">
        <v>44266</v>
      </c>
    </row>
    <row r="5190" spans="1:6" x14ac:dyDescent="0.3">
      <c r="A5190" s="49">
        <v>760199</v>
      </c>
      <c r="B5190" s="50">
        <v>44270</v>
      </c>
      <c r="C5190" s="51">
        <v>3482.2001460000001</v>
      </c>
      <c r="D5190" s="49">
        <v>0.86</v>
      </c>
      <c r="E5190" s="49" t="s">
        <v>54</v>
      </c>
      <c r="F5190" s="50">
        <v>44266</v>
      </c>
    </row>
    <row r="5191" spans="1:6" x14ac:dyDescent="0.3">
      <c r="A5191" s="49">
        <v>760199</v>
      </c>
      <c r="B5191" s="50">
        <v>44271</v>
      </c>
      <c r="C5191" s="51">
        <v>3483.5872089999998</v>
      </c>
      <c r="D5191" s="49">
        <v>0.88</v>
      </c>
      <c r="E5191" s="49" t="s">
        <v>55</v>
      </c>
      <c r="F5191" s="50">
        <v>44271</v>
      </c>
    </row>
    <row r="5192" spans="1:6" x14ac:dyDescent="0.3">
      <c r="A5192" s="49">
        <v>760199</v>
      </c>
      <c r="B5192" s="50">
        <v>44272</v>
      </c>
      <c r="C5192" s="51">
        <v>3484.9748249999998</v>
      </c>
      <c r="D5192" s="49">
        <v>0.88</v>
      </c>
      <c r="E5192" s="49" t="s">
        <v>55</v>
      </c>
      <c r="F5192" s="50">
        <v>44271</v>
      </c>
    </row>
    <row r="5193" spans="1:6" x14ac:dyDescent="0.3">
      <c r="A5193" s="49">
        <v>760199</v>
      </c>
      <c r="B5193" s="50">
        <v>44273</v>
      </c>
      <c r="C5193" s="51">
        <v>3486.3629930000002</v>
      </c>
      <c r="D5193" s="49">
        <v>0.88</v>
      </c>
      <c r="E5193" s="49" t="s">
        <v>55</v>
      </c>
      <c r="F5193" s="50">
        <v>44271</v>
      </c>
    </row>
    <row r="5194" spans="1:6" x14ac:dyDescent="0.3">
      <c r="A5194" s="49">
        <v>760199</v>
      </c>
      <c r="B5194" s="50">
        <v>44274</v>
      </c>
      <c r="C5194" s="51">
        <v>3487.7517149999999</v>
      </c>
      <c r="D5194" s="49">
        <v>0.88</v>
      </c>
      <c r="E5194" s="49" t="s">
        <v>55</v>
      </c>
      <c r="F5194" s="50">
        <v>44271</v>
      </c>
    </row>
    <row r="5195" spans="1:6" x14ac:dyDescent="0.3">
      <c r="A5195" s="49">
        <v>760199</v>
      </c>
      <c r="B5195" s="50">
        <v>44277</v>
      </c>
      <c r="C5195" s="51">
        <v>3489.140989</v>
      </c>
      <c r="D5195" s="49">
        <v>0.88</v>
      </c>
      <c r="E5195" s="49" t="s">
        <v>55</v>
      </c>
      <c r="F5195" s="50">
        <v>44271</v>
      </c>
    </row>
    <row r="5196" spans="1:6" x14ac:dyDescent="0.3">
      <c r="A5196" s="49">
        <v>760199</v>
      </c>
      <c r="B5196" s="50">
        <v>44278</v>
      </c>
      <c r="C5196" s="51">
        <v>3490.5308169999998</v>
      </c>
      <c r="D5196" s="49">
        <v>0.88</v>
      </c>
      <c r="E5196" s="49" t="s">
        <v>55</v>
      </c>
      <c r="F5196" s="50">
        <v>44271</v>
      </c>
    </row>
    <row r="5197" spans="1:6" x14ac:dyDescent="0.3">
      <c r="A5197" s="49">
        <v>760199</v>
      </c>
      <c r="B5197" s="50">
        <v>44279</v>
      </c>
      <c r="C5197" s="51">
        <v>3491.9211989999999</v>
      </c>
      <c r="D5197" s="49">
        <v>0.88</v>
      </c>
      <c r="E5197" s="49" t="s">
        <v>55</v>
      </c>
      <c r="F5197" s="50">
        <v>44271</v>
      </c>
    </row>
    <row r="5198" spans="1:6" x14ac:dyDescent="0.3">
      <c r="A5198" s="49">
        <v>760199</v>
      </c>
      <c r="B5198" s="50">
        <v>44280</v>
      </c>
      <c r="C5198" s="51">
        <v>3493.3121339999998</v>
      </c>
      <c r="D5198" s="49">
        <v>0.88</v>
      </c>
      <c r="E5198" s="49" t="s">
        <v>55</v>
      </c>
      <c r="F5198" s="50">
        <v>44271</v>
      </c>
    </row>
    <row r="5199" spans="1:6" x14ac:dyDescent="0.3">
      <c r="A5199" s="49">
        <v>760199</v>
      </c>
      <c r="B5199" s="50">
        <v>44281</v>
      </c>
      <c r="C5199" s="51">
        <v>3496.9700509999998</v>
      </c>
      <c r="D5199" s="49">
        <v>1.04</v>
      </c>
      <c r="E5199" s="49" t="s">
        <v>55</v>
      </c>
      <c r="F5199" s="50">
        <v>44281</v>
      </c>
    </row>
    <row r="5200" spans="1:6" x14ac:dyDescent="0.3">
      <c r="A5200" s="49">
        <v>760199</v>
      </c>
      <c r="B5200" s="50">
        <v>44284</v>
      </c>
      <c r="C5200" s="51">
        <v>3498.615014</v>
      </c>
      <c r="D5200" s="49">
        <v>1.04</v>
      </c>
      <c r="E5200" s="49" t="s">
        <v>55</v>
      </c>
      <c r="F5200" s="50">
        <v>44281</v>
      </c>
    </row>
    <row r="5201" spans="1:6" x14ac:dyDescent="0.3">
      <c r="A5201" s="49">
        <v>760199</v>
      </c>
      <c r="B5201" s="50">
        <v>44285</v>
      </c>
      <c r="C5201" s="51">
        <v>3500.2607499999999</v>
      </c>
      <c r="D5201" s="49">
        <v>1.04</v>
      </c>
      <c r="E5201" s="49" t="s">
        <v>55</v>
      </c>
      <c r="F5201" s="50">
        <v>44281</v>
      </c>
    </row>
    <row r="5202" spans="1:6" x14ac:dyDescent="0.3">
      <c r="A5202" s="49">
        <v>760199</v>
      </c>
      <c r="B5202" s="50">
        <v>44286</v>
      </c>
      <c r="C5202" s="51">
        <v>3501.9072609999998</v>
      </c>
      <c r="D5202" s="49">
        <v>1.04</v>
      </c>
      <c r="E5202" s="49" t="s">
        <v>55</v>
      </c>
      <c r="F5202" s="50">
        <v>44281</v>
      </c>
    </row>
    <row r="5203" spans="1:6" x14ac:dyDescent="0.3">
      <c r="A5203" s="49">
        <v>760199</v>
      </c>
      <c r="B5203" s="50">
        <v>44287</v>
      </c>
      <c r="C5203" s="51">
        <v>3503.5545459999998</v>
      </c>
      <c r="D5203" s="49">
        <v>1.04</v>
      </c>
      <c r="E5203" s="49" t="s">
        <v>55</v>
      </c>
      <c r="F5203" s="50">
        <v>44281</v>
      </c>
    </row>
    <row r="5204" spans="1:6" x14ac:dyDescent="0.3">
      <c r="A5204" s="49">
        <v>760199</v>
      </c>
      <c r="B5204" s="50">
        <v>44291</v>
      </c>
      <c r="C5204" s="51">
        <v>3505.2026059999998</v>
      </c>
      <c r="D5204" s="49">
        <v>1.04</v>
      </c>
      <c r="E5204" s="49" t="s">
        <v>55</v>
      </c>
      <c r="F5204" s="50">
        <v>44281</v>
      </c>
    </row>
    <row r="5205" spans="1:6" x14ac:dyDescent="0.3">
      <c r="A5205" s="49">
        <v>760199</v>
      </c>
      <c r="B5205" s="50">
        <v>44292</v>
      </c>
      <c r="C5205" s="51">
        <v>3506.8514420000001</v>
      </c>
      <c r="D5205" s="49">
        <v>1.04</v>
      </c>
      <c r="E5205" s="49" t="s">
        <v>55</v>
      </c>
      <c r="F5205" s="50">
        <v>44281</v>
      </c>
    </row>
    <row r="5206" spans="1:6" x14ac:dyDescent="0.3">
      <c r="A5206" s="49">
        <v>760199</v>
      </c>
      <c r="B5206" s="50">
        <v>44293</v>
      </c>
      <c r="C5206" s="51">
        <v>3508.501053</v>
      </c>
      <c r="D5206" s="49">
        <v>1.04</v>
      </c>
      <c r="E5206" s="49" t="s">
        <v>55</v>
      </c>
      <c r="F5206" s="50">
        <v>44281</v>
      </c>
    </row>
    <row r="5207" spans="1:6" x14ac:dyDescent="0.3">
      <c r="A5207" s="49">
        <v>760199</v>
      </c>
      <c r="B5207" s="50">
        <v>44294</v>
      </c>
      <c r="C5207" s="51">
        <v>3510.1514400000001</v>
      </c>
      <c r="D5207" s="49">
        <v>1.04</v>
      </c>
      <c r="E5207" s="49" t="s">
        <v>55</v>
      </c>
      <c r="F5207" s="50">
        <v>44281</v>
      </c>
    </row>
    <row r="5208" spans="1:6" x14ac:dyDescent="0.3">
      <c r="A5208" s="49">
        <v>760199</v>
      </c>
      <c r="B5208" s="50">
        <v>44295</v>
      </c>
      <c r="C5208" s="51">
        <v>3508.6749119999999</v>
      </c>
      <c r="D5208" s="49">
        <v>0.93</v>
      </c>
      <c r="E5208" s="49" t="s">
        <v>54</v>
      </c>
      <c r="F5208" s="50">
        <v>44295</v>
      </c>
    </row>
    <row r="5209" spans="1:6" x14ac:dyDescent="0.3">
      <c r="A5209" s="49">
        <v>760199</v>
      </c>
      <c r="B5209" s="50">
        <v>44298</v>
      </c>
      <c r="C5209" s="51">
        <v>3510.1516200000001</v>
      </c>
      <c r="D5209" s="49">
        <v>0.93</v>
      </c>
      <c r="E5209" s="49" t="s">
        <v>54</v>
      </c>
      <c r="F5209" s="50">
        <v>44295</v>
      </c>
    </row>
    <row r="5210" spans="1:6" x14ac:dyDescent="0.3">
      <c r="A5210" s="49">
        <v>760199</v>
      </c>
      <c r="B5210" s="50">
        <v>44299</v>
      </c>
      <c r="C5210" s="51">
        <v>3511.6289499999998</v>
      </c>
      <c r="D5210" s="49">
        <v>0.93</v>
      </c>
      <c r="E5210" s="49" t="s">
        <v>54</v>
      </c>
      <c r="F5210" s="50">
        <v>44295</v>
      </c>
    </row>
    <row r="5211" spans="1:6" x14ac:dyDescent="0.3">
      <c r="A5211" s="49">
        <v>760199</v>
      </c>
      <c r="B5211" s="50">
        <v>44300</v>
      </c>
      <c r="C5211" s="51">
        <v>3513.1069010000001</v>
      </c>
      <c r="D5211" s="49">
        <v>0.93</v>
      </c>
      <c r="E5211" s="49" t="s">
        <v>54</v>
      </c>
      <c r="F5211" s="50">
        <v>44295</v>
      </c>
    </row>
    <row r="5212" spans="1:6" x14ac:dyDescent="0.3">
      <c r="A5212" s="49">
        <v>760199</v>
      </c>
      <c r="B5212" s="50">
        <v>44301</v>
      </c>
      <c r="C5212" s="51">
        <v>3514.5854749999999</v>
      </c>
      <c r="D5212" s="49">
        <v>0.93</v>
      </c>
      <c r="E5212" s="49" t="s">
        <v>54</v>
      </c>
      <c r="F5212" s="50">
        <v>44295</v>
      </c>
    </row>
    <row r="5213" spans="1:6" x14ac:dyDescent="0.3">
      <c r="A5213" s="49">
        <v>760199</v>
      </c>
      <c r="B5213" s="50">
        <v>44302</v>
      </c>
      <c r="C5213" s="51">
        <v>3515.2369739999999</v>
      </c>
      <c r="D5213" s="49">
        <v>0.39</v>
      </c>
      <c r="E5213" s="49" t="s">
        <v>55</v>
      </c>
      <c r="F5213" s="50">
        <v>44302</v>
      </c>
    </row>
    <row r="5214" spans="1:6" x14ac:dyDescent="0.3">
      <c r="A5214" s="49">
        <v>760199</v>
      </c>
      <c r="B5214" s="50">
        <v>44305</v>
      </c>
      <c r="C5214" s="51">
        <v>3515.8885949999999</v>
      </c>
      <c r="D5214" s="49">
        <v>0.39</v>
      </c>
      <c r="E5214" s="49" t="s">
        <v>55</v>
      </c>
      <c r="F5214" s="50">
        <v>44302</v>
      </c>
    </row>
    <row r="5215" spans="1:6" x14ac:dyDescent="0.3">
      <c r="A5215" s="49">
        <v>760199</v>
      </c>
      <c r="B5215" s="50">
        <v>44306</v>
      </c>
      <c r="C5215" s="51">
        <v>3516.540336</v>
      </c>
      <c r="D5215" s="49">
        <v>0.39</v>
      </c>
      <c r="E5215" s="49" t="s">
        <v>55</v>
      </c>
      <c r="F5215" s="50">
        <v>44302</v>
      </c>
    </row>
    <row r="5216" spans="1:6" x14ac:dyDescent="0.3">
      <c r="A5216" s="49">
        <v>760199</v>
      </c>
      <c r="B5216" s="50">
        <v>44308</v>
      </c>
      <c r="C5216" s="51">
        <v>3517.1921980000002</v>
      </c>
      <c r="D5216" s="49">
        <v>0.39</v>
      </c>
      <c r="E5216" s="49" t="s">
        <v>55</v>
      </c>
      <c r="F5216" s="50">
        <v>44302</v>
      </c>
    </row>
    <row r="5217" spans="1:6" x14ac:dyDescent="0.3">
      <c r="A5217" s="49">
        <v>760199</v>
      </c>
      <c r="B5217" s="50">
        <v>44309</v>
      </c>
      <c r="C5217" s="51">
        <v>3517.8441809999999</v>
      </c>
      <c r="D5217" s="49">
        <v>0.39</v>
      </c>
      <c r="E5217" s="49" t="s">
        <v>55</v>
      </c>
      <c r="F5217" s="50">
        <v>44302</v>
      </c>
    </row>
    <row r="5218" spans="1:6" x14ac:dyDescent="0.3">
      <c r="A5218" s="49">
        <v>760199</v>
      </c>
      <c r="B5218" s="50">
        <v>44312</v>
      </c>
      <c r="C5218" s="51">
        <v>3518.4962839999998</v>
      </c>
      <c r="D5218" s="49">
        <v>0.39</v>
      </c>
      <c r="E5218" s="49" t="s">
        <v>55</v>
      </c>
      <c r="F5218" s="50">
        <v>44302</v>
      </c>
    </row>
    <row r="5219" spans="1:6" x14ac:dyDescent="0.3">
      <c r="A5219" s="49">
        <v>760199</v>
      </c>
      <c r="B5219" s="50">
        <v>44313</v>
      </c>
      <c r="C5219" s="51">
        <v>3519.1485090000001</v>
      </c>
      <c r="D5219" s="49">
        <v>0.39</v>
      </c>
      <c r="E5219" s="49" t="s">
        <v>55</v>
      </c>
      <c r="F5219" s="50">
        <v>44302</v>
      </c>
    </row>
    <row r="5220" spans="1:6" x14ac:dyDescent="0.3">
      <c r="A5220" s="49">
        <v>760199</v>
      </c>
      <c r="B5220" s="50">
        <v>44314</v>
      </c>
      <c r="C5220" s="51">
        <v>3518.4647749999999</v>
      </c>
      <c r="D5220" s="49">
        <v>0.28999999999999998</v>
      </c>
      <c r="E5220" s="49" t="s">
        <v>55</v>
      </c>
      <c r="F5220" s="50">
        <v>44314</v>
      </c>
    </row>
    <row r="5221" spans="1:6" x14ac:dyDescent="0.3">
      <c r="A5221" s="49">
        <v>760199</v>
      </c>
      <c r="B5221" s="50">
        <v>44315</v>
      </c>
      <c r="C5221" s="51">
        <v>3518.9499879999998</v>
      </c>
      <c r="D5221" s="49">
        <v>0.28999999999999998</v>
      </c>
      <c r="E5221" s="49" t="s">
        <v>55</v>
      </c>
      <c r="F5221" s="50">
        <v>44314</v>
      </c>
    </row>
    <row r="5222" spans="1:6" x14ac:dyDescent="0.3">
      <c r="A5222" s="49">
        <v>760199</v>
      </c>
      <c r="B5222" s="50">
        <v>44316</v>
      </c>
      <c r="C5222" s="51">
        <v>3519.4352690000001</v>
      </c>
      <c r="D5222" s="49">
        <v>0.28999999999999998</v>
      </c>
      <c r="E5222" s="49" t="s">
        <v>55</v>
      </c>
      <c r="F5222" s="50">
        <v>44314</v>
      </c>
    </row>
    <row r="5223" spans="1:6" x14ac:dyDescent="0.3">
      <c r="A5223" s="49">
        <v>760199</v>
      </c>
      <c r="B5223" s="50">
        <v>44319</v>
      </c>
      <c r="C5223" s="51">
        <v>3519.9206159999999</v>
      </c>
      <c r="D5223" s="49">
        <v>0.28999999999999998</v>
      </c>
      <c r="E5223" s="49" t="s">
        <v>55</v>
      </c>
      <c r="F5223" s="50">
        <v>44314</v>
      </c>
    </row>
    <row r="5224" spans="1:6" x14ac:dyDescent="0.3">
      <c r="A5224" s="49">
        <v>760199</v>
      </c>
      <c r="B5224" s="50">
        <v>44320</v>
      </c>
      <c r="C5224" s="51">
        <v>3520.4060300000001</v>
      </c>
      <c r="D5224" s="49">
        <v>0.28999999999999998</v>
      </c>
      <c r="E5224" s="49" t="s">
        <v>55</v>
      </c>
      <c r="F5224" s="50">
        <v>44314</v>
      </c>
    </row>
    <row r="5225" spans="1:6" x14ac:dyDescent="0.3">
      <c r="A5225" s="49">
        <v>760199</v>
      </c>
      <c r="B5225" s="50">
        <v>44321</v>
      </c>
      <c r="C5225" s="51">
        <v>3520.8915120000001</v>
      </c>
      <c r="D5225" s="49">
        <v>0.28999999999999998</v>
      </c>
      <c r="E5225" s="49" t="s">
        <v>55</v>
      </c>
      <c r="F5225" s="50">
        <v>44314</v>
      </c>
    </row>
    <row r="5226" spans="1:6" x14ac:dyDescent="0.3">
      <c r="A5226" s="49">
        <v>760199</v>
      </c>
      <c r="B5226" s="50">
        <v>44322</v>
      </c>
      <c r="C5226" s="51">
        <v>3521.3770599999998</v>
      </c>
      <c r="D5226" s="49">
        <v>0.28999999999999998</v>
      </c>
      <c r="E5226" s="49" t="s">
        <v>55</v>
      </c>
      <c r="F5226" s="50">
        <v>44314</v>
      </c>
    </row>
    <row r="5227" spans="1:6" x14ac:dyDescent="0.3">
      <c r="A5227" s="49">
        <v>760199</v>
      </c>
      <c r="B5227" s="50">
        <v>44323</v>
      </c>
      <c r="C5227" s="51">
        <v>3521.8626749999999</v>
      </c>
      <c r="D5227" s="49">
        <v>0.28999999999999998</v>
      </c>
      <c r="E5227" s="49" t="s">
        <v>55</v>
      </c>
      <c r="F5227" s="50">
        <v>44314</v>
      </c>
    </row>
    <row r="5228" spans="1:6" x14ac:dyDescent="0.3">
      <c r="A5228" s="49">
        <v>760199</v>
      </c>
      <c r="B5228" s="50">
        <v>44326</v>
      </c>
      <c r="C5228" s="51">
        <v>3522.3483569999999</v>
      </c>
      <c r="D5228" s="49">
        <v>0.28999999999999998</v>
      </c>
      <c r="E5228" s="49" t="s">
        <v>55</v>
      </c>
      <c r="F5228" s="50">
        <v>44314</v>
      </c>
    </row>
    <row r="5229" spans="1:6" x14ac:dyDescent="0.3">
      <c r="A5229" s="49">
        <v>760199</v>
      </c>
      <c r="B5229" s="50">
        <v>44327</v>
      </c>
      <c r="C5229" s="51">
        <v>3523.4019920000001</v>
      </c>
      <c r="D5229" s="49">
        <v>0.31</v>
      </c>
      <c r="E5229" s="49" t="s">
        <v>54</v>
      </c>
      <c r="F5229" s="50">
        <v>44327</v>
      </c>
    </row>
    <row r="5230" spans="1:6" x14ac:dyDescent="0.3">
      <c r="A5230" s="49">
        <v>760199</v>
      </c>
      <c r="B5230" s="50">
        <v>44328</v>
      </c>
      <c r="C5230" s="51">
        <v>3523.9212990000001</v>
      </c>
      <c r="D5230" s="49">
        <v>0.31</v>
      </c>
      <c r="E5230" s="49" t="s">
        <v>54</v>
      </c>
      <c r="F5230" s="50">
        <v>44327</v>
      </c>
    </row>
    <row r="5231" spans="1:6" x14ac:dyDescent="0.3">
      <c r="A5231" s="49">
        <v>760199</v>
      </c>
      <c r="B5231" s="50">
        <v>44329</v>
      </c>
      <c r="C5231" s="51">
        <v>3524.4406819999999</v>
      </c>
      <c r="D5231" s="49">
        <v>0.31</v>
      </c>
      <c r="E5231" s="49" t="s">
        <v>54</v>
      </c>
      <c r="F5231" s="50">
        <v>44327</v>
      </c>
    </row>
    <row r="5232" spans="1:6" x14ac:dyDescent="0.3">
      <c r="A5232" s="49">
        <v>760199</v>
      </c>
      <c r="B5232" s="50">
        <v>44330</v>
      </c>
      <c r="C5232" s="51">
        <v>3524.9601419999999</v>
      </c>
      <c r="D5232" s="49">
        <v>0.31</v>
      </c>
      <c r="E5232" s="49" t="s">
        <v>54</v>
      </c>
      <c r="F5232" s="50">
        <v>44327</v>
      </c>
    </row>
    <row r="5233" spans="1:6" x14ac:dyDescent="0.3">
      <c r="A5233" s="49">
        <v>760199</v>
      </c>
      <c r="B5233" s="50">
        <v>44333</v>
      </c>
      <c r="C5233" s="51">
        <v>3525.479679</v>
      </c>
      <c r="D5233" s="49">
        <v>0.31</v>
      </c>
      <c r="E5233" s="49" t="s">
        <v>54</v>
      </c>
      <c r="F5233" s="50">
        <v>44327</v>
      </c>
    </row>
    <row r="5234" spans="1:6" x14ac:dyDescent="0.3">
      <c r="A5234" s="49">
        <v>760199</v>
      </c>
      <c r="B5234" s="50">
        <v>44334</v>
      </c>
      <c r="C5234" s="51">
        <v>3526.7095119999999</v>
      </c>
      <c r="D5234" s="49">
        <v>0.7</v>
      </c>
      <c r="E5234" s="49" t="s">
        <v>55</v>
      </c>
      <c r="F5234" s="50">
        <v>44334</v>
      </c>
    </row>
    <row r="5235" spans="1:6" x14ac:dyDescent="0.3">
      <c r="A5235" s="49">
        <v>760199</v>
      </c>
      <c r="B5235" s="50">
        <v>44335</v>
      </c>
      <c r="C5235" s="51">
        <v>3527.9397749999998</v>
      </c>
      <c r="D5235" s="49">
        <v>0.7</v>
      </c>
      <c r="E5235" s="49" t="s">
        <v>55</v>
      </c>
      <c r="F5235" s="50">
        <v>44334</v>
      </c>
    </row>
    <row r="5236" spans="1:6" x14ac:dyDescent="0.3">
      <c r="A5236" s="49">
        <v>760199</v>
      </c>
      <c r="B5236" s="50">
        <v>44336</v>
      </c>
      <c r="C5236" s="51">
        <v>3529.1704669999999</v>
      </c>
      <c r="D5236" s="49">
        <v>0.7</v>
      </c>
      <c r="E5236" s="49" t="s">
        <v>55</v>
      </c>
      <c r="F5236" s="50">
        <v>44334</v>
      </c>
    </row>
    <row r="5237" spans="1:6" x14ac:dyDescent="0.3">
      <c r="A5237" s="49">
        <v>760199</v>
      </c>
      <c r="B5237" s="50">
        <v>44337</v>
      </c>
      <c r="C5237" s="51">
        <v>3530.4015880000002</v>
      </c>
      <c r="D5237" s="49">
        <v>0.7</v>
      </c>
      <c r="E5237" s="49" t="s">
        <v>55</v>
      </c>
      <c r="F5237" s="50">
        <v>44334</v>
      </c>
    </row>
    <row r="5238" spans="1:6" x14ac:dyDescent="0.3">
      <c r="A5238" s="49">
        <v>760199</v>
      </c>
      <c r="B5238" s="50">
        <v>44340</v>
      </c>
      <c r="C5238" s="51">
        <v>3531.633139</v>
      </c>
      <c r="D5238" s="49">
        <v>0.7</v>
      </c>
      <c r="E5238" s="49" t="s">
        <v>55</v>
      </c>
      <c r="F5238" s="50">
        <v>44334</v>
      </c>
    </row>
    <row r="5239" spans="1:6" x14ac:dyDescent="0.3">
      <c r="A5239" s="49">
        <v>760199</v>
      </c>
      <c r="B5239" s="50">
        <v>44341</v>
      </c>
      <c r="C5239" s="51">
        <v>3532.865119</v>
      </c>
      <c r="D5239" s="49">
        <v>0.7</v>
      </c>
      <c r="E5239" s="49" t="s">
        <v>55</v>
      </c>
      <c r="F5239" s="50">
        <v>44334</v>
      </c>
    </row>
    <row r="5240" spans="1:6" x14ac:dyDescent="0.3">
      <c r="A5240" s="49">
        <v>760199</v>
      </c>
      <c r="B5240" s="50">
        <v>44342</v>
      </c>
      <c r="C5240" s="51">
        <v>3534.220358</v>
      </c>
      <c r="D5240" s="49">
        <v>0.71</v>
      </c>
      <c r="E5240" s="49" t="s">
        <v>55</v>
      </c>
      <c r="F5240" s="50">
        <v>44342</v>
      </c>
    </row>
    <row r="5241" spans="1:6" x14ac:dyDescent="0.3">
      <c r="A5241" s="49">
        <v>760199</v>
      </c>
      <c r="B5241" s="50">
        <v>44343</v>
      </c>
      <c r="C5241" s="51">
        <v>3535.4707950000002</v>
      </c>
      <c r="D5241" s="49">
        <v>0.71</v>
      </c>
      <c r="E5241" s="49" t="s">
        <v>55</v>
      </c>
      <c r="F5241" s="50">
        <v>44342</v>
      </c>
    </row>
    <row r="5242" spans="1:6" x14ac:dyDescent="0.3">
      <c r="A5242" s="49">
        <v>760199</v>
      </c>
      <c r="B5242" s="50">
        <v>44344</v>
      </c>
      <c r="C5242" s="51">
        <v>3536.7216739999999</v>
      </c>
      <c r="D5242" s="49">
        <v>0.71</v>
      </c>
      <c r="E5242" s="49" t="s">
        <v>55</v>
      </c>
      <c r="F5242" s="50">
        <v>44342</v>
      </c>
    </row>
    <row r="5243" spans="1:6" x14ac:dyDescent="0.3">
      <c r="A5243" s="49">
        <v>760199</v>
      </c>
      <c r="B5243" s="50">
        <v>44347</v>
      </c>
      <c r="C5243" s="51">
        <v>3537.9729950000001</v>
      </c>
      <c r="D5243" s="49">
        <v>0.71</v>
      </c>
      <c r="E5243" s="49" t="s">
        <v>55</v>
      </c>
      <c r="F5243" s="50">
        <v>44342</v>
      </c>
    </row>
    <row r="5244" spans="1:6" x14ac:dyDescent="0.3">
      <c r="A5244" s="49">
        <v>760199</v>
      </c>
      <c r="B5244" s="50">
        <v>44348</v>
      </c>
      <c r="C5244" s="51">
        <v>3539.2247590000002</v>
      </c>
      <c r="D5244" s="49">
        <v>0.71</v>
      </c>
      <c r="E5244" s="49" t="s">
        <v>55</v>
      </c>
      <c r="F5244" s="50">
        <v>44342</v>
      </c>
    </row>
    <row r="5245" spans="1:6" x14ac:dyDescent="0.3">
      <c r="A5245" s="49">
        <v>760199</v>
      </c>
      <c r="B5245" s="50">
        <v>44349</v>
      </c>
      <c r="C5245" s="51">
        <v>3540.4769660000002</v>
      </c>
      <c r="D5245" s="49">
        <v>0.71</v>
      </c>
      <c r="E5245" s="49" t="s">
        <v>55</v>
      </c>
      <c r="F5245" s="50">
        <v>44342</v>
      </c>
    </row>
    <row r="5246" spans="1:6" x14ac:dyDescent="0.3">
      <c r="A5246" s="49">
        <v>760199</v>
      </c>
      <c r="B5246" s="50">
        <v>44351</v>
      </c>
      <c r="C5246" s="51">
        <v>3541.7296160000001</v>
      </c>
      <c r="D5246" s="49">
        <v>0.71</v>
      </c>
      <c r="E5246" s="49" t="s">
        <v>55</v>
      </c>
      <c r="F5246" s="50">
        <v>44342</v>
      </c>
    </row>
    <row r="5247" spans="1:6" x14ac:dyDescent="0.3">
      <c r="A5247" s="49">
        <v>760199</v>
      </c>
      <c r="B5247" s="50">
        <v>44354</v>
      </c>
      <c r="C5247" s="51">
        <v>3542.9827089999999</v>
      </c>
      <c r="D5247" s="49">
        <v>0.71</v>
      </c>
      <c r="E5247" s="49" t="s">
        <v>55</v>
      </c>
      <c r="F5247" s="50">
        <v>44342</v>
      </c>
    </row>
    <row r="5248" spans="1:6" x14ac:dyDescent="0.3">
      <c r="A5248" s="49">
        <v>760199</v>
      </c>
      <c r="B5248" s="50">
        <v>44355</v>
      </c>
      <c r="C5248" s="51">
        <v>3544.2362459999999</v>
      </c>
      <c r="D5248" s="49">
        <v>0.71</v>
      </c>
      <c r="E5248" s="49" t="s">
        <v>55</v>
      </c>
      <c r="F5248" s="50">
        <v>44342</v>
      </c>
    </row>
    <row r="5249" spans="1:6" x14ac:dyDescent="0.3">
      <c r="A5249" s="49">
        <v>760199</v>
      </c>
      <c r="B5249" s="50">
        <v>44356</v>
      </c>
      <c r="C5249" s="51">
        <v>3548.8713910000001</v>
      </c>
      <c r="D5249" s="49">
        <v>0.83</v>
      </c>
      <c r="E5249" s="49" t="s">
        <v>54</v>
      </c>
      <c r="F5249" s="50">
        <v>44356</v>
      </c>
    </row>
    <row r="5250" spans="1:6" x14ac:dyDescent="0.3">
      <c r="A5250" s="49">
        <v>760199</v>
      </c>
      <c r="B5250" s="50">
        <v>44357</v>
      </c>
      <c r="C5250" s="51">
        <v>3550.3385159999998</v>
      </c>
      <c r="D5250" s="49">
        <v>0.83</v>
      </c>
      <c r="E5250" s="49" t="s">
        <v>54</v>
      </c>
      <c r="F5250" s="50">
        <v>44356</v>
      </c>
    </row>
    <row r="5251" spans="1:6" x14ac:dyDescent="0.3">
      <c r="A5251" s="49">
        <v>760199</v>
      </c>
      <c r="B5251" s="50">
        <v>44358</v>
      </c>
      <c r="C5251" s="51">
        <v>3551.806247</v>
      </c>
      <c r="D5251" s="49">
        <v>0.83</v>
      </c>
      <c r="E5251" s="49" t="s">
        <v>54</v>
      </c>
      <c r="F5251" s="50">
        <v>44356</v>
      </c>
    </row>
    <row r="5252" spans="1:6" x14ac:dyDescent="0.3">
      <c r="A5252" s="49">
        <v>760199</v>
      </c>
      <c r="B5252" s="50">
        <v>44361</v>
      </c>
      <c r="C5252" s="51">
        <v>3553.2745850000001</v>
      </c>
      <c r="D5252" s="49">
        <v>0.83</v>
      </c>
      <c r="E5252" s="49" t="s">
        <v>54</v>
      </c>
      <c r="F5252" s="50">
        <v>44356</v>
      </c>
    </row>
    <row r="5253" spans="1:6" x14ac:dyDescent="0.3">
      <c r="A5253" s="49">
        <v>760199</v>
      </c>
      <c r="B5253" s="50">
        <v>44362</v>
      </c>
      <c r="C5253" s="51">
        <v>3554.7435300000002</v>
      </c>
      <c r="D5253" s="49">
        <v>0.83</v>
      </c>
      <c r="E5253" s="49" t="s">
        <v>54</v>
      </c>
      <c r="F5253" s="50">
        <v>44356</v>
      </c>
    </row>
    <row r="5254" spans="1:6" x14ac:dyDescent="0.3">
      <c r="A5254" s="49">
        <v>760199</v>
      </c>
      <c r="B5254" s="50">
        <v>44363</v>
      </c>
      <c r="C5254" s="51">
        <v>3555.6459639999998</v>
      </c>
      <c r="D5254" s="49">
        <v>0.56000000000000005</v>
      </c>
      <c r="E5254" s="49" t="s">
        <v>55</v>
      </c>
      <c r="F5254" s="50">
        <v>44363</v>
      </c>
    </row>
    <row r="5255" spans="1:6" x14ac:dyDescent="0.3">
      <c r="A5255" s="49">
        <v>760199</v>
      </c>
      <c r="B5255" s="50">
        <v>44364</v>
      </c>
      <c r="C5255" s="51">
        <v>3556.5486270000001</v>
      </c>
      <c r="D5255" s="49">
        <v>0.56000000000000005</v>
      </c>
      <c r="E5255" s="49" t="s">
        <v>55</v>
      </c>
      <c r="F5255" s="50">
        <v>44363</v>
      </c>
    </row>
    <row r="5256" spans="1:6" x14ac:dyDescent="0.3">
      <c r="A5256" s="49">
        <v>760199</v>
      </c>
      <c r="B5256" s="50">
        <v>44365</v>
      </c>
      <c r="C5256" s="51">
        <v>3557.4515190000002</v>
      </c>
      <c r="D5256" s="49">
        <v>0.56000000000000005</v>
      </c>
      <c r="E5256" s="49" t="s">
        <v>55</v>
      </c>
      <c r="F5256" s="50">
        <v>44363</v>
      </c>
    </row>
    <row r="5257" spans="1:6" x14ac:dyDescent="0.3">
      <c r="A5257" s="49">
        <v>760199</v>
      </c>
      <c r="B5257" s="50">
        <v>44368</v>
      </c>
      <c r="C5257" s="51">
        <v>3558.3546409999999</v>
      </c>
      <c r="D5257" s="49">
        <v>0.56000000000000005</v>
      </c>
      <c r="E5257" s="49" t="s">
        <v>55</v>
      </c>
      <c r="F5257" s="50">
        <v>44363</v>
      </c>
    </row>
    <row r="5258" spans="1:6" x14ac:dyDescent="0.3">
      <c r="A5258" s="49">
        <v>760199</v>
      </c>
      <c r="B5258" s="50">
        <v>44369</v>
      </c>
      <c r="C5258" s="51">
        <v>3559.2579919999998</v>
      </c>
      <c r="D5258" s="49">
        <v>0.56000000000000005</v>
      </c>
      <c r="E5258" s="49" t="s">
        <v>55</v>
      </c>
      <c r="F5258" s="50">
        <v>44363</v>
      </c>
    </row>
    <row r="5259" spans="1:6" x14ac:dyDescent="0.3">
      <c r="A5259" s="49">
        <v>760199</v>
      </c>
      <c r="B5259" s="50">
        <v>44370</v>
      </c>
      <c r="C5259" s="51">
        <v>3560.161572</v>
      </c>
      <c r="D5259" s="49">
        <v>0.56000000000000005</v>
      </c>
      <c r="E5259" s="49" t="s">
        <v>55</v>
      </c>
      <c r="F5259" s="50">
        <v>44363</v>
      </c>
    </row>
    <row r="5260" spans="1:6" x14ac:dyDescent="0.3">
      <c r="A5260" s="49">
        <v>760199</v>
      </c>
      <c r="B5260" s="50">
        <v>44371</v>
      </c>
      <c r="C5260" s="51">
        <v>3561.0653820000002</v>
      </c>
      <c r="D5260" s="49">
        <v>0.56000000000000005</v>
      </c>
      <c r="E5260" s="49" t="s">
        <v>55</v>
      </c>
      <c r="F5260" s="50">
        <v>44363</v>
      </c>
    </row>
    <row r="5261" spans="1:6" x14ac:dyDescent="0.3">
      <c r="A5261" s="49">
        <v>760199</v>
      </c>
      <c r="B5261" s="50">
        <v>44372</v>
      </c>
      <c r="C5261" s="51">
        <v>3561.9694209999998</v>
      </c>
      <c r="D5261" s="49">
        <v>0.56000000000000005</v>
      </c>
      <c r="E5261" s="49" t="s">
        <v>55</v>
      </c>
      <c r="F5261" s="50">
        <v>44363</v>
      </c>
    </row>
    <row r="5262" spans="1:6" x14ac:dyDescent="0.3">
      <c r="A5262" s="49">
        <v>760199</v>
      </c>
      <c r="B5262" s="50">
        <v>44375</v>
      </c>
      <c r="C5262" s="51">
        <v>3563.1635569999999</v>
      </c>
      <c r="D5262" s="49">
        <v>0.57999999999999996</v>
      </c>
      <c r="E5262" s="49" t="s">
        <v>55</v>
      </c>
      <c r="F5262" s="50">
        <v>44375</v>
      </c>
    </row>
    <row r="5263" spans="1:6" x14ac:dyDescent="0.3">
      <c r="A5263" s="49">
        <v>760199</v>
      </c>
      <c r="B5263" s="50">
        <v>44376</v>
      </c>
      <c r="C5263" s="51">
        <v>3564.1003460000002</v>
      </c>
      <c r="D5263" s="49">
        <v>0.57999999999999996</v>
      </c>
      <c r="E5263" s="49" t="s">
        <v>55</v>
      </c>
      <c r="F5263" s="50">
        <v>44375</v>
      </c>
    </row>
    <row r="5264" spans="1:6" x14ac:dyDescent="0.3">
      <c r="A5264" s="49">
        <v>760199</v>
      </c>
      <c r="B5264" s="50">
        <v>44377</v>
      </c>
      <c r="C5264" s="51">
        <v>3565.0373810000001</v>
      </c>
      <c r="D5264" s="49">
        <v>0.57999999999999996</v>
      </c>
      <c r="E5264" s="49" t="s">
        <v>55</v>
      </c>
      <c r="F5264" s="50">
        <v>44375</v>
      </c>
    </row>
    <row r="5265" spans="1:6" x14ac:dyDescent="0.3">
      <c r="A5265" s="49">
        <v>760199</v>
      </c>
      <c r="B5265" s="50">
        <v>44378</v>
      </c>
      <c r="C5265" s="51">
        <v>3565.974663</v>
      </c>
      <c r="D5265" s="49">
        <v>0.57999999999999996</v>
      </c>
      <c r="E5265" s="49" t="s">
        <v>55</v>
      </c>
      <c r="F5265" s="50">
        <v>44375</v>
      </c>
    </row>
    <row r="5266" spans="1:6" x14ac:dyDescent="0.3">
      <c r="A5266" s="49">
        <v>760199</v>
      </c>
      <c r="B5266" s="50">
        <v>44379</v>
      </c>
      <c r="C5266" s="51">
        <v>3566.9121909999999</v>
      </c>
      <c r="D5266" s="49">
        <v>0.57999999999999996</v>
      </c>
      <c r="E5266" s="49" t="s">
        <v>55</v>
      </c>
      <c r="F5266" s="50">
        <v>44375</v>
      </c>
    </row>
    <row r="5267" spans="1:6" x14ac:dyDescent="0.3">
      <c r="A5267" s="49">
        <v>760199</v>
      </c>
      <c r="B5267" s="50">
        <v>44382</v>
      </c>
      <c r="C5267" s="51">
        <v>3567.8499649999999</v>
      </c>
      <c r="D5267" s="49">
        <v>0.57999999999999996</v>
      </c>
      <c r="E5267" s="49" t="s">
        <v>55</v>
      </c>
      <c r="F5267" s="50">
        <v>44375</v>
      </c>
    </row>
    <row r="5268" spans="1:6" x14ac:dyDescent="0.3">
      <c r="A5268" s="49">
        <v>760199</v>
      </c>
      <c r="B5268" s="50">
        <v>44383</v>
      </c>
      <c r="C5268" s="51">
        <v>3568.7879859999998</v>
      </c>
      <c r="D5268" s="49">
        <v>0.57999999999999996</v>
      </c>
      <c r="E5268" s="49" t="s">
        <v>55</v>
      </c>
      <c r="F5268" s="50">
        <v>44375</v>
      </c>
    </row>
    <row r="5269" spans="1:6" x14ac:dyDescent="0.3">
      <c r="A5269" s="49">
        <v>760199</v>
      </c>
      <c r="B5269" s="50">
        <v>44384</v>
      </c>
      <c r="C5269" s="51">
        <v>3569.7262540000002</v>
      </c>
      <c r="D5269" s="49">
        <v>0.57999999999999996</v>
      </c>
      <c r="E5269" s="49" t="s">
        <v>55</v>
      </c>
      <c r="F5269" s="50">
        <v>44375</v>
      </c>
    </row>
    <row r="5270" spans="1:6" x14ac:dyDescent="0.3">
      <c r="A5270" s="49">
        <v>760199</v>
      </c>
      <c r="B5270" s="50">
        <v>44385</v>
      </c>
      <c r="C5270" s="51">
        <v>3569.2932300000002</v>
      </c>
      <c r="D5270" s="49">
        <v>0.53</v>
      </c>
      <c r="E5270" s="49" t="s">
        <v>54</v>
      </c>
      <c r="F5270" s="50">
        <v>44385</v>
      </c>
    </row>
    <row r="5271" spans="1:6" x14ac:dyDescent="0.3">
      <c r="A5271" s="49">
        <v>760199</v>
      </c>
      <c r="B5271" s="50">
        <v>44386</v>
      </c>
      <c r="C5271" s="51">
        <v>3570.1509470000001</v>
      </c>
      <c r="D5271" s="49">
        <v>0.53</v>
      </c>
      <c r="E5271" s="49" t="s">
        <v>54</v>
      </c>
      <c r="F5271" s="50">
        <v>44385</v>
      </c>
    </row>
    <row r="5272" spans="1:6" x14ac:dyDescent="0.3">
      <c r="A5272" s="49">
        <v>760199</v>
      </c>
      <c r="B5272" s="50">
        <v>44389</v>
      </c>
      <c r="C5272" s="51">
        <v>3571.0088700000001</v>
      </c>
      <c r="D5272" s="49">
        <v>0.53</v>
      </c>
      <c r="E5272" s="49" t="s">
        <v>54</v>
      </c>
      <c r="F5272" s="50">
        <v>44385</v>
      </c>
    </row>
    <row r="5273" spans="1:6" x14ac:dyDescent="0.3">
      <c r="A5273" s="49">
        <v>760199</v>
      </c>
      <c r="B5273" s="50">
        <v>44390</v>
      </c>
      <c r="C5273" s="51">
        <v>3571.8669989999999</v>
      </c>
      <c r="D5273" s="49">
        <v>0.53</v>
      </c>
      <c r="E5273" s="49" t="s">
        <v>54</v>
      </c>
      <c r="F5273" s="50">
        <v>44385</v>
      </c>
    </row>
    <row r="5274" spans="1:6" x14ac:dyDescent="0.3">
      <c r="A5274" s="49">
        <v>760199</v>
      </c>
      <c r="B5274" s="50">
        <v>44391</v>
      </c>
      <c r="C5274" s="51">
        <v>3572.7253340000002</v>
      </c>
      <c r="D5274" s="49">
        <v>0.53</v>
      </c>
      <c r="E5274" s="49" t="s">
        <v>54</v>
      </c>
      <c r="F5274" s="50">
        <v>44385</v>
      </c>
    </row>
    <row r="5275" spans="1:6" x14ac:dyDescent="0.3">
      <c r="A5275" s="49">
        <v>760199</v>
      </c>
      <c r="B5275" s="50">
        <v>44392</v>
      </c>
      <c r="C5275" s="51">
        <v>3573.583877</v>
      </c>
      <c r="D5275" s="49">
        <v>0.53</v>
      </c>
      <c r="E5275" s="49" t="s">
        <v>54</v>
      </c>
      <c r="F5275" s="50">
        <v>44385</v>
      </c>
    </row>
    <row r="5276" spans="1:6" x14ac:dyDescent="0.3">
      <c r="A5276" s="49">
        <v>760199</v>
      </c>
      <c r="B5276" s="50">
        <v>44393</v>
      </c>
      <c r="C5276" s="51">
        <v>3574.8461820000002</v>
      </c>
      <c r="D5276" s="49">
        <v>0.78</v>
      </c>
      <c r="E5276" s="49" t="s">
        <v>55</v>
      </c>
      <c r="F5276" s="50">
        <v>44393</v>
      </c>
    </row>
    <row r="5277" spans="1:6" x14ac:dyDescent="0.3">
      <c r="A5277" s="49">
        <v>760199</v>
      </c>
      <c r="B5277" s="50">
        <v>44396</v>
      </c>
      <c r="C5277" s="51">
        <v>3576.108933</v>
      </c>
      <c r="D5277" s="49">
        <v>0.78</v>
      </c>
      <c r="E5277" s="49" t="s">
        <v>55</v>
      </c>
      <c r="F5277" s="50">
        <v>44393</v>
      </c>
    </row>
    <row r="5278" spans="1:6" x14ac:dyDescent="0.3">
      <c r="A5278" s="49">
        <v>760199</v>
      </c>
      <c r="B5278" s="50">
        <v>44397</v>
      </c>
      <c r="C5278" s="51">
        <v>3577.3721300000002</v>
      </c>
      <c r="D5278" s="49">
        <v>0.78</v>
      </c>
      <c r="E5278" s="49" t="s">
        <v>55</v>
      </c>
      <c r="F5278" s="50">
        <v>44393</v>
      </c>
    </row>
    <row r="5279" spans="1:6" x14ac:dyDescent="0.3">
      <c r="A5279" s="49">
        <v>760199</v>
      </c>
      <c r="B5279" s="50">
        <v>44398</v>
      </c>
      <c r="C5279" s="51">
        <v>3578.635773</v>
      </c>
      <c r="D5279" s="49">
        <v>0.78</v>
      </c>
      <c r="E5279" s="49" t="s">
        <v>55</v>
      </c>
      <c r="F5279" s="50">
        <v>44393</v>
      </c>
    </row>
    <row r="5280" spans="1:6" x14ac:dyDescent="0.3">
      <c r="A5280" s="49">
        <v>760199</v>
      </c>
      <c r="B5280" s="50">
        <v>44399</v>
      </c>
      <c r="C5280" s="51">
        <v>3579.8998620000002</v>
      </c>
      <c r="D5280" s="49">
        <v>0.78</v>
      </c>
      <c r="E5280" s="49" t="s">
        <v>55</v>
      </c>
      <c r="F5280" s="50">
        <v>44393</v>
      </c>
    </row>
    <row r="5281" spans="1:6" x14ac:dyDescent="0.3">
      <c r="A5281" s="49">
        <v>760199</v>
      </c>
      <c r="B5281" s="50">
        <v>44400</v>
      </c>
      <c r="C5281" s="51">
        <v>3581.1643979999999</v>
      </c>
      <c r="D5281" s="49">
        <v>0.78</v>
      </c>
      <c r="E5281" s="49" t="s">
        <v>55</v>
      </c>
      <c r="F5281" s="50">
        <v>44393</v>
      </c>
    </row>
    <row r="5282" spans="1:6" x14ac:dyDescent="0.3">
      <c r="A5282" s="49">
        <v>760199</v>
      </c>
      <c r="B5282" s="50">
        <v>44403</v>
      </c>
      <c r="C5282" s="51">
        <v>3584.1250839999998</v>
      </c>
      <c r="D5282" s="49">
        <v>0.93</v>
      </c>
      <c r="E5282" s="49" t="s">
        <v>55</v>
      </c>
      <c r="F5282" s="50">
        <v>44403</v>
      </c>
    </row>
    <row r="5283" spans="1:6" x14ac:dyDescent="0.3">
      <c r="A5283" s="49">
        <v>760199</v>
      </c>
      <c r="B5283" s="50">
        <v>44404</v>
      </c>
      <c r="C5283" s="51">
        <v>3585.6335060000001</v>
      </c>
      <c r="D5283" s="49">
        <v>0.93</v>
      </c>
      <c r="E5283" s="49" t="s">
        <v>55</v>
      </c>
      <c r="F5283" s="50">
        <v>44403</v>
      </c>
    </row>
    <row r="5284" spans="1:6" x14ac:dyDescent="0.3">
      <c r="A5284" s="49">
        <v>760199</v>
      </c>
      <c r="B5284" s="50">
        <v>44405</v>
      </c>
      <c r="C5284" s="51">
        <v>3587.1425640000002</v>
      </c>
      <c r="D5284" s="49">
        <v>0.93</v>
      </c>
      <c r="E5284" s="49" t="s">
        <v>55</v>
      </c>
      <c r="F5284" s="50">
        <v>44403</v>
      </c>
    </row>
    <row r="5285" spans="1:6" x14ac:dyDescent="0.3">
      <c r="A5285" s="49">
        <v>760199</v>
      </c>
      <c r="B5285" s="50">
        <v>44406</v>
      </c>
      <c r="C5285" s="51">
        <v>3588.6522570000002</v>
      </c>
      <c r="D5285" s="49">
        <v>0.93</v>
      </c>
      <c r="E5285" s="49" t="s">
        <v>55</v>
      </c>
      <c r="F5285" s="50">
        <v>44403</v>
      </c>
    </row>
    <row r="5286" spans="1:6" x14ac:dyDescent="0.3">
      <c r="A5286" s="49">
        <v>760199</v>
      </c>
      <c r="B5286" s="50">
        <v>44407</v>
      </c>
      <c r="C5286" s="51">
        <v>3590.162585</v>
      </c>
      <c r="D5286" s="49">
        <v>0.93</v>
      </c>
      <c r="E5286" s="49" t="s">
        <v>55</v>
      </c>
      <c r="F5286" s="50">
        <v>44403</v>
      </c>
    </row>
    <row r="5287" spans="1:6" x14ac:dyDescent="0.3">
      <c r="A5287" s="49">
        <v>760199</v>
      </c>
      <c r="B5287" s="50">
        <v>44410</v>
      </c>
      <c r="C5287" s="51">
        <v>3591.6735490000001</v>
      </c>
      <c r="D5287" s="49">
        <v>0.93</v>
      </c>
      <c r="E5287" s="49" t="s">
        <v>55</v>
      </c>
      <c r="F5287" s="50">
        <v>44403</v>
      </c>
    </row>
    <row r="5288" spans="1:6" x14ac:dyDescent="0.3">
      <c r="A5288" s="49">
        <v>760199</v>
      </c>
      <c r="B5288" s="50">
        <v>44411</v>
      </c>
      <c r="C5288" s="51">
        <v>3593.1851489999999</v>
      </c>
      <c r="D5288" s="49">
        <v>0.93</v>
      </c>
      <c r="E5288" s="49" t="s">
        <v>55</v>
      </c>
      <c r="F5288" s="50">
        <v>44403</v>
      </c>
    </row>
    <row r="5289" spans="1:6" x14ac:dyDescent="0.3">
      <c r="A5289" s="49">
        <v>760199</v>
      </c>
      <c r="B5289" s="50">
        <v>44412</v>
      </c>
      <c r="C5289" s="51">
        <v>3594.6973849999999</v>
      </c>
      <c r="D5289" s="49">
        <v>0.93</v>
      </c>
      <c r="E5289" s="49" t="s">
        <v>55</v>
      </c>
      <c r="F5289" s="50">
        <v>44403</v>
      </c>
    </row>
    <row r="5290" spans="1:6" x14ac:dyDescent="0.3">
      <c r="A5290" s="49">
        <v>760199</v>
      </c>
      <c r="B5290" s="50">
        <v>44413</v>
      </c>
      <c r="C5290" s="51">
        <v>3596.2102570000002</v>
      </c>
      <c r="D5290" s="49">
        <v>0.93</v>
      </c>
      <c r="E5290" s="49" t="s">
        <v>55</v>
      </c>
      <c r="F5290" s="50">
        <v>44403</v>
      </c>
    </row>
    <row r="5291" spans="1:6" x14ac:dyDescent="0.3">
      <c r="A5291" s="49">
        <v>760199</v>
      </c>
      <c r="B5291" s="50">
        <v>44414</v>
      </c>
      <c r="C5291" s="51">
        <v>3597.7237660000001</v>
      </c>
      <c r="D5291" s="49">
        <v>0.93</v>
      </c>
      <c r="E5291" s="49" t="s">
        <v>55</v>
      </c>
      <c r="F5291" s="50">
        <v>44403</v>
      </c>
    </row>
    <row r="5292" spans="1:6" x14ac:dyDescent="0.3">
      <c r="A5292" s="49">
        <v>760199</v>
      </c>
      <c r="B5292" s="50">
        <v>44417</v>
      </c>
      <c r="C5292" s="51">
        <v>3599.2379120000001</v>
      </c>
      <c r="D5292" s="49">
        <v>0.93</v>
      </c>
      <c r="E5292" s="49" t="s">
        <v>55</v>
      </c>
      <c r="F5292" s="50">
        <v>44403</v>
      </c>
    </row>
    <row r="5293" spans="1:6" x14ac:dyDescent="0.3">
      <c r="A5293" s="49">
        <v>760199</v>
      </c>
      <c r="B5293" s="50">
        <v>44418</v>
      </c>
      <c r="C5293" s="51">
        <v>3601.6274349999999</v>
      </c>
      <c r="D5293" s="49">
        <v>0.96</v>
      </c>
      <c r="E5293" s="49" t="s">
        <v>54</v>
      </c>
      <c r="F5293" s="50">
        <v>44418</v>
      </c>
    </row>
    <row r="5294" spans="1:6" x14ac:dyDescent="0.3">
      <c r="A5294" s="49">
        <v>760199</v>
      </c>
      <c r="B5294" s="50">
        <v>44419</v>
      </c>
      <c r="C5294" s="51">
        <v>3603.1918470000001</v>
      </c>
      <c r="D5294" s="49">
        <v>0.96</v>
      </c>
      <c r="E5294" s="49" t="s">
        <v>54</v>
      </c>
      <c r="F5294" s="50">
        <v>44418</v>
      </c>
    </row>
    <row r="5295" spans="1:6" x14ac:dyDescent="0.3">
      <c r="A5295" s="49">
        <v>760199</v>
      </c>
      <c r="B5295" s="50">
        <v>44420</v>
      </c>
      <c r="C5295" s="51">
        <v>3604.7569389999999</v>
      </c>
      <c r="D5295" s="49">
        <v>0.96</v>
      </c>
      <c r="E5295" s="49" t="s">
        <v>54</v>
      </c>
      <c r="F5295" s="50">
        <v>44418</v>
      </c>
    </row>
    <row r="5296" spans="1:6" x14ac:dyDescent="0.3">
      <c r="A5296" s="49">
        <v>760199</v>
      </c>
      <c r="B5296" s="50">
        <v>44421</v>
      </c>
      <c r="C5296" s="51">
        <v>3606.3227099999999</v>
      </c>
      <c r="D5296" s="49">
        <v>0.96</v>
      </c>
      <c r="E5296" s="49" t="s">
        <v>54</v>
      </c>
      <c r="F5296" s="50">
        <v>44418</v>
      </c>
    </row>
    <row r="5297" spans="1:6" x14ac:dyDescent="0.3">
      <c r="A5297" s="49">
        <v>760199</v>
      </c>
      <c r="B5297" s="50">
        <v>44424</v>
      </c>
      <c r="C5297" s="51">
        <v>3607.8891619999999</v>
      </c>
      <c r="D5297" s="49">
        <v>0.96</v>
      </c>
      <c r="E5297" s="49" t="s">
        <v>54</v>
      </c>
      <c r="F5297" s="50">
        <v>44418</v>
      </c>
    </row>
    <row r="5298" spans="1:6" x14ac:dyDescent="0.3">
      <c r="A5298" s="49">
        <v>760199</v>
      </c>
      <c r="B5298" s="50">
        <v>44425</v>
      </c>
      <c r="C5298" s="51">
        <v>3608.831619</v>
      </c>
      <c r="D5298" s="49">
        <v>0.55000000000000004</v>
      </c>
      <c r="E5298" s="49" t="s">
        <v>55</v>
      </c>
      <c r="F5298" s="50">
        <v>44425</v>
      </c>
    </row>
    <row r="5299" spans="1:6" x14ac:dyDescent="0.3">
      <c r="A5299" s="49">
        <v>760199</v>
      </c>
      <c r="B5299" s="50">
        <v>44426</v>
      </c>
      <c r="C5299" s="51">
        <v>3609.7743220000002</v>
      </c>
      <c r="D5299" s="49">
        <v>0.55000000000000004</v>
      </c>
      <c r="E5299" s="49" t="s">
        <v>55</v>
      </c>
      <c r="F5299" s="50">
        <v>44425</v>
      </c>
    </row>
    <row r="5300" spans="1:6" x14ac:dyDescent="0.3">
      <c r="A5300" s="49">
        <v>760199</v>
      </c>
      <c r="B5300" s="50">
        <v>44427</v>
      </c>
      <c r="C5300" s="51">
        <v>3610.7172719999999</v>
      </c>
      <c r="D5300" s="49">
        <v>0.55000000000000004</v>
      </c>
      <c r="E5300" s="49" t="s">
        <v>55</v>
      </c>
      <c r="F5300" s="50">
        <v>44425</v>
      </c>
    </row>
    <row r="5301" spans="1:6" x14ac:dyDescent="0.3">
      <c r="A5301" s="49">
        <v>760199</v>
      </c>
      <c r="B5301" s="50">
        <v>44428</v>
      </c>
      <c r="C5301" s="51">
        <v>3611.660468</v>
      </c>
      <c r="D5301" s="49">
        <v>0.55000000000000004</v>
      </c>
      <c r="E5301" s="49" t="s">
        <v>55</v>
      </c>
      <c r="F5301" s="50">
        <v>44425</v>
      </c>
    </row>
    <row r="5302" spans="1:6" x14ac:dyDescent="0.3">
      <c r="A5302" s="49">
        <v>760199</v>
      </c>
      <c r="B5302" s="50">
        <v>44431</v>
      </c>
      <c r="C5302" s="51">
        <v>3612.6039110000002</v>
      </c>
      <c r="D5302" s="49">
        <v>0.55000000000000004</v>
      </c>
      <c r="E5302" s="49" t="s">
        <v>55</v>
      </c>
      <c r="F5302" s="50">
        <v>44425</v>
      </c>
    </row>
    <row r="5303" spans="1:6" x14ac:dyDescent="0.3">
      <c r="A5303" s="49">
        <v>760199</v>
      </c>
      <c r="B5303" s="50">
        <v>44432</v>
      </c>
      <c r="C5303" s="51">
        <v>3613.5475999999999</v>
      </c>
      <c r="D5303" s="49">
        <v>0.55000000000000004</v>
      </c>
      <c r="E5303" s="49" t="s">
        <v>55</v>
      </c>
      <c r="F5303" s="50">
        <v>44425</v>
      </c>
    </row>
    <row r="5304" spans="1:6" x14ac:dyDescent="0.3">
      <c r="A5304" s="49">
        <v>760199</v>
      </c>
      <c r="B5304" s="50">
        <v>44433</v>
      </c>
      <c r="C5304" s="51">
        <v>3614.4915350000001</v>
      </c>
      <c r="D5304" s="49">
        <v>0.55000000000000004</v>
      </c>
      <c r="E5304" s="49" t="s">
        <v>55</v>
      </c>
      <c r="F5304" s="50">
        <v>44425</v>
      </c>
    </row>
    <row r="5305" spans="1:6" x14ac:dyDescent="0.3">
      <c r="A5305" s="49">
        <v>760199</v>
      </c>
      <c r="B5305" s="50">
        <v>44434</v>
      </c>
      <c r="C5305" s="51">
        <v>3616.9419600000001</v>
      </c>
      <c r="D5305" s="49">
        <v>0.66</v>
      </c>
      <c r="E5305" s="49" t="s">
        <v>55</v>
      </c>
      <c r="F5305" s="50">
        <v>44434</v>
      </c>
    </row>
    <row r="5306" spans="1:6" x14ac:dyDescent="0.3">
      <c r="A5306" s="49">
        <v>760199</v>
      </c>
      <c r="B5306" s="50">
        <v>44435</v>
      </c>
      <c r="C5306" s="51">
        <v>3618.0751559999999</v>
      </c>
      <c r="D5306" s="49">
        <v>0.66</v>
      </c>
      <c r="E5306" s="49" t="s">
        <v>55</v>
      </c>
      <c r="F5306" s="50">
        <v>44434</v>
      </c>
    </row>
    <row r="5307" spans="1:6" x14ac:dyDescent="0.3">
      <c r="A5307" s="49">
        <v>760199</v>
      </c>
      <c r="B5307" s="50">
        <v>44438</v>
      </c>
      <c r="C5307" s="51">
        <v>3619.2087069999998</v>
      </c>
      <c r="D5307" s="49">
        <v>0.66</v>
      </c>
      <c r="E5307" s="49" t="s">
        <v>55</v>
      </c>
      <c r="F5307" s="50">
        <v>44434</v>
      </c>
    </row>
    <row r="5308" spans="1:6" x14ac:dyDescent="0.3">
      <c r="A5308" s="49">
        <v>760199</v>
      </c>
      <c r="B5308" s="50">
        <v>44439</v>
      </c>
      <c r="C5308" s="51">
        <v>3620.3426129999998</v>
      </c>
      <c r="D5308" s="49">
        <v>0.66</v>
      </c>
      <c r="E5308" s="49" t="s">
        <v>55</v>
      </c>
      <c r="F5308" s="50">
        <v>44434</v>
      </c>
    </row>
    <row r="5309" spans="1:6" x14ac:dyDescent="0.3">
      <c r="A5309" s="49">
        <v>760199</v>
      </c>
      <c r="B5309" s="50">
        <v>44440</v>
      </c>
      <c r="C5309" s="51">
        <v>3621.476874</v>
      </c>
      <c r="D5309" s="49">
        <v>0.66</v>
      </c>
      <c r="E5309" s="49" t="s">
        <v>55</v>
      </c>
      <c r="F5309" s="50">
        <v>44434</v>
      </c>
    </row>
    <row r="5310" spans="1:6" x14ac:dyDescent="0.3">
      <c r="A5310" s="49">
        <v>760199</v>
      </c>
      <c r="B5310" s="50">
        <v>44441</v>
      </c>
      <c r="C5310" s="51">
        <v>3622.6114910000001</v>
      </c>
      <c r="D5310" s="49">
        <v>0.66</v>
      </c>
      <c r="E5310" s="49" t="s">
        <v>55</v>
      </c>
      <c r="F5310" s="50">
        <v>44434</v>
      </c>
    </row>
    <row r="5311" spans="1:6" x14ac:dyDescent="0.3">
      <c r="A5311" s="49">
        <v>760199</v>
      </c>
      <c r="B5311" s="50">
        <v>44442</v>
      </c>
      <c r="C5311" s="51">
        <v>3623.7464629999999</v>
      </c>
      <c r="D5311" s="49">
        <v>0.66</v>
      </c>
      <c r="E5311" s="49" t="s">
        <v>55</v>
      </c>
      <c r="F5311" s="50">
        <v>44434</v>
      </c>
    </row>
    <row r="5312" spans="1:6" x14ac:dyDescent="0.3">
      <c r="A5312" s="49">
        <v>760199</v>
      </c>
      <c r="B5312" s="50">
        <v>44445</v>
      </c>
      <c r="C5312" s="51">
        <v>3624.8817899999999</v>
      </c>
      <c r="D5312" s="49">
        <v>0.66</v>
      </c>
      <c r="E5312" s="49" t="s">
        <v>55</v>
      </c>
      <c r="F5312" s="50">
        <v>44434</v>
      </c>
    </row>
    <row r="5313" spans="1:6" x14ac:dyDescent="0.3">
      <c r="A5313" s="49">
        <v>760199</v>
      </c>
      <c r="B5313" s="50">
        <v>44447</v>
      </c>
      <c r="C5313" s="51">
        <v>3626.0174740000002</v>
      </c>
      <c r="D5313" s="49">
        <v>0.66</v>
      </c>
      <c r="E5313" s="49" t="s">
        <v>55</v>
      </c>
      <c r="F5313" s="50">
        <v>44434</v>
      </c>
    </row>
    <row r="5314" spans="1:6" x14ac:dyDescent="0.3">
      <c r="A5314" s="49">
        <v>760199</v>
      </c>
      <c r="B5314" s="50">
        <v>44448</v>
      </c>
      <c r="C5314" s="51">
        <v>3633.2776680000002</v>
      </c>
      <c r="D5314" s="49">
        <v>0.87</v>
      </c>
      <c r="E5314" s="49" t="s">
        <v>54</v>
      </c>
      <c r="F5314" s="50">
        <v>44448</v>
      </c>
    </row>
    <row r="5315" spans="1:6" x14ac:dyDescent="0.3">
      <c r="A5315" s="49">
        <v>760199</v>
      </c>
      <c r="B5315" s="50">
        <v>44449</v>
      </c>
      <c r="C5315" s="51">
        <v>3634.7766609999999</v>
      </c>
      <c r="D5315" s="49">
        <v>0.87</v>
      </c>
      <c r="E5315" s="49" t="s">
        <v>54</v>
      </c>
      <c r="F5315" s="50">
        <v>44448</v>
      </c>
    </row>
    <row r="5316" spans="1:6" x14ac:dyDescent="0.3">
      <c r="A5316" s="49">
        <v>760199</v>
      </c>
      <c r="B5316" s="50">
        <v>44452</v>
      </c>
      <c r="C5316" s="51">
        <v>3636.2762729999999</v>
      </c>
      <c r="D5316" s="49">
        <v>0.87</v>
      </c>
      <c r="E5316" s="49" t="s">
        <v>54</v>
      </c>
      <c r="F5316" s="50">
        <v>44448</v>
      </c>
    </row>
    <row r="5317" spans="1:6" x14ac:dyDescent="0.3">
      <c r="A5317" s="49">
        <v>760199</v>
      </c>
      <c r="B5317" s="50">
        <v>44453</v>
      </c>
      <c r="C5317" s="51">
        <v>3637.776503</v>
      </c>
      <c r="D5317" s="49">
        <v>0.87</v>
      </c>
      <c r="E5317" s="49" t="s">
        <v>54</v>
      </c>
      <c r="F5317" s="50">
        <v>44448</v>
      </c>
    </row>
    <row r="5318" spans="1:6" x14ac:dyDescent="0.3">
      <c r="A5318" s="49">
        <v>760199</v>
      </c>
      <c r="B5318" s="50">
        <v>44454</v>
      </c>
      <c r="C5318" s="51">
        <v>3639.2773529999999</v>
      </c>
      <c r="D5318" s="49">
        <v>0.87</v>
      </c>
      <c r="E5318" s="49" t="s">
        <v>54</v>
      </c>
      <c r="F5318" s="50">
        <v>44448</v>
      </c>
    </row>
    <row r="5319" spans="1:6" x14ac:dyDescent="0.3">
      <c r="A5319" s="49">
        <v>760199</v>
      </c>
      <c r="B5319" s="50">
        <v>44455</v>
      </c>
      <c r="C5319" s="51">
        <v>3640.9849749999998</v>
      </c>
      <c r="D5319" s="49">
        <v>0.99</v>
      </c>
      <c r="E5319" s="49" t="s">
        <v>55</v>
      </c>
      <c r="F5319" s="50">
        <v>44455</v>
      </c>
    </row>
    <row r="5320" spans="1:6" x14ac:dyDescent="0.3">
      <c r="A5320" s="49">
        <v>760199</v>
      </c>
      <c r="B5320" s="50">
        <v>44456</v>
      </c>
      <c r="C5320" s="51">
        <v>3642.6934000000001</v>
      </c>
      <c r="D5320" s="49">
        <v>0.99</v>
      </c>
      <c r="E5320" s="49" t="s">
        <v>55</v>
      </c>
      <c r="F5320" s="50">
        <v>44455</v>
      </c>
    </row>
    <row r="5321" spans="1:6" x14ac:dyDescent="0.3">
      <c r="A5321" s="49">
        <v>760199</v>
      </c>
      <c r="B5321" s="50">
        <v>44459</v>
      </c>
      <c r="C5321" s="51">
        <v>3644.4026250000002</v>
      </c>
      <c r="D5321" s="49">
        <v>0.99</v>
      </c>
      <c r="E5321" s="49" t="s">
        <v>55</v>
      </c>
      <c r="F5321" s="50">
        <v>44455</v>
      </c>
    </row>
    <row r="5322" spans="1:6" x14ac:dyDescent="0.3">
      <c r="A5322" s="49">
        <v>760199</v>
      </c>
      <c r="B5322" s="50">
        <v>44460</v>
      </c>
      <c r="C5322" s="51">
        <v>3646.1126530000001</v>
      </c>
      <c r="D5322" s="49">
        <v>0.99</v>
      </c>
      <c r="E5322" s="49" t="s">
        <v>55</v>
      </c>
      <c r="F5322" s="50">
        <v>44455</v>
      </c>
    </row>
    <row r="5323" spans="1:6" x14ac:dyDescent="0.3">
      <c r="A5323" s="49">
        <v>760199</v>
      </c>
      <c r="B5323" s="50">
        <v>44461</v>
      </c>
      <c r="C5323" s="51">
        <v>3647.823484</v>
      </c>
      <c r="D5323" s="49">
        <v>0.99</v>
      </c>
      <c r="E5323" s="49" t="s">
        <v>55</v>
      </c>
      <c r="F5323" s="50">
        <v>44455</v>
      </c>
    </row>
    <row r="5324" spans="1:6" x14ac:dyDescent="0.3">
      <c r="A5324" s="49">
        <v>760199</v>
      </c>
      <c r="B5324" s="50">
        <v>44462</v>
      </c>
      <c r="C5324" s="51">
        <v>3649.535116</v>
      </c>
      <c r="D5324" s="49">
        <v>0.99</v>
      </c>
      <c r="E5324" s="49" t="s">
        <v>55</v>
      </c>
      <c r="F5324" s="50">
        <v>44455</v>
      </c>
    </row>
    <row r="5325" spans="1:6" x14ac:dyDescent="0.3">
      <c r="A5325" s="49">
        <v>760199</v>
      </c>
      <c r="B5325" s="50">
        <v>44463</v>
      </c>
      <c r="C5325" s="51">
        <v>3651.2475530000002</v>
      </c>
      <c r="D5325" s="49">
        <v>0.99</v>
      </c>
      <c r="E5325" s="49" t="s">
        <v>55</v>
      </c>
      <c r="F5325" s="50">
        <v>44455</v>
      </c>
    </row>
    <row r="5326" spans="1:6" x14ac:dyDescent="0.3">
      <c r="A5326" s="49">
        <v>760199</v>
      </c>
      <c r="B5326" s="50">
        <v>44466</v>
      </c>
      <c r="C5326" s="51">
        <v>3656.265472</v>
      </c>
      <c r="D5326" s="49">
        <v>1.23</v>
      </c>
      <c r="E5326" s="49" t="s">
        <v>55</v>
      </c>
      <c r="F5326" s="50">
        <v>44466</v>
      </c>
    </row>
    <row r="5327" spans="1:6" x14ac:dyDescent="0.3">
      <c r="A5327" s="49">
        <v>760199</v>
      </c>
      <c r="B5327" s="50">
        <v>44467</v>
      </c>
      <c r="C5327" s="51">
        <v>3658.3945549999999</v>
      </c>
      <c r="D5327" s="49">
        <v>1.23</v>
      </c>
      <c r="E5327" s="49" t="s">
        <v>55</v>
      </c>
      <c r="F5327" s="50">
        <v>44466</v>
      </c>
    </row>
    <row r="5328" spans="1:6" x14ac:dyDescent="0.3">
      <c r="A5328" s="49">
        <v>760199</v>
      </c>
      <c r="B5328" s="50">
        <v>44468</v>
      </c>
      <c r="C5328" s="51">
        <v>3660.5248780000002</v>
      </c>
      <c r="D5328" s="49">
        <v>1.23</v>
      </c>
      <c r="E5328" s="49" t="s">
        <v>55</v>
      </c>
      <c r="F5328" s="50">
        <v>44466</v>
      </c>
    </row>
    <row r="5329" spans="1:6" x14ac:dyDescent="0.3">
      <c r="A5329" s="49">
        <v>760199</v>
      </c>
      <c r="B5329" s="50">
        <v>44469</v>
      </c>
      <c r="C5329" s="51">
        <v>3662.656442</v>
      </c>
      <c r="D5329" s="49">
        <v>1.23</v>
      </c>
      <c r="E5329" s="49" t="s">
        <v>55</v>
      </c>
      <c r="F5329" s="50">
        <v>44466</v>
      </c>
    </row>
    <row r="5330" spans="1:6" x14ac:dyDescent="0.3">
      <c r="A5330" s="49">
        <v>760199</v>
      </c>
      <c r="B5330" s="50">
        <v>44470</v>
      </c>
      <c r="C5330" s="51">
        <v>3664.7892470000002</v>
      </c>
      <c r="D5330" s="49">
        <v>1.23</v>
      </c>
      <c r="E5330" s="49" t="s">
        <v>55</v>
      </c>
      <c r="F5330" s="50">
        <v>44466</v>
      </c>
    </row>
    <row r="5331" spans="1:6" x14ac:dyDescent="0.3">
      <c r="A5331" s="49">
        <v>760199</v>
      </c>
      <c r="B5331" s="50">
        <v>44473</v>
      </c>
      <c r="C5331" s="51">
        <v>3666.9232929999998</v>
      </c>
      <c r="D5331" s="49">
        <v>1.23</v>
      </c>
      <c r="E5331" s="49" t="s">
        <v>55</v>
      </c>
      <c r="F5331" s="50">
        <v>44466</v>
      </c>
    </row>
    <row r="5332" spans="1:6" x14ac:dyDescent="0.3">
      <c r="A5332" s="49">
        <v>760199</v>
      </c>
      <c r="B5332" s="50">
        <v>44474</v>
      </c>
      <c r="C5332" s="51">
        <v>3669.058583</v>
      </c>
      <c r="D5332" s="49">
        <v>1.23</v>
      </c>
      <c r="E5332" s="49" t="s">
        <v>55</v>
      </c>
      <c r="F5332" s="50">
        <v>44466</v>
      </c>
    </row>
    <row r="5333" spans="1:6" x14ac:dyDescent="0.3">
      <c r="A5333" s="49">
        <v>760199</v>
      </c>
      <c r="B5333" s="50">
        <v>44475</v>
      </c>
      <c r="C5333" s="51">
        <v>3671.195115</v>
      </c>
      <c r="D5333" s="49">
        <v>1.23</v>
      </c>
      <c r="E5333" s="49" t="s">
        <v>55</v>
      </c>
      <c r="F5333" s="50">
        <v>44466</v>
      </c>
    </row>
    <row r="5334" spans="1:6" x14ac:dyDescent="0.3">
      <c r="A5334" s="49">
        <v>760199</v>
      </c>
      <c r="B5334" s="50">
        <v>44476</v>
      </c>
      <c r="C5334" s="51">
        <v>3673.3328919999999</v>
      </c>
      <c r="D5334" s="49">
        <v>1.23</v>
      </c>
      <c r="E5334" s="49" t="s">
        <v>55</v>
      </c>
      <c r="F5334" s="50">
        <v>44466</v>
      </c>
    </row>
    <row r="5335" spans="1:6" x14ac:dyDescent="0.3">
      <c r="A5335" s="49">
        <v>760199</v>
      </c>
      <c r="B5335" s="50">
        <v>44477</v>
      </c>
      <c r="C5335" s="51">
        <v>3673.413227</v>
      </c>
      <c r="D5335" s="49">
        <v>1.1599999999999999</v>
      </c>
      <c r="E5335" s="49" t="s">
        <v>54</v>
      </c>
      <c r="F5335" s="50">
        <v>44477</v>
      </c>
    </row>
    <row r="5336" spans="1:6" x14ac:dyDescent="0.3">
      <c r="A5336" s="49">
        <v>760199</v>
      </c>
      <c r="B5336" s="50">
        <v>44480</v>
      </c>
      <c r="C5336" s="51">
        <v>3675.4311619999999</v>
      </c>
      <c r="D5336" s="49">
        <v>1.1599999999999999</v>
      </c>
      <c r="E5336" s="49" t="s">
        <v>54</v>
      </c>
      <c r="F5336" s="50">
        <v>44477</v>
      </c>
    </row>
    <row r="5337" spans="1:6" x14ac:dyDescent="0.3">
      <c r="A5337" s="49">
        <v>760199</v>
      </c>
      <c r="B5337" s="50">
        <v>44482</v>
      </c>
      <c r="C5337" s="51">
        <v>3677.4502050000001</v>
      </c>
      <c r="D5337" s="49">
        <v>1.1599999999999999</v>
      </c>
      <c r="E5337" s="49" t="s">
        <v>54</v>
      </c>
      <c r="F5337" s="50">
        <v>44477</v>
      </c>
    </row>
    <row r="5338" spans="1:6" x14ac:dyDescent="0.3">
      <c r="A5338" s="49">
        <v>760199</v>
      </c>
      <c r="B5338" s="50">
        <v>44483</v>
      </c>
      <c r="C5338" s="51">
        <v>3679.470358</v>
      </c>
      <c r="D5338" s="49">
        <v>1.1599999999999999</v>
      </c>
      <c r="E5338" s="49" t="s">
        <v>54</v>
      </c>
      <c r="F5338" s="50">
        <v>44477</v>
      </c>
    </row>
    <row r="5339" spans="1:6" x14ac:dyDescent="0.3">
      <c r="A5339" s="49">
        <v>760199</v>
      </c>
      <c r="B5339" s="50">
        <v>44484</v>
      </c>
      <c r="C5339" s="51">
        <v>3681.4916199999998</v>
      </c>
      <c r="D5339" s="49">
        <v>1.1599999999999999</v>
      </c>
      <c r="E5339" s="49" t="s">
        <v>54</v>
      </c>
      <c r="F5339" s="50">
        <v>44477</v>
      </c>
    </row>
    <row r="5340" spans="1:6" x14ac:dyDescent="0.3">
      <c r="A5340" s="49">
        <v>760199</v>
      </c>
      <c r="B5340" s="50">
        <v>44487</v>
      </c>
      <c r="C5340" s="51">
        <v>3682.775877</v>
      </c>
      <c r="D5340" s="49">
        <v>0.7</v>
      </c>
      <c r="E5340" s="49" t="s">
        <v>55</v>
      </c>
      <c r="F5340" s="50">
        <v>44487</v>
      </c>
    </row>
    <row r="5341" spans="1:6" x14ac:dyDescent="0.3">
      <c r="A5341" s="49">
        <v>760199</v>
      </c>
      <c r="B5341" s="50">
        <v>44488</v>
      </c>
      <c r="C5341" s="51">
        <v>3684.0605820000001</v>
      </c>
      <c r="D5341" s="49">
        <v>0.7</v>
      </c>
      <c r="E5341" s="49" t="s">
        <v>55</v>
      </c>
      <c r="F5341" s="50">
        <v>44487</v>
      </c>
    </row>
    <row r="5342" spans="1:6" x14ac:dyDescent="0.3">
      <c r="A5342" s="49">
        <v>760199</v>
      </c>
      <c r="B5342" s="50">
        <v>44489</v>
      </c>
      <c r="C5342" s="51">
        <v>3685.3457349999999</v>
      </c>
      <c r="D5342" s="49">
        <v>0.7</v>
      </c>
      <c r="E5342" s="49" t="s">
        <v>55</v>
      </c>
      <c r="F5342" s="50">
        <v>44487</v>
      </c>
    </row>
    <row r="5343" spans="1:6" x14ac:dyDescent="0.3">
      <c r="A5343" s="49">
        <v>760199</v>
      </c>
      <c r="B5343" s="50">
        <v>44490</v>
      </c>
      <c r="C5343" s="51">
        <v>3686.6313369999998</v>
      </c>
      <c r="D5343" s="49">
        <v>0.7</v>
      </c>
      <c r="E5343" s="49" t="s">
        <v>55</v>
      </c>
      <c r="F5343" s="50">
        <v>44487</v>
      </c>
    </row>
    <row r="5344" spans="1:6" x14ac:dyDescent="0.3">
      <c r="A5344" s="49">
        <v>760199</v>
      </c>
      <c r="B5344" s="50">
        <v>44491</v>
      </c>
      <c r="C5344" s="51">
        <v>3687.917387</v>
      </c>
      <c r="D5344" s="49">
        <v>0.7</v>
      </c>
      <c r="E5344" s="49" t="s">
        <v>55</v>
      </c>
      <c r="F5344" s="50">
        <v>44487</v>
      </c>
    </row>
    <row r="5345" spans="1:6" x14ac:dyDescent="0.3">
      <c r="A5345" s="49">
        <v>760199</v>
      </c>
      <c r="B5345" s="50">
        <v>44494</v>
      </c>
      <c r="C5345" s="51">
        <v>3689.2038849999999</v>
      </c>
      <c r="D5345" s="49">
        <v>0.7</v>
      </c>
      <c r="E5345" s="49" t="s">
        <v>55</v>
      </c>
      <c r="F5345" s="50">
        <v>44487</v>
      </c>
    </row>
    <row r="5346" spans="1:6" x14ac:dyDescent="0.3">
      <c r="A5346" s="49">
        <v>760199</v>
      </c>
      <c r="B5346" s="50">
        <v>44495</v>
      </c>
      <c r="C5346" s="51">
        <v>3690.4908329999998</v>
      </c>
      <c r="D5346" s="49">
        <v>0.7</v>
      </c>
      <c r="E5346" s="49" t="s">
        <v>55</v>
      </c>
      <c r="F5346" s="50">
        <v>44487</v>
      </c>
    </row>
    <row r="5347" spans="1:6" x14ac:dyDescent="0.3">
      <c r="A5347" s="49">
        <v>760199</v>
      </c>
      <c r="B5347" s="50">
        <v>44496</v>
      </c>
      <c r="C5347" s="51">
        <v>3696.612752</v>
      </c>
      <c r="D5347" s="49">
        <v>1.03</v>
      </c>
      <c r="E5347" s="49" t="s">
        <v>55</v>
      </c>
      <c r="F5347" s="50">
        <v>44496</v>
      </c>
    </row>
    <row r="5348" spans="1:6" x14ac:dyDescent="0.3">
      <c r="A5348" s="49">
        <v>760199</v>
      </c>
      <c r="B5348" s="50">
        <v>44497</v>
      </c>
      <c r="C5348" s="51">
        <v>3698.5072559999999</v>
      </c>
      <c r="D5348" s="49">
        <v>1.03</v>
      </c>
      <c r="E5348" s="49" t="s">
        <v>55</v>
      </c>
      <c r="F5348" s="50">
        <v>44496</v>
      </c>
    </row>
    <row r="5349" spans="1:6" x14ac:dyDescent="0.3">
      <c r="A5349" s="49">
        <v>760199</v>
      </c>
      <c r="B5349" s="50">
        <v>44498</v>
      </c>
      <c r="C5349" s="51">
        <v>3700.4027299999998</v>
      </c>
      <c r="D5349" s="49">
        <v>1.03</v>
      </c>
      <c r="E5349" s="49" t="s">
        <v>55</v>
      </c>
      <c r="F5349" s="50">
        <v>44496</v>
      </c>
    </row>
    <row r="5350" spans="1:6" x14ac:dyDescent="0.3">
      <c r="A5350" s="49">
        <v>760199</v>
      </c>
      <c r="B5350" s="50">
        <v>44501</v>
      </c>
      <c r="C5350" s="51">
        <v>3702.299176</v>
      </c>
      <c r="D5350" s="49">
        <v>1.03</v>
      </c>
      <c r="E5350" s="49" t="s">
        <v>55</v>
      </c>
      <c r="F5350" s="50">
        <v>44496</v>
      </c>
    </row>
    <row r="5351" spans="1:6" x14ac:dyDescent="0.3">
      <c r="A5351" s="49">
        <v>760199</v>
      </c>
      <c r="B5351" s="50">
        <v>44503</v>
      </c>
      <c r="C5351" s="51">
        <v>3704.1965930000001</v>
      </c>
      <c r="D5351" s="49">
        <v>1.03</v>
      </c>
      <c r="E5351" s="49" t="s">
        <v>55</v>
      </c>
      <c r="F5351" s="50">
        <v>44496</v>
      </c>
    </row>
    <row r="5352" spans="1:6" x14ac:dyDescent="0.3">
      <c r="A5352" s="49">
        <v>760199</v>
      </c>
      <c r="B5352" s="50">
        <v>44504</v>
      </c>
      <c r="C5352" s="51">
        <v>3706.094983</v>
      </c>
      <c r="D5352" s="49">
        <v>1.03</v>
      </c>
      <c r="E5352" s="49" t="s">
        <v>55</v>
      </c>
      <c r="F5352" s="50">
        <v>44496</v>
      </c>
    </row>
    <row r="5353" spans="1:6" x14ac:dyDescent="0.3">
      <c r="A5353" s="49">
        <v>760199</v>
      </c>
      <c r="B5353" s="50">
        <v>44505</v>
      </c>
      <c r="C5353" s="51">
        <v>3707.994346</v>
      </c>
      <c r="D5353" s="49">
        <v>1.03</v>
      </c>
      <c r="E5353" s="49" t="s">
        <v>55</v>
      </c>
      <c r="F5353" s="50">
        <v>44496</v>
      </c>
    </row>
    <row r="5354" spans="1:6" x14ac:dyDescent="0.3">
      <c r="A5354" s="49">
        <v>760199</v>
      </c>
      <c r="B5354" s="50">
        <v>44508</v>
      </c>
      <c r="C5354" s="51">
        <v>3709.894683</v>
      </c>
      <c r="D5354" s="49">
        <v>1.03</v>
      </c>
      <c r="E5354" s="49" t="s">
        <v>55</v>
      </c>
      <c r="F5354" s="50">
        <v>44496</v>
      </c>
    </row>
    <row r="5355" spans="1:6" x14ac:dyDescent="0.3">
      <c r="A5355" s="49">
        <v>760199</v>
      </c>
      <c r="B5355" s="50">
        <v>44509</v>
      </c>
      <c r="C5355" s="51">
        <v>3711.7959930000002</v>
      </c>
      <c r="D5355" s="49">
        <v>1.03</v>
      </c>
      <c r="E5355" s="49" t="s">
        <v>55</v>
      </c>
      <c r="F5355" s="50">
        <v>44496</v>
      </c>
    </row>
    <row r="5356" spans="1:6" x14ac:dyDescent="0.3">
      <c r="A5356" s="49">
        <v>760199</v>
      </c>
      <c r="B5356" s="50">
        <v>44510</v>
      </c>
      <c r="C5356" s="51">
        <v>3720.5695919999998</v>
      </c>
      <c r="D5356" s="49">
        <v>1.25</v>
      </c>
      <c r="E5356" s="49" t="s">
        <v>54</v>
      </c>
      <c r="F5356" s="50">
        <v>44510</v>
      </c>
    </row>
    <row r="5357" spans="1:6" x14ac:dyDescent="0.3">
      <c r="A5357" s="49">
        <v>760199</v>
      </c>
      <c r="B5357" s="50">
        <v>44511</v>
      </c>
      <c r="C5357" s="51">
        <v>3722.881171</v>
      </c>
      <c r="D5357" s="49">
        <v>1.25</v>
      </c>
      <c r="E5357" s="49" t="s">
        <v>54</v>
      </c>
      <c r="F5357" s="50">
        <v>44510</v>
      </c>
    </row>
    <row r="5358" spans="1:6" x14ac:dyDescent="0.3">
      <c r="A5358" s="49">
        <v>760199</v>
      </c>
      <c r="B5358" s="50">
        <v>44512</v>
      </c>
      <c r="C5358" s="51">
        <v>3725.1941870000001</v>
      </c>
      <c r="D5358" s="49">
        <v>1.25</v>
      </c>
      <c r="E5358" s="49" t="s">
        <v>54</v>
      </c>
      <c r="F5358" s="50">
        <v>44510</v>
      </c>
    </row>
    <row r="5359" spans="1:6" x14ac:dyDescent="0.3">
      <c r="A5359" s="49">
        <v>760199</v>
      </c>
      <c r="B5359" s="50">
        <v>44516</v>
      </c>
      <c r="C5359" s="51">
        <v>3727.5086390000001</v>
      </c>
      <c r="D5359" s="49">
        <v>1.25</v>
      </c>
      <c r="E5359" s="49" t="s">
        <v>54</v>
      </c>
      <c r="F5359" s="50">
        <v>44510</v>
      </c>
    </row>
    <row r="5360" spans="1:6" x14ac:dyDescent="0.3">
      <c r="A5360" s="49">
        <v>760199</v>
      </c>
      <c r="B5360" s="50">
        <v>44517</v>
      </c>
      <c r="C5360" s="51">
        <v>3729.2576610000001</v>
      </c>
      <c r="D5360" s="49">
        <v>0.99</v>
      </c>
      <c r="E5360" s="49" t="s">
        <v>55</v>
      </c>
      <c r="F5360" s="50">
        <v>44517</v>
      </c>
    </row>
    <row r="5361" spans="1:6" x14ac:dyDescent="0.3">
      <c r="A5361" s="49">
        <v>760199</v>
      </c>
      <c r="B5361" s="50">
        <v>44518</v>
      </c>
      <c r="C5361" s="51">
        <v>3731.007505</v>
      </c>
      <c r="D5361" s="49">
        <v>0.99</v>
      </c>
      <c r="E5361" s="49" t="s">
        <v>55</v>
      </c>
      <c r="F5361" s="50">
        <v>44517</v>
      </c>
    </row>
    <row r="5362" spans="1:6" x14ac:dyDescent="0.3">
      <c r="A5362" s="49">
        <v>760199</v>
      </c>
      <c r="B5362" s="50">
        <v>44519</v>
      </c>
      <c r="C5362" s="51">
        <v>3732.7581700000001</v>
      </c>
      <c r="D5362" s="49">
        <v>0.99</v>
      </c>
      <c r="E5362" s="49" t="s">
        <v>55</v>
      </c>
      <c r="F5362" s="50">
        <v>44517</v>
      </c>
    </row>
    <row r="5363" spans="1:6" x14ac:dyDescent="0.3">
      <c r="A5363" s="49">
        <v>760199</v>
      </c>
      <c r="B5363" s="50">
        <v>44522</v>
      </c>
      <c r="C5363" s="51">
        <v>3734.5096560000002</v>
      </c>
      <c r="D5363" s="49">
        <v>0.99</v>
      </c>
      <c r="E5363" s="49" t="s">
        <v>55</v>
      </c>
      <c r="F5363" s="50">
        <v>44517</v>
      </c>
    </row>
    <row r="5364" spans="1:6" x14ac:dyDescent="0.3">
      <c r="A5364" s="49">
        <v>760199</v>
      </c>
      <c r="B5364" s="50">
        <v>44523</v>
      </c>
      <c r="C5364" s="51">
        <v>3736.2619629999999</v>
      </c>
      <c r="D5364" s="49">
        <v>0.99</v>
      </c>
      <c r="E5364" s="49" t="s">
        <v>55</v>
      </c>
      <c r="F5364" s="50">
        <v>44517</v>
      </c>
    </row>
    <row r="5365" spans="1:6" x14ac:dyDescent="0.3">
      <c r="A5365" s="49">
        <v>760199</v>
      </c>
      <c r="B5365" s="50">
        <v>44524</v>
      </c>
      <c r="C5365" s="51">
        <v>3738.0150939999999</v>
      </c>
      <c r="D5365" s="49">
        <v>0.99</v>
      </c>
      <c r="E5365" s="49" t="s">
        <v>55</v>
      </c>
      <c r="F5365" s="50">
        <v>44517</v>
      </c>
    </row>
    <row r="5366" spans="1:6" x14ac:dyDescent="0.3">
      <c r="A5366" s="49">
        <v>760199</v>
      </c>
      <c r="B5366" s="50">
        <v>44525</v>
      </c>
      <c r="C5366" s="51">
        <v>3739.7690459999999</v>
      </c>
      <c r="D5366" s="49">
        <v>0.99</v>
      </c>
      <c r="E5366" s="49" t="s">
        <v>55</v>
      </c>
      <c r="F5366" s="50">
        <v>44517</v>
      </c>
    </row>
    <row r="5367" spans="1:6" x14ac:dyDescent="0.3">
      <c r="A5367" s="49">
        <v>760199</v>
      </c>
      <c r="B5367" s="50">
        <v>44526</v>
      </c>
      <c r="C5367" s="51">
        <v>3742.793705</v>
      </c>
      <c r="D5367" s="49">
        <v>1.08</v>
      </c>
      <c r="E5367" s="49" t="s">
        <v>55</v>
      </c>
      <c r="F5367" s="50">
        <v>44526</v>
      </c>
    </row>
    <row r="5368" spans="1:6" x14ac:dyDescent="0.3">
      <c r="A5368" s="49">
        <v>760199</v>
      </c>
      <c r="B5368" s="50">
        <v>44529</v>
      </c>
      <c r="C5368" s="51">
        <v>3744.70874</v>
      </c>
      <c r="D5368" s="49">
        <v>1.08</v>
      </c>
      <c r="E5368" s="49" t="s">
        <v>55</v>
      </c>
      <c r="F5368" s="50">
        <v>44526</v>
      </c>
    </row>
    <row r="5369" spans="1:6" x14ac:dyDescent="0.3">
      <c r="A5369" s="49">
        <v>760199</v>
      </c>
      <c r="B5369" s="50">
        <v>44530</v>
      </c>
      <c r="C5369" s="51">
        <v>3746.6247549999998</v>
      </c>
      <c r="D5369" s="49">
        <v>1.08</v>
      </c>
      <c r="E5369" s="49" t="s">
        <v>55</v>
      </c>
      <c r="F5369" s="50">
        <v>44526</v>
      </c>
    </row>
    <row r="5370" spans="1:6" x14ac:dyDescent="0.3">
      <c r="A5370" s="49">
        <v>760199</v>
      </c>
      <c r="B5370" s="50">
        <v>44531</v>
      </c>
      <c r="C5370" s="51">
        <v>3748.5417499999999</v>
      </c>
      <c r="D5370" s="49">
        <v>1.08</v>
      </c>
      <c r="E5370" s="49" t="s">
        <v>55</v>
      </c>
      <c r="F5370" s="50">
        <v>44526</v>
      </c>
    </row>
    <row r="5371" spans="1:6" x14ac:dyDescent="0.3">
      <c r="A5371" s="49">
        <v>760199</v>
      </c>
      <c r="B5371" s="50">
        <v>44532</v>
      </c>
      <c r="C5371" s="51">
        <v>3750.459726</v>
      </c>
      <c r="D5371" s="49">
        <v>1.08</v>
      </c>
      <c r="E5371" s="49" t="s">
        <v>55</v>
      </c>
      <c r="F5371" s="50">
        <v>44526</v>
      </c>
    </row>
    <row r="5372" spans="1:6" x14ac:dyDescent="0.3">
      <c r="A5372" s="49">
        <v>760199</v>
      </c>
      <c r="B5372" s="50">
        <v>44533</v>
      </c>
      <c r="C5372" s="51">
        <v>3752.3786829999999</v>
      </c>
      <c r="D5372" s="49">
        <v>1.08</v>
      </c>
      <c r="E5372" s="49" t="s">
        <v>55</v>
      </c>
      <c r="F5372" s="50">
        <v>44526</v>
      </c>
    </row>
    <row r="5373" spans="1:6" x14ac:dyDescent="0.3">
      <c r="A5373" s="49">
        <v>760199</v>
      </c>
      <c r="B5373" s="50">
        <v>44536</v>
      </c>
      <c r="C5373" s="51">
        <v>3754.2986230000001</v>
      </c>
      <c r="D5373" s="49">
        <v>1.08</v>
      </c>
      <c r="E5373" s="49" t="s">
        <v>55</v>
      </c>
      <c r="F5373" s="50">
        <v>44526</v>
      </c>
    </row>
    <row r="5374" spans="1:6" x14ac:dyDescent="0.3">
      <c r="A5374" s="49">
        <v>760199</v>
      </c>
      <c r="B5374" s="50">
        <v>44537</v>
      </c>
      <c r="C5374" s="51">
        <v>3756.219544</v>
      </c>
      <c r="D5374" s="49">
        <v>1.08</v>
      </c>
      <c r="E5374" s="49" t="s">
        <v>55</v>
      </c>
      <c r="F5374" s="50">
        <v>44526</v>
      </c>
    </row>
    <row r="5375" spans="1:6" x14ac:dyDescent="0.3">
      <c r="A5375" s="49">
        <v>760199</v>
      </c>
      <c r="B5375" s="50">
        <v>44538</v>
      </c>
      <c r="C5375" s="51">
        <v>3758.1414490000002</v>
      </c>
      <c r="D5375" s="49">
        <v>1.08</v>
      </c>
      <c r="E5375" s="49" t="s">
        <v>55</v>
      </c>
      <c r="F5375" s="50">
        <v>44526</v>
      </c>
    </row>
    <row r="5376" spans="1:6" x14ac:dyDescent="0.3">
      <c r="A5376" s="49">
        <v>760199</v>
      </c>
      <c r="B5376" s="50">
        <v>44539</v>
      </c>
      <c r="C5376" s="51">
        <v>3760.0643369999998</v>
      </c>
      <c r="D5376" s="49">
        <v>1.08</v>
      </c>
      <c r="E5376" s="49" t="s">
        <v>55</v>
      </c>
      <c r="F5376" s="50">
        <v>44526</v>
      </c>
    </row>
    <row r="5377" spans="1:6" x14ac:dyDescent="0.3">
      <c r="A5377" s="49">
        <v>760199</v>
      </c>
      <c r="B5377" s="50">
        <v>44540</v>
      </c>
      <c r="C5377" s="51">
        <v>3757.842889</v>
      </c>
      <c r="D5377" s="49">
        <v>0.95</v>
      </c>
      <c r="E5377" s="49" t="s">
        <v>54</v>
      </c>
      <c r="F5377" s="50">
        <v>44540</v>
      </c>
    </row>
    <row r="5378" spans="1:6" x14ac:dyDescent="0.3">
      <c r="A5378" s="49">
        <v>760199</v>
      </c>
      <c r="B5378" s="50">
        <v>44543</v>
      </c>
      <c r="C5378" s="51">
        <v>3759.5353449999998</v>
      </c>
      <c r="D5378" s="49">
        <v>0.95</v>
      </c>
      <c r="E5378" s="49" t="s">
        <v>54</v>
      </c>
      <c r="F5378" s="50">
        <v>44540</v>
      </c>
    </row>
    <row r="5379" spans="1:6" x14ac:dyDescent="0.3">
      <c r="A5379" s="49">
        <v>760199</v>
      </c>
      <c r="B5379" s="50">
        <v>44544</v>
      </c>
      <c r="C5379" s="51">
        <v>3761.2285630000001</v>
      </c>
      <c r="D5379" s="49">
        <v>0.95</v>
      </c>
      <c r="E5379" s="49" t="s">
        <v>54</v>
      </c>
      <c r="F5379" s="50">
        <v>44540</v>
      </c>
    </row>
    <row r="5380" spans="1:6" x14ac:dyDescent="0.3">
      <c r="A5380" s="49">
        <v>760199</v>
      </c>
      <c r="B5380" s="50">
        <v>44545</v>
      </c>
      <c r="C5380" s="51">
        <v>3762.9225449999999</v>
      </c>
      <c r="D5380" s="49">
        <v>0.95</v>
      </c>
      <c r="E5380" s="49" t="s">
        <v>54</v>
      </c>
      <c r="F5380" s="50">
        <v>44540</v>
      </c>
    </row>
    <row r="5381" spans="1:6" x14ac:dyDescent="0.3">
      <c r="A5381" s="49">
        <v>760199</v>
      </c>
      <c r="B5381" s="50">
        <v>44546</v>
      </c>
      <c r="C5381" s="51">
        <v>3764.0477129999999</v>
      </c>
      <c r="D5381" s="49">
        <v>0.69</v>
      </c>
      <c r="E5381" s="49" t="s">
        <v>55</v>
      </c>
      <c r="F5381" s="50">
        <v>44546</v>
      </c>
    </row>
    <row r="5382" spans="1:6" x14ac:dyDescent="0.3">
      <c r="A5382" s="49">
        <v>760199</v>
      </c>
      <c r="B5382" s="50">
        <v>44547</v>
      </c>
      <c r="C5382" s="51">
        <v>3765.173217</v>
      </c>
      <c r="D5382" s="49">
        <v>0.69</v>
      </c>
      <c r="E5382" s="49" t="s">
        <v>55</v>
      </c>
      <c r="F5382" s="50">
        <v>44546</v>
      </c>
    </row>
    <row r="5383" spans="1:6" x14ac:dyDescent="0.3">
      <c r="A5383" s="49">
        <v>760199</v>
      </c>
      <c r="B5383" s="50">
        <v>44550</v>
      </c>
      <c r="C5383" s="51">
        <v>3766.2990580000001</v>
      </c>
      <c r="D5383" s="49">
        <v>0.69</v>
      </c>
      <c r="E5383" s="49" t="s">
        <v>55</v>
      </c>
      <c r="F5383" s="50">
        <v>44546</v>
      </c>
    </row>
    <row r="5384" spans="1:6" x14ac:dyDescent="0.3">
      <c r="A5384" s="49">
        <v>760199</v>
      </c>
      <c r="B5384" s="50">
        <v>44551</v>
      </c>
      <c r="C5384" s="51">
        <v>3767.425236</v>
      </c>
      <c r="D5384" s="49">
        <v>0.69</v>
      </c>
      <c r="E5384" s="49" t="s">
        <v>55</v>
      </c>
      <c r="F5384" s="50">
        <v>44546</v>
      </c>
    </row>
    <row r="5385" spans="1:6" x14ac:dyDescent="0.3">
      <c r="A5385" s="49">
        <v>760199</v>
      </c>
      <c r="B5385" s="50">
        <v>44552</v>
      </c>
      <c r="C5385" s="51">
        <v>3768.551751</v>
      </c>
      <c r="D5385" s="49">
        <v>0.69</v>
      </c>
      <c r="E5385" s="49" t="s">
        <v>55</v>
      </c>
      <c r="F5385" s="50">
        <v>44546</v>
      </c>
    </row>
    <row r="5386" spans="1:6" x14ac:dyDescent="0.3">
      <c r="A5386" s="49">
        <v>760199</v>
      </c>
      <c r="B5386" s="50">
        <v>44553</v>
      </c>
      <c r="C5386" s="51">
        <v>3769.678602</v>
      </c>
      <c r="D5386" s="49">
        <v>0.69</v>
      </c>
      <c r="E5386" s="49" t="s">
        <v>55</v>
      </c>
      <c r="F5386" s="50">
        <v>44546</v>
      </c>
    </row>
    <row r="5387" spans="1:6" x14ac:dyDescent="0.3">
      <c r="A5387" s="49">
        <v>760199</v>
      </c>
      <c r="B5387" s="50">
        <v>44554</v>
      </c>
      <c r="C5387" s="51">
        <v>3770.0077569999999</v>
      </c>
      <c r="D5387" s="49">
        <v>0.62</v>
      </c>
      <c r="E5387" s="49" t="s">
        <v>55</v>
      </c>
      <c r="F5387" s="50">
        <v>44554</v>
      </c>
    </row>
    <row r="5388" spans="1:6" x14ac:dyDescent="0.3">
      <c r="A5388" s="49">
        <v>760199</v>
      </c>
      <c r="B5388" s="50">
        <v>44557</v>
      </c>
      <c r="C5388" s="51">
        <v>3771.0210189999998</v>
      </c>
      <c r="D5388" s="49">
        <v>0.62</v>
      </c>
      <c r="E5388" s="49" t="s">
        <v>55</v>
      </c>
      <c r="F5388" s="50">
        <v>44554</v>
      </c>
    </row>
    <row r="5389" spans="1:6" x14ac:dyDescent="0.3">
      <c r="A5389" s="49">
        <v>760199</v>
      </c>
      <c r="B5389" s="50">
        <v>44558</v>
      </c>
      <c r="C5389" s="51">
        <v>3772.0345520000001</v>
      </c>
      <c r="D5389" s="49">
        <v>0.62</v>
      </c>
      <c r="E5389" s="49" t="s">
        <v>55</v>
      </c>
      <c r="F5389" s="50">
        <v>44554</v>
      </c>
    </row>
    <row r="5390" spans="1:6" x14ac:dyDescent="0.3">
      <c r="A5390" s="49">
        <v>760199</v>
      </c>
      <c r="B5390" s="50">
        <v>44559</v>
      </c>
      <c r="C5390" s="51">
        <v>3773.0483589999999</v>
      </c>
      <c r="D5390" s="49">
        <v>0.62</v>
      </c>
      <c r="E5390" s="49" t="s">
        <v>55</v>
      </c>
      <c r="F5390" s="50">
        <v>44554</v>
      </c>
    </row>
    <row r="5391" spans="1:6" x14ac:dyDescent="0.3">
      <c r="A5391" s="49">
        <v>760199</v>
      </c>
      <c r="B5391" s="50">
        <v>44560</v>
      </c>
      <c r="C5391" s="51">
        <v>3774.0624379999999</v>
      </c>
      <c r="D5391" s="49">
        <v>0.62</v>
      </c>
      <c r="E5391" s="49" t="s">
        <v>55</v>
      </c>
      <c r="F5391" s="50">
        <v>44554</v>
      </c>
    </row>
    <row r="5392" spans="1:6" x14ac:dyDescent="0.3">
      <c r="A5392" s="49">
        <v>760199</v>
      </c>
      <c r="B5392" s="50">
        <v>44561</v>
      </c>
      <c r="C5392" s="51">
        <v>3775.0767890000002</v>
      </c>
      <c r="D5392" s="49">
        <v>0.62</v>
      </c>
      <c r="E5392" s="49" t="s">
        <v>55</v>
      </c>
      <c r="F5392" s="50">
        <v>44554</v>
      </c>
    </row>
    <row r="5393" spans="1:6" x14ac:dyDescent="0.3">
      <c r="A5393" s="49">
        <v>760199</v>
      </c>
      <c r="B5393" s="50">
        <v>44564</v>
      </c>
      <c r="C5393" s="51">
        <v>3776.0914130000001</v>
      </c>
      <c r="D5393" s="49">
        <v>0.62</v>
      </c>
      <c r="E5393" s="49" t="s">
        <v>55</v>
      </c>
      <c r="F5393" s="50">
        <v>44554</v>
      </c>
    </row>
    <row r="5394" spans="1:6" x14ac:dyDescent="0.3">
      <c r="A5394" s="49">
        <v>760199</v>
      </c>
      <c r="B5394" s="50">
        <v>44565</v>
      </c>
      <c r="C5394" s="51">
        <v>3777.1063100000001</v>
      </c>
      <c r="D5394" s="49">
        <v>0.62</v>
      </c>
      <c r="E5394" s="49" t="s">
        <v>55</v>
      </c>
      <c r="F5394" s="50">
        <v>44554</v>
      </c>
    </row>
    <row r="5395" spans="1:6" x14ac:dyDescent="0.3">
      <c r="A5395" s="49">
        <v>760199</v>
      </c>
      <c r="B5395" s="50">
        <v>44566</v>
      </c>
      <c r="C5395" s="51">
        <v>3778.1214789999999</v>
      </c>
      <c r="D5395" s="49">
        <v>0.62</v>
      </c>
      <c r="E5395" s="49" t="s">
        <v>55</v>
      </c>
      <c r="F5395" s="50">
        <v>44554</v>
      </c>
    </row>
    <row r="5396" spans="1:6" x14ac:dyDescent="0.3">
      <c r="A5396" s="49">
        <v>760199</v>
      </c>
      <c r="B5396" s="50">
        <v>44567</v>
      </c>
      <c r="C5396" s="51">
        <v>3779.1369220000001</v>
      </c>
      <c r="D5396" s="49">
        <v>0.62</v>
      </c>
      <c r="E5396" s="49" t="s">
        <v>55</v>
      </c>
      <c r="F5396" s="50">
        <v>44554</v>
      </c>
    </row>
    <row r="5397" spans="1:6" x14ac:dyDescent="0.3">
      <c r="A5397" s="49">
        <v>760199</v>
      </c>
      <c r="B5397" s="50">
        <v>44568</v>
      </c>
      <c r="C5397" s="51">
        <v>3780.1526370000001</v>
      </c>
      <c r="D5397" s="49">
        <v>0.62</v>
      </c>
      <c r="E5397" s="49" t="s">
        <v>55</v>
      </c>
      <c r="F5397" s="50">
        <v>44554</v>
      </c>
    </row>
    <row r="5398" spans="1:6" x14ac:dyDescent="0.3">
      <c r="A5398" s="49">
        <v>760199</v>
      </c>
      <c r="B5398" s="50">
        <v>44571</v>
      </c>
      <c r="C5398" s="51">
        <v>3781.1686249999998</v>
      </c>
      <c r="D5398" s="49">
        <v>0.62</v>
      </c>
      <c r="E5398" s="49" t="s">
        <v>55</v>
      </c>
      <c r="F5398" s="50">
        <v>44554</v>
      </c>
    </row>
    <row r="5399" spans="1:6" x14ac:dyDescent="0.3">
      <c r="A5399" s="49">
        <v>760199</v>
      </c>
      <c r="B5399" s="50">
        <v>44572</v>
      </c>
      <c r="C5399" s="51">
        <v>3785.5989439999998</v>
      </c>
      <c r="D5399" s="49">
        <v>0.73</v>
      </c>
      <c r="E5399" s="49" t="s">
        <v>54</v>
      </c>
      <c r="F5399" s="50">
        <v>44572</v>
      </c>
    </row>
    <row r="5400" spans="1:6" x14ac:dyDescent="0.3">
      <c r="A5400" s="49">
        <v>760199</v>
      </c>
      <c r="B5400" s="50">
        <v>44573</v>
      </c>
      <c r="C5400" s="51">
        <v>3786.7962170000001</v>
      </c>
      <c r="D5400" s="49">
        <v>0.73</v>
      </c>
      <c r="E5400" s="49" t="s">
        <v>54</v>
      </c>
      <c r="F5400" s="50">
        <v>44572</v>
      </c>
    </row>
    <row r="5401" spans="1:6" x14ac:dyDescent="0.3">
      <c r="A5401" s="49">
        <v>760199</v>
      </c>
      <c r="B5401" s="50">
        <v>44574</v>
      </c>
      <c r="C5401" s="51">
        <v>3787.993868</v>
      </c>
      <c r="D5401" s="49">
        <v>0.73</v>
      </c>
      <c r="E5401" s="49" t="s">
        <v>54</v>
      </c>
      <c r="F5401" s="50">
        <v>44572</v>
      </c>
    </row>
    <row r="5402" spans="1:6" x14ac:dyDescent="0.3">
      <c r="A5402" s="49">
        <v>760199</v>
      </c>
      <c r="B5402" s="50">
        <v>44575</v>
      </c>
      <c r="C5402" s="51">
        <v>3789.1918989999999</v>
      </c>
      <c r="D5402" s="49">
        <v>0.73</v>
      </c>
      <c r="E5402" s="49" t="s">
        <v>54</v>
      </c>
      <c r="F5402" s="50">
        <v>44572</v>
      </c>
    </row>
    <row r="5403" spans="1:6" x14ac:dyDescent="0.3">
      <c r="A5403" s="49">
        <v>760199</v>
      </c>
      <c r="B5403" s="50">
        <v>44578</v>
      </c>
      <c r="C5403" s="51">
        <v>3790.390308</v>
      </c>
      <c r="D5403" s="49">
        <v>0.73</v>
      </c>
      <c r="E5403" s="49" t="s">
        <v>54</v>
      </c>
      <c r="F5403" s="50">
        <v>44572</v>
      </c>
    </row>
    <row r="5404" spans="1:6" x14ac:dyDescent="0.3">
      <c r="A5404" s="49">
        <v>760199</v>
      </c>
      <c r="B5404" s="50">
        <v>44579</v>
      </c>
      <c r="C5404" s="51">
        <v>3791.2007990000002</v>
      </c>
      <c r="D5404" s="49">
        <v>0.45</v>
      </c>
      <c r="E5404" s="49" t="s">
        <v>55</v>
      </c>
      <c r="F5404" s="50">
        <v>44579</v>
      </c>
    </row>
    <row r="5405" spans="1:6" x14ac:dyDescent="0.3">
      <c r="A5405" s="49">
        <v>760199</v>
      </c>
      <c r="B5405" s="50">
        <v>44580</v>
      </c>
      <c r="C5405" s="51">
        <v>3792.0114629999998</v>
      </c>
      <c r="D5405" s="49">
        <v>0.45</v>
      </c>
      <c r="E5405" s="49" t="s">
        <v>55</v>
      </c>
      <c r="F5405" s="50">
        <v>44579</v>
      </c>
    </row>
    <row r="5406" spans="1:6" x14ac:dyDescent="0.3">
      <c r="A5406" s="49">
        <v>760199</v>
      </c>
      <c r="B5406" s="50">
        <v>44581</v>
      </c>
      <c r="C5406" s="51">
        <v>3792.8223010000002</v>
      </c>
      <c r="D5406" s="49">
        <v>0.45</v>
      </c>
      <c r="E5406" s="49" t="s">
        <v>55</v>
      </c>
      <c r="F5406" s="50">
        <v>44579</v>
      </c>
    </row>
    <row r="5407" spans="1:6" x14ac:dyDescent="0.3">
      <c r="A5407" s="49">
        <v>760199</v>
      </c>
      <c r="B5407" s="50">
        <v>44582</v>
      </c>
      <c r="C5407" s="51">
        <v>3793.6333119999999</v>
      </c>
      <c r="D5407" s="49">
        <v>0.45</v>
      </c>
      <c r="E5407" s="49" t="s">
        <v>55</v>
      </c>
      <c r="F5407" s="50">
        <v>44579</v>
      </c>
    </row>
    <row r="5408" spans="1:6" x14ac:dyDescent="0.3">
      <c r="A5408" s="49">
        <v>760199</v>
      </c>
      <c r="B5408" s="50">
        <v>44585</v>
      </c>
      <c r="C5408" s="51">
        <v>3794.4444960000001</v>
      </c>
      <c r="D5408" s="49">
        <v>0.45</v>
      </c>
      <c r="E5408" s="49" t="s">
        <v>55</v>
      </c>
      <c r="F5408" s="50">
        <v>44579</v>
      </c>
    </row>
    <row r="5409" spans="1:6" x14ac:dyDescent="0.3">
      <c r="A5409" s="49">
        <v>760199</v>
      </c>
      <c r="B5409" s="50">
        <v>44586</v>
      </c>
      <c r="C5409" s="51">
        <v>3795.255854</v>
      </c>
      <c r="D5409" s="49">
        <v>0.45</v>
      </c>
      <c r="E5409" s="49" t="s">
        <v>55</v>
      </c>
      <c r="F5409" s="50">
        <v>44579</v>
      </c>
    </row>
    <row r="5410" spans="1:6" x14ac:dyDescent="0.3">
      <c r="A5410" s="49">
        <v>760199</v>
      </c>
      <c r="B5410" s="50">
        <v>44587</v>
      </c>
      <c r="C5410" s="51">
        <v>3796.0673860000002</v>
      </c>
      <c r="D5410" s="49">
        <v>0.45</v>
      </c>
      <c r="E5410" s="49" t="s">
        <v>55</v>
      </c>
      <c r="F5410" s="50">
        <v>44579</v>
      </c>
    </row>
    <row r="5411" spans="1:6" x14ac:dyDescent="0.3">
      <c r="A5411" s="49">
        <v>760199</v>
      </c>
      <c r="B5411" s="50">
        <v>44588</v>
      </c>
      <c r="C5411" s="51">
        <v>3798.3185979999998</v>
      </c>
      <c r="D5411" s="49">
        <v>0.55000000000000004</v>
      </c>
      <c r="E5411" s="49" t="s">
        <v>55</v>
      </c>
      <c r="F5411" s="50">
        <v>44588</v>
      </c>
    </row>
    <row r="5412" spans="1:6" x14ac:dyDescent="0.3">
      <c r="A5412" s="49">
        <v>760199</v>
      </c>
      <c r="B5412" s="50">
        <v>44589</v>
      </c>
      <c r="C5412" s="51">
        <v>3799.3107989999999</v>
      </c>
      <c r="D5412" s="49">
        <v>0.55000000000000004</v>
      </c>
      <c r="E5412" s="49" t="s">
        <v>55</v>
      </c>
      <c r="F5412" s="50">
        <v>44588</v>
      </c>
    </row>
    <row r="5413" spans="1:6" x14ac:dyDescent="0.3">
      <c r="A5413" s="49">
        <v>760199</v>
      </c>
      <c r="B5413" s="50">
        <v>44592</v>
      </c>
      <c r="C5413" s="51">
        <v>3800.3032600000001</v>
      </c>
      <c r="D5413" s="49">
        <v>0.55000000000000004</v>
      </c>
      <c r="E5413" s="49" t="s">
        <v>55</v>
      </c>
      <c r="F5413" s="50">
        <v>44588</v>
      </c>
    </row>
    <row r="5414" spans="1:6" x14ac:dyDescent="0.3">
      <c r="A5414" s="49">
        <v>760199</v>
      </c>
      <c r="B5414" s="50">
        <v>44593</v>
      </c>
      <c r="C5414" s="51">
        <v>3801.2959799999999</v>
      </c>
      <c r="D5414" s="49">
        <v>0.55000000000000004</v>
      </c>
      <c r="E5414" s="49" t="s">
        <v>55</v>
      </c>
      <c r="F5414" s="50">
        <v>44588</v>
      </c>
    </row>
    <row r="5415" spans="1:6" x14ac:dyDescent="0.3">
      <c r="A5415" s="49">
        <v>760199</v>
      </c>
      <c r="B5415" s="50">
        <v>44594</v>
      </c>
      <c r="C5415" s="51">
        <v>3802.288959</v>
      </c>
      <c r="D5415" s="49">
        <v>0.55000000000000004</v>
      </c>
      <c r="E5415" s="49" t="s">
        <v>55</v>
      </c>
      <c r="F5415" s="50">
        <v>44588</v>
      </c>
    </row>
    <row r="5416" spans="1:6" x14ac:dyDescent="0.3">
      <c r="A5416" s="49">
        <v>760199</v>
      </c>
      <c r="B5416" s="50">
        <v>44595</v>
      </c>
      <c r="C5416" s="51">
        <v>3803.2821979999999</v>
      </c>
      <c r="D5416" s="49">
        <v>0.55000000000000004</v>
      </c>
      <c r="E5416" s="49" t="s">
        <v>55</v>
      </c>
      <c r="F5416" s="50">
        <v>44588</v>
      </c>
    </row>
    <row r="5417" spans="1:6" x14ac:dyDescent="0.3">
      <c r="A5417" s="49">
        <v>760199</v>
      </c>
      <c r="B5417" s="50">
        <v>44596</v>
      </c>
      <c r="C5417" s="51">
        <v>3804.2756960000002</v>
      </c>
      <c r="D5417" s="49">
        <v>0.55000000000000004</v>
      </c>
      <c r="E5417" s="49" t="s">
        <v>55</v>
      </c>
      <c r="F5417" s="50">
        <v>44588</v>
      </c>
    </row>
    <row r="5418" spans="1:6" x14ac:dyDescent="0.3">
      <c r="A5418" s="49">
        <v>760199</v>
      </c>
      <c r="B5418" s="50">
        <v>44599</v>
      </c>
      <c r="C5418" s="51">
        <v>3805.2694540000002</v>
      </c>
      <c r="D5418" s="49">
        <v>0.55000000000000004</v>
      </c>
      <c r="E5418" s="49" t="s">
        <v>55</v>
      </c>
      <c r="F5418" s="50">
        <v>44588</v>
      </c>
    </row>
    <row r="5419" spans="1:6" x14ac:dyDescent="0.3">
      <c r="A5419" s="49">
        <v>760199</v>
      </c>
      <c r="B5419" s="50">
        <v>44600</v>
      </c>
      <c r="C5419" s="51">
        <v>3806.2634710000002</v>
      </c>
      <c r="D5419" s="49">
        <v>0.55000000000000004</v>
      </c>
      <c r="E5419" s="49" t="s">
        <v>55</v>
      </c>
      <c r="F5419" s="50">
        <v>44588</v>
      </c>
    </row>
    <row r="5420" spans="1:6" x14ac:dyDescent="0.3">
      <c r="A5420" s="49">
        <v>760199</v>
      </c>
      <c r="B5420" s="50">
        <v>44601</v>
      </c>
      <c r="C5420" s="51">
        <v>3806.9521180000002</v>
      </c>
      <c r="D5420" s="49">
        <v>0.54</v>
      </c>
      <c r="E5420" s="49" t="s">
        <v>54</v>
      </c>
      <c r="F5420" s="50">
        <v>44601</v>
      </c>
    </row>
    <row r="5421" spans="1:6" x14ac:dyDescent="0.3">
      <c r="A5421" s="49">
        <v>760199</v>
      </c>
      <c r="B5421" s="50">
        <v>44602</v>
      </c>
      <c r="C5421" s="51">
        <v>3807.9285930000001</v>
      </c>
      <c r="D5421" s="49">
        <v>0.54</v>
      </c>
      <c r="E5421" s="49" t="s">
        <v>54</v>
      </c>
      <c r="F5421" s="50">
        <v>44601</v>
      </c>
    </row>
    <row r="5422" spans="1:6" x14ac:dyDescent="0.3">
      <c r="A5422" s="49">
        <v>760199</v>
      </c>
      <c r="B5422" s="50">
        <v>44603</v>
      </c>
      <c r="C5422" s="51">
        <v>3808.9053180000001</v>
      </c>
      <c r="D5422" s="49">
        <v>0.54</v>
      </c>
      <c r="E5422" s="49" t="s">
        <v>54</v>
      </c>
      <c r="F5422" s="50">
        <v>44601</v>
      </c>
    </row>
    <row r="5423" spans="1:6" x14ac:dyDescent="0.3">
      <c r="A5423" s="49">
        <v>760199</v>
      </c>
      <c r="B5423" s="50">
        <v>44606</v>
      </c>
      <c r="C5423" s="51">
        <v>3809.882294</v>
      </c>
      <c r="D5423" s="49">
        <v>0.54</v>
      </c>
      <c r="E5423" s="49" t="s">
        <v>54</v>
      </c>
      <c r="F5423" s="50">
        <v>44601</v>
      </c>
    </row>
    <row r="5424" spans="1:6" x14ac:dyDescent="0.3">
      <c r="A5424" s="49">
        <v>760199</v>
      </c>
      <c r="B5424" s="50">
        <v>44607</v>
      </c>
      <c r="C5424" s="51">
        <v>3810.8595209999999</v>
      </c>
      <c r="D5424" s="49">
        <v>0.54</v>
      </c>
      <c r="E5424" s="49" t="s">
        <v>54</v>
      </c>
      <c r="F5424" s="50">
        <v>44601</v>
      </c>
    </row>
    <row r="5425" spans="1:6" x14ac:dyDescent="0.3">
      <c r="A5425" s="49">
        <v>760199</v>
      </c>
      <c r="B5425" s="50">
        <v>44608</v>
      </c>
      <c r="C5425" s="51">
        <v>3812.735905</v>
      </c>
      <c r="D5425" s="49">
        <v>0.89</v>
      </c>
      <c r="E5425" s="49" t="s">
        <v>55</v>
      </c>
      <c r="F5425" s="50">
        <v>44608</v>
      </c>
    </row>
    <row r="5426" spans="1:6" x14ac:dyDescent="0.3">
      <c r="A5426" s="49">
        <v>760199</v>
      </c>
      <c r="B5426" s="50">
        <v>44609</v>
      </c>
      <c r="C5426" s="51">
        <v>3814.613214</v>
      </c>
      <c r="D5426" s="49">
        <v>0.89</v>
      </c>
      <c r="E5426" s="49" t="s">
        <v>55</v>
      </c>
      <c r="F5426" s="50">
        <v>44608</v>
      </c>
    </row>
    <row r="5427" spans="1:6" x14ac:dyDescent="0.3">
      <c r="A5427" s="49">
        <v>760199</v>
      </c>
      <c r="B5427" s="50">
        <v>44610</v>
      </c>
      <c r="C5427" s="51">
        <v>3816.491446</v>
      </c>
      <c r="D5427" s="49">
        <v>0.89</v>
      </c>
      <c r="E5427" s="49" t="s">
        <v>55</v>
      </c>
      <c r="F5427" s="50">
        <v>44608</v>
      </c>
    </row>
    <row r="5428" spans="1:6" x14ac:dyDescent="0.3">
      <c r="A5428" s="49">
        <v>760199</v>
      </c>
      <c r="B5428" s="50">
        <v>44613</v>
      </c>
      <c r="C5428" s="51">
        <v>3818.3706040000002</v>
      </c>
      <c r="D5428" s="49">
        <v>0.89</v>
      </c>
      <c r="E5428" s="49" t="s">
        <v>55</v>
      </c>
      <c r="F5428" s="50">
        <v>44608</v>
      </c>
    </row>
    <row r="5429" spans="1:6" x14ac:dyDescent="0.3">
      <c r="A5429" s="49">
        <v>760199</v>
      </c>
      <c r="B5429" s="50">
        <v>44614</v>
      </c>
      <c r="C5429" s="51">
        <v>3820.2506870000002</v>
      </c>
      <c r="D5429" s="49">
        <v>0.89</v>
      </c>
      <c r="E5429" s="49" t="s">
        <v>55</v>
      </c>
      <c r="F5429" s="50">
        <v>44608</v>
      </c>
    </row>
    <row r="5430" spans="1:6" x14ac:dyDescent="0.3">
      <c r="A5430" s="49">
        <v>760199</v>
      </c>
      <c r="B5430" s="50">
        <v>44615</v>
      </c>
      <c r="C5430" s="51">
        <v>3822.131695</v>
      </c>
      <c r="D5430" s="49">
        <v>0.89</v>
      </c>
      <c r="E5430" s="49" t="s">
        <v>55</v>
      </c>
      <c r="F5430" s="50">
        <v>44608</v>
      </c>
    </row>
    <row r="5431" spans="1:6" x14ac:dyDescent="0.3">
      <c r="A5431" s="49">
        <v>760199</v>
      </c>
      <c r="B5431" s="50">
        <v>44616</v>
      </c>
      <c r="C5431" s="51">
        <v>3824.7505179999998</v>
      </c>
      <c r="D5431" s="49">
        <v>0.94</v>
      </c>
      <c r="E5431" s="49" t="s">
        <v>55</v>
      </c>
      <c r="F5431" s="50">
        <v>44616</v>
      </c>
    </row>
    <row r="5432" spans="1:6" x14ac:dyDescent="0.3">
      <c r="A5432" s="49">
        <v>760199</v>
      </c>
      <c r="B5432" s="50">
        <v>44617</v>
      </c>
      <c r="C5432" s="51">
        <v>3826.739075</v>
      </c>
      <c r="D5432" s="49">
        <v>0.94</v>
      </c>
      <c r="E5432" s="49" t="s">
        <v>55</v>
      </c>
      <c r="F5432" s="50">
        <v>44616</v>
      </c>
    </row>
    <row r="5433" spans="1:6" x14ac:dyDescent="0.3">
      <c r="A5433" s="49">
        <v>760199</v>
      </c>
      <c r="B5433" s="50">
        <v>44622</v>
      </c>
      <c r="C5433" s="51">
        <v>3828.728666</v>
      </c>
      <c r="D5433" s="49">
        <v>0.94</v>
      </c>
      <c r="E5433" s="49" t="s">
        <v>55</v>
      </c>
      <c r="F5433" s="50">
        <v>44616</v>
      </c>
    </row>
    <row r="5434" spans="1:6" x14ac:dyDescent="0.3">
      <c r="A5434" s="49">
        <v>760199</v>
      </c>
      <c r="B5434" s="50">
        <v>44623</v>
      </c>
      <c r="C5434" s="51">
        <v>3830.7192920000002</v>
      </c>
      <c r="D5434" s="49">
        <v>0.94</v>
      </c>
      <c r="E5434" s="49" t="s">
        <v>55</v>
      </c>
      <c r="F5434" s="50">
        <v>44616</v>
      </c>
    </row>
    <row r="5435" spans="1:6" x14ac:dyDescent="0.3">
      <c r="A5435" s="49">
        <v>760199</v>
      </c>
      <c r="B5435" s="50">
        <v>44624</v>
      </c>
      <c r="C5435" s="51">
        <v>3832.7109519999999</v>
      </c>
      <c r="D5435" s="49">
        <v>0.94</v>
      </c>
      <c r="E5435" s="49" t="s">
        <v>55</v>
      </c>
      <c r="F5435" s="50">
        <v>44616</v>
      </c>
    </row>
    <row r="5436" spans="1:6" x14ac:dyDescent="0.3">
      <c r="A5436" s="49">
        <v>760199</v>
      </c>
      <c r="B5436" s="50">
        <v>44627</v>
      </c>
      <c r="C5436" s="51">
        <v>3834.7036480000002</v>
      </c>
      <c r="D5436" s="49">
        <v>0.94</v>
      </c>
      <c r="E5436" s="49" t="s">
        <v>55</v>
      </c>
      <c r="F5436" s="50">
        <v>44616</v>
      </c>
    </row>
    <row r="5437" spans="1:6" x14ac:dyDescent="0.3">
      <c r="A5437" s="49">
        <v>760199</v>
      </c>
      <c r="B5437" s="50">
        <v>44628</v>
      </c>
      <c r="C5437" s="51">
        <v>3836.6973800000001</v>
      </c>
      <c r="D5437" s="49">
        <v>0.94</v>
      </c>
      <c r="E5437" s="49" t="s">
        <v>55</v>
      </c>
      <c r="F5437" s="50">
        <v>44616</v>
      </c>
    </row>
    <row r="5438" spans="1:6" x14ac:dyDescent="0.3">
      <c r="A5438" s="49">
        <v>760199</v>
      </c>
      <c r="B5438" s="50">
        <v>44629</v>
      </c>
      <c r="C5438" s="51">
        <v>3838.692149</v>
      </c>
      <c r="D5438" s="49">
        <v>0.94</v>
      </c>
      <c r="E5438" s="49" t="s">
        <v>55</v>
      </c>
      <c r="F5438" s="50">
        <v>44616</v>
      </c>
    </row>
    <row r="5439" spans="1:6" x14ac:dyDescent="0.3">
      <c r="A5439" s="49">
        <v>760199</v>
      </c>
      <c r="B5439" s="50">
        <v>44630</v>
      </c>
      <c r="C5439" s="51">
        <v>3840.6879549999999</v>
      </c>
      <c r="D5439" s="49">
        <v>0.94</v>
      </c>
      <c r="E5439" s="49" t="s">
        <v>55</v>
      </c>
      <c r="F5439" s="50">
        <v>44616</v>
      </c>
    </row>
    <row r="5440" spans="1:6" x14ac:dyDescent="0.3">
      <c r="A5440" s="49">
        <v>760199</v>
      </c>
      <c r="B5440" s="50">
        <v>44631</v>
      </c>
      <c r="C5440" s="51">
        <v>3845.0555290000002</v>
      </c>
      <c r="D5440" s="49">
        <v>1.01</v>
      </c>
      <c r="E5440" s="49" t="s">
        <v>54</v>
      </c>
      <c r="F5440" s="50">
        <v>44631</v>
      </c>
    </row>
    <row r="5441" spans="1:6" x14ac:dyDescent="0.3">
      <c r="A5441" s="49">
        <v>760199</v>
      </c>
      <c r="B5441" s="50">
        <v>44634</v>
      </c>
      <c r="C5441" s="51">
        <v>3847.2029400000001</v>
      </c>
      <c r="D5441" s="49">
        <v>1.01</v>
      </c>
      <c r="E5441" s="49" t="s">
        <v>54</v>
      </c>
      <c r="F5441" s="50">
        <v>44631</v>
      </c>
    </row>
    <row r="5442" spans="1:6" x14ac:dyDescent="0.3">
      <c r="A5442" s="49">
        <v>760199</v>
      </c>
      <c r="B5442" s="50">
        <v>44635</v>
      </c>
      <c r="C5442" s="51">
        <v>3849.3515499999999</v>
      </c>
      <c r="D5442" s="49">
        <v>1.01</v>
      </c>
      <c r="E5442" s="49" t="s">
        <v>54</v>
      </c>
      <c r="F5442" s="50">
        <v>44631</v>
      </c>
    </row>
    <row r="5443" spans="1:6" x14ac:dyDescent="0.3">
      <c r="A5443" s="49">
        <v>760199</v>
      </c>
      <c r="B5443" s="50">
        <v>44636</v>
      </c>
      <c r="C5443" s="51">
        <v>3850.9177330000002</v>
      </c>
      <c r="D5443" s="49">
        <v>0.94</v>
      </c>
      <c r="E5443" s="49" t="s">
        <v>55</v>
      </c>
      <c r="F5443" s="50">
        <v>44636</v>
      </c>
    </row>
    <row r="5444" spans="1:6" x14ac:dyDescent="0.3">
      <c r="A5444" s="49">
        <v>760199</v>
      </c>
      <c r="B5444" s="50">
        <v>44637</v>
      </c>
      <c r="C5444" s="51">
        <v>3852.4845540000001</v>
      </c>
      <c r="D5444" s="49">
        <v>0.94</v>
      </c>
      <c r="E5444" s="49" t="s">
        <v>55</v>
      </c>
      <c r="F5444" s="50">
        <v>44636</v>
      </c>
    </row>
    <row r="5445" spans="1:6" x14ac:dyDescent="0.3">
      <c r="A5445" s="49">
        <v>760199</v>
      </c>
      <c r="B5445" s="50">
        <v>44638</v>
      </c>
      <c r="C5445" s="51">
        <v>3854.052013</v>
      </c>
      <c r="D5445" s="49">
        <v>0.94</v>
      </c>
      <c r="E5445" s="49" t="s">
        <v>55</v>
      </c>
      <c r="F5445" s="50">
        <v>44636</v>
      </c>
    </row>
    <row r="5446" spans="1:6" x14ac:dyDescent="0.3">
      <c r="A5446" s="49">
        <v>760199</v>
      </c>
      <c r="B5446" s="50">
        <v>44641</v>
      </c>
      <c r="C5446" s="51">
        <v>3855.620109</v>
      </c>
      <c r="D5446" s="49">
        <v>0.94</v>
      </c>
      <c r="E5446" s="49" t="s">
        <v>55</v>
      </c>
      <c r="F5446" s="50">
        <v>44636</v>
      </c>
    </row>
    <row r="5447" spans="1:6" x14ac:dyDescent="0.3">
      <c r="A5447" s="49">
        <v>760199</v>
      </c>
      <c r="B5447" s="50">
        <v>44642</v>
      </c>
      <c r="C5447" s="51">
        <v>3857.1888429999999</v>
      </c>
      <c r="D5447" s="49">
        <v>0.94</v>
      </c>
      <c r="E5447" s="49" t="s">
        <v>55</v>
      </c>
      <c r="F5447" s="50">
        <v>44636</v>
      </c>
    </row>
    <row r="5448" spans="1:6" x14ac:dyDescent="0.3">
      <c r="A5448" s="49">
        <v>760199</v>
      </c>
      <c r="B5448" s="50">
        <v>44643</v>
      </c>
      <c r="C5448" s="51">
        <v>3858.7582149999998</v>
      </c>
      <c r="D5448" s="49">
        <v>0.94</v>
      </c>
      <c r="E5448" s="49" t="s">
        <v>55</v>
      </c>
      <c r="F5448" s="50">
        <v>44636</v>
      </c>
    </row>
    <row r="5449" spans="1:6" x14ac:dyDescent="0.3">
      <c r="A5449" s="49">
        <v>760199</v>
      </c>
      <c r="B5449" s="50">
        <v>44644</v>
      </c>
      <c r="C5449" s="51">
        <v>3860.3282260000001</v>
      </c>
      <c r="D5449" s="49">
        <v>0.94</v>
      </c>
      <c r="E5449" s="49" t="s">
        <v>55</v>
      </c>
      <c r="F5449" s="50">
        <v>44636</v>
      </c>
    </row>
    <row r="5450" spans="1:6" x14ac:dyDescent="0.3">
      <c r="A5450" s="49">
        <v>760199</v>
      </c>
      <c r="B5450" s="50">
        <v>44645</v>
      </c>
      <c r="C5450" s="51">
        <v>3861.8988760000002</v>
      </c>
      <c r="D5450" s="49">
        <v>0.94</v>
      </c>
      <c r="E5450" s="49" t="s">
        <v>55</v>
      </c>
      <c r="F5450" s="50">
        <v>44636</v>
      </c>
    </row>
    <row r="5451" spans="1:6" x14ac:dyDescent="0.3">
      <c r="A5451" s="49">
        <v>760199</v>
      </c>
      <c r="B5451" s="50">
        <v>44648</v>
      </c>
      <c r="C5451" s="51">
        <v>3868.557182</v>
      </c>
      <c r="D5451" s="49">
        <v>1.28</v>
      </c>
      <c r="E5451" s="49" t="s">
        <v>55</v>
      </c>
      <c r="F5451" s="50">
        <v>44648</v>
      </c>
    </row>
    <row r="5452" spans="1:6" x14ac:dyDescent="0.3">
      <c r="A5452" s="49">
        <v>760199</v>
      </c>
      <c r="B5452" s="50">
        <v>44649</v>
      </c>
      <c r="C5452" s="51">
        <v>3870.697048</v>
      </c>
      <c r="D5452" s="49">
        <v>1.28</v>
      </c>
      <c r="E5452" s="49" t="s">
        <v>55</v>
      </c>
      <c r="F5452" s="50">
        <v>44648</v>
      </c>
    </row>
    <row r="5453" spans="1:6" x14ac:dyDescent="0.3">
      <c r="A5453" s="49">
        <v>760199</v>
      </c>
      <c r="B5453" s="50">
        <v>44650</v>
      </c>
      <c r="C5453" s="51">
        <v>3872.8380969999998</v>
      </c>
      <c r="D5453" s="49">
        <v>1.28</v>
      </c>
      <c r="E5453" s="49" t="s">
        <v>55</v>
      </c>
      <c r="F5453" s="50">
        <v>44648</v>
      </c>
    </row>
    <row r="5454" spans="1:6" x14ac:dyDescent="0.3">
      <c r="A5454" s="49">
        <v>760199</v>
      </c>
      <c r="B5454" s="50">
        <v>44651</v>
      </c>
      <c r="C5454" s="51">
        <v>3874.9803299999999</v>
      </c>
      <c r="D5454" s="49">
        <v>1.28</v>
      </c>
      <c r="E5454" s="49" t="s">
        <v>55</v>
      </c>
      <c r="F5454" s="50">
        <v>44648</v>
      </c>
    </row>
    <row r="5455" spans="1:6" x14ac:dyDescent="0.3">
      <c r="A5455" s="49">
        <v>760199</v>
      </c>
      <c r="B5455" s="50">
        <v>44652</v>
      </c>
      <c r="C5455" s="51">
        <v>3877.123748</v>
      </c>
      <c r="D5455" s="49">
        <v>1.28</v>
      </c>
      <c r="E5455" s="49" t="s">
        <v>55</v>
      </c>
      <c r="F5455" s="50">
        <v>44648</v>
      </c>
    </row>
    <row r="5456" spans="1:6" x14ac:dyDescent="0.3">
      <c r="A5456" s="49">
        <v>760199</v>
      </c>
      <c r="B5456" s="50">
        <v>44655</v>
      </c>
      <c r="C5456" s="51">
        <v>3879.268352</v>
      </c>
      <c r="D5456" s="49">
        <v>1.28</v>
      </c>
      <c r="E5456" s="49" t="s">
        <v>55</v>
      </c>
      <c r="F5456" s="50">
        <v>44648</v>
      </c>
    </row>
    <row r="5457" spans="1:6" x14ac:dyDescent="0.3">
      <c r="A5457" s="49">
        <v>760199</v>
      </c>
      <c r="B5457" s="50">
        <v>44656</v>
      </c>
      <c r="C5457" s="51">
        <v>3881.414143</v>
      </c>
      <c r="D5457" s="49">
        <v>1.28</v>
      </c>
      <c r="E5457" s="49" t="s">
        <v>55</v>
      </c>
      <c r="F5457" s="50">
        <v>44648</v>
      </c>
    </row>
    <row r="5458" spans="1:6" x14ac:dyDescent="0.3">
      <c r="A5458" s="49">
        <v>760199</v>
      </c>
      <c r="B5458" s="50">
        <v>44657</v>
      </c>
      <c r="C5458" s="51">
        <v>3883.5611199999998</v>
      </c>
      <c r="D5458" s="49">
        <v>1.28</v>
      </c>
      <c r="E5458" s="49" t="s">
        <v>55</v>
      </c>
      <c r="F5458" s="50">
        <v>44648</v>
      </c>
    </row>
    <row r="5459" spans="1:6" x14ac:dyDescent="0.3">
      <c r="A5459" s="49">
        <v>760199</v>
      </c>
      <c r="B5459" s="50">
        <v>44658</v>
      </c>
      <c r="C5459" s="51">
        <v>3885.7092849999999</v>
      </c>
      <c r="D5459" s="49">
        <v>1.28</v>
      </c>
      <c r="E5459" s="49" t="s">
        <v>55</v>
      </c>
      <c r="F5459" s="50">
        <v>44648</v>
      </c>
    </row>
    <row r="5460" spans="1:6" x14ac:dyDescent="0.3">
      <c r="A5460" s="49">
        <v>760199</v>
      </c>
      <c r="B5460" s="50">
        <v>44659</v>
      </c>
      <c r="C5460" s="51">
        <v>3898.0707600000001</v>
      </c>
      <c r="D5460" s="49">
        <v>1.62</v>
      </c>
      <c r="E5460" s="49" t="s">
        <v>54</v>
      </c>
      <c r="F5460" s="50">
        <v>44659</v>
      </c>
    </row>
    <row r="5461" spans="1:6" x14ac:dyDescent="0.3">
      <c r="A5461" s="49">
        <v>760199</v>
      </c>
      <c r="B5461" s="50">
        <v>44662</v>
      </c>
      <c r="C5461" s="51">
        <v>3900.7953910000001</v>
      </c>
      <c r="D5461" s="49">
        <v>1.62</v>
      </c>
      <c r="E5461" s="49" t="s">
        <v>54</v>
      </c>
      <c r="F5461" s="50">
        <v>44659</v>
      </c>
    </row>
    <row r="5462" spans="1:6" x14ac:dyDescent="0.3">
      <c r="A5462" s="49">
        <v>760199</v>
      </c>
      <c r="B5462" s="50">
        <v>44663</v>
      </c>
      <c r="C5462" s="51">
        <v>3903.5219259999999</v>
      </c>
      <c r="D5462" s="49">
        <v>1.62</v>
      </c>
      <c r="E5462" s="49" t="s">
        <v>54</v>
      </c>
      <c r="F5462" s="50">
        <v>44659</v>
      </c>
    </row>
    <row r="5463" spans="1:6" x14ac:dyDescent="0.3">
      <c r="A5463" s="49">
        <v>760199</v>
      </c>
      <c r="B5463" s="50">
        <v>44664</v>
      </c>
      <c r="C5463" s="51">
        <v>3906.2503670000001</v>
      </c>
      <c r="D5463" s="49">
        <v>1.62</v>
      </c>
      <c r="E5463" s="49" t="s">
        <v>54</v>
      </c>
      <c r="F5463" s="50">
        <v>44659</v>
      </c>
    </row>
    <row r="5464" spans="1:6" x14ac:dyDescent="0.3">
      <c r="A5464" s="49">
        <v>760199</v>
      </c>
      <c r="B5464" s="50">
        <v>44665</v>
      </c>
      <c r="C5464" s="51">
        <v>3908.9807150000001</v>
      </c>
      <c r="D5464" s="49">
        <v>1.62</v>
      </c>
      <c r="E5464" s="49" t="s">
        <v>54</v>
      </c>
      <c r="F5464" s="50">
        <v>44659</v>
      </c>
    </row>
    <row r="5465" spans="1:6" x14ac:dyDescent="0.3">
      <c r="A5465" s="49">
        <v>760199</v>
      </c>
      <c r="B5465" s="50">
        <v>44669</v>
      </c>
      <c r="C5465" s="51">
        <v>3911.7129719999998</v>
      </c>
      <c r="D5465" s="49">
        <v>1.62</v>
      </c>
      <c r="E5465" s="49" t="s">
        <v>54</v>
      </c>
      <c r="F5465" s="50">
        <v>44659</v>
      </c>
    </row>
    <row r="5466" spans="1:6" x14ac:dyDescent="0.3">
      <c r="A5466" s="49">
        <v>760199</v>
      </c>
      <c r="B5466" s="50">
        <v>44670</v>
      </c>
      <c r="C5466" s="51">
        <v>3913.2720509999999</v>
      </c>
      <c r="D5466" s="49">
        <v>0.76</v>
      </c>
      <c r="E5466" s="49" t="s">
        <v>55</v>
      </c>
      <c r="F5466" s="50">
        <v>44670</v>
      </c>
    </row>
    <row r="5467" spans="1:6" x14ac:dyDescent="0.3">
      <c r="A5467" s="49">
        <v>760199</v>
      </c>
      <c r="B5467" s="50">
        <v>44671</v>
      </c>
      <c r="C5467" s="51">
        <v>3914.8317529999999</v>
      </c>
      <c r="D5467" s="49">
        <v>0.76</v>
      </c>
      <c r="E5467" s="49" t="s">
        <v>55</v>
      </c>
      <c r="F5467" s="50">
        <v>44670</v>
      </c>
    </row>
    <row r="5468" spans="1:6" x14ac:dyDescent="0.3">
      <c r="A5468" s="49">
        <v>760199</v>
      </c>
      <c r="B5468" s="50">
        <v>44673</v>
      </c>
      <c r="C5468" s="51">
        <v>3916.3920760000001</v>
      </c>
      <c r="D5468" s="49">
        <v>0.76</v>
      </c>
      <c r="E5468" s="49" t="s">
        <v>55</v>
      </c>
      <c r="F5468" s="50">
        <v>44670</v>
      </c>
    </row>
    <row r="5469" spans="1:6" x14ac:dyDescent="0.3">
      <c r="A5469" s="49">
        <v>760199</v>
      </c>
      <c r="B5469" s="50">
        <v>44676</v>
      </c>
      <c r="C5469" s="51">
        <v>3917.9530209999998</v>
      </c>
      <c r="D5469" s="49">
        <v>0.76</v>
      </c>
      <c r="E5469" s="49" t="s">
        <v>55</v>
      </c>
      <c r="F5469" s="50">
        <v>44670</v>
      </c>
    </row>
    <row r="5470" spans="1:6" x14ac:dyDescent="0.3">
      <c r="A5470" s="49">
        <v>760199</v>
      </c>
      <c r="B5470" s="50">
        <v>44677</v>
      </c>
      <c r="C5470" s="51">
        <v>3919.514588</v>
      </c>
      <c r="D5470" s="49">
        <v>0.76</v>
      </c>
      <c r="E5470" s="49" t="s">
        <v>55</v>
      </c>
      <c r="F5470" s="50">
        <v>44670</v>
      </c>
    </row>
    <row r="5471" spans="1:6" x14ac:dyDescent="0.3">
      <c r="A5471" s="49">
        <v>760199</v>
      </c>
      <c r="B5471" s="50">
        <v>44678</v>
      </c>
      <c r="C5471" s="51">
        <v>3921.0767770000002</v>
      </c>
      <c r="D5471" s="49">
        <v>0.76</v>
      </c>
      <c r="E5471" s="49" t="s">
        <v>55</v>
      </c>
      <c r="F5471" s="50">
        <v>44670</v>
      </c>
    </row>
    <row r="5472" spans="1:6" x14ac:dyDescent="0.3">
      <c r="A5472" s="49">
        <v>760199</v>
      </c>
      <c r="B5472" s="50">
        <v>44679</v>
      </c>
      <c r="C5472" s="51">
        <v>3925.2198429999999</v>
      </c>
      <c r="D5472" s="49">
        <v>0.94</v>
      </c>
      <c r="E5472" s="49" t="s">
        <v>55</v>
      </c>
      <c r="F5472" s="50">
        <v>44679</v>
      </c>
    </row>
    <row r="5473" spans="1:6" x14ac:dyDescent="0.3">
      <c r="A5473" s="49">
        <v>760199</v>
      </c>
      <c r="B5473" s="50">
        <v>44680</v>
      </c>
      <c r="C5473" s="51">
        <v>3927.1531989999999</v>
      </c>
      <c r="D5473" s="49">
        <v>0.94</v>
      </c>
      <c r="E5473" s="49" t="s">
        <v>55</v>
      </c>
      <c r="F5473" s="50">
        <v>44679</v>
      </c>
    </row>
    <row r="5474" spans="1:6" x14ac:dyDescent="0.3">
      <c r="A5474" s="49">
        <v>760199</v>
      </c>
      <c r="B5474" s="50">
        <v>44683</v>
      </c>
      <c r="C5474" s="51">
        <v>3929.0875080000001</v>
      </c>
      <c r="D5474" s="49">
        <v>0.94</v>
      </c>
      <c r="E5474" s="49" t="s">
        <v>55</v>
      </c>
      <c r="F5474" s="50">
        <v>44679</v>
      </c>
    </row>
    <row r="5475" spans="1:6" x14ac:dyDescent="0.3">
      <c r="A5475" s="49">
        <v>760199</v>
      </c>
      <c r="B5475" s="50">
        <v>44684</v>
      </c>
      <c r="C5475" s="51">
        <v>3931.0227690000002</v>
      </c>
      <c r="D5475" s="49">
        <v>0.94</v>
      </c>
      <c r="E5475" s="49" t="s">
        <v>55</v>
      </c>
      <c r="F5475" s="50">
        <v>44679</v>
      </c>
    </row>
    <row r="5476" spans="1:6" x14ac:dyDescent="0.3">
      <c r="A5476" s="49">
        <v>760199</v>
      </c>
      <c r="B5476" s="50">
        <v>44685</v>
      </c>
      <c r="C5476" s="51">
        <v>3932.9589839999999</v>
      </c>
      <c r="D5476" s="49">
        <v>0.94</v>
      </c>
      <c r="E5476" s="49" t="s">
        <v>55</v>
      </c>
      <c r="F5476" s="50">
        <v>44679</v>
      </c>
    </row>
    <row r="5477" spans="1:6" x14ac:dyDescent="0.3">
      <c r="A5477" s="49">
        <v>760199</v>
      </c>
      <c r="B5477" s="50">
        <v>44686</v>
      </c>
      <c r="C5477" s="51">
        <v>3934.8961519999998</v>
      </c>
      <c r="D5477" s="49">
        <v>0.94</v>
      </c>
      <c r="E5477" s="49" t="s">
        <v>55</v>
      </c>
      <c r="F5477" s="50">
        <v>44679</v>
      </c>
    </row>
    <row r="5478" spans="1:6" x14ac:dyDescent="0.3">
      <c r="A5478" s="49">
        <v>760199</v>
      </c>
      <c r="B5478" s="50">
        <v>44687</v>
      </c>
      <c r="C5478" s="51">
        <v>3936.8342750000002</v>
      </c>
      <c r="D5478" s="49">
        <v>0.94</v>
      </c>
      <c r="E5478" s="49" t="s">
        <v>55</v>
      </c>
      <c r="F5478" s="50">
        <v>44679</v>
      </c>
    </row>
    <row r="5479" spans="1:6" x14ac:dyDescent="0.3">
      <c r="A5479" s="49">
        <v>760199</v>
      </c>
      <c r="B5479" s="50">
        <v>44690</v>
      </c>
      <c r="C5479" s="51">
        <v>3938.7733520000002</v>
      </c>
      <c r="D5479" s="49">
        <v>0.94</v>
      </c>
      <c r="E5479" s="49" t="s">
        <v>55</v>
      </c>
      <c r="F5479" s="50">
        <v>44679</v>
      </c>
    </row>
    <row r="5480" spans="1:6" x14ac:dyDescent="0.3">
      <c r="A5480" s="49">
        <v>760199</v>
      </c>
      <c r="B5480" s="50">
        <v>44691</v>
      </c>
      <c r="C5480" s="51">
        <v>3940.7133840000001</v>
      </c>
      <c r="D5480" s="49">
        <v>0.94</v>
      </c>
      <c r="E5480" s="49" t="s">
        <v>55</v>
      </c>
      <c r="F5480" s="50">
        <v>44679</v>
      </c>
    </row>
    <row r="5481" spans="1:6" x14ac:dyDescent="0.3">
      <c r="A5481" s="49">
        <v>760199</v>
      </c>
      <c r="B5481" s="50">
        <v>44692</v>
      </c>
      <c r="C5481" s="51">
        <v>3946.6016500000001</v>
      </c>
      <c r="D5481" s="49">
        <v>1.06</v>
      </c>
      <c r="E5481" s="49" t="s">
        <v>54</v>
      </c>
      <c r="F5481" s="50">
        <v>44692</v>
      </c>
    </row>
    <row r="5482" spans="1:6" x14ac:dyDescent="0.3">
      <c r="A5482" s="49">
        <v>760199</v>
      </c>
      <c r="B5482" s="50">
        <v>44693</v>
      </c>
      <c r="C5482" s="51">
        <v>3948.792496</v>
      </c>
      <c r="D5482" s="49">
        <v>1.06</v>
      </c>
      <c r="E5482" s="49" t="s">
        <v>54</v>
      </c>
      <c r="F5482" s="50">
        <v>44692</v>
      </c>
    </row>
    <row r="5483" spans="1:6" x14ac:dyDescent="0.3">
      <c r="A5483" s="49">
        <v>760199</v>
      </c>
      <c r="B5483" s="50">
        <v>44694</v>
      </c>
      <c r="C5483" s="51">
        <v>3950.9845580000001</v>
      </c>
      <c r="D5483" s="49">
        <v>1.06</v>
      </c>
      <c r="E5483" s="49" t="s">
        <v>54</v>
      </c>
      <c r="F5483" s="50">
        <v>44692</v>
      </c>
    </row>
    <row r="5484" spans="1:6" x14ac:dyDescent="0.3">
      <c r="A5484" s="49">
        <v>760199</v>
      </c>
      <c r="B5484" s="50">
        <v>44697</v>
      </c>
      <c r="C5484" s="51">
        <v>3953.1778370000002</v>
      </c>
      <c r="D5484" s="49">
        <v>1.06</v>
      </c>
      <c r="E5484" s="49" t="s">
        <v>54</v>
      </c>
      <c r="F5484" s="50">
        <v>44692</v>
      </c>
    </row>
    <row r="5485" spans="1:6" x14ac:dyDescent="0.3">
      <c r="A5485" s="49">
        <v>760199</v>
      </c>
      <c r="B5485" s="50">
        <v>44698</v>
      </c>
      <c r="C5485" s="51">
        <v>3954.0026010000001</v>
      </c>
      <c r="D5485" s="49">
        <v>0.46</v>
      </c>
      <c r="E5485" s="49" t="s">
        <v>55</v>
      </c>
      <c r="F5485" s="50">
        <v>44698</v>
      </c>
    </row>
    <row r="5486" spans="1:6" x14ac:dyDescent="0.3">
      <c r="A5486" s="49">
        <v>760199</v>
      </c>
      <c r="B5486" s="50">
        <v>44699</v>
      </c>
      <c r="C5486" s="51">
        <v>3954.8275370000001</v>
      </c>
      <c r="D5486" s="49">
        <v>0.46</v>
      </c>
      <c r="E5486" s="49" t="s">
        <v>55</v>
      </c>
      <c r="F5486" s="50">
        <v>44698</v>
      </c>
    </row>
    <row r="5487" spans="1:6" x14ac:dyDescent="0.3">
      <c r="A5487" s="49">
        <v>760199</v>
      </c>
      <c r="B5487" s="50">
        <v>44700</v>
      </c>
      <c r="C5487" s="51">
        <v>3955.652646</v>
      </c>
      <c r="D5487" s="49">
        <v>0.46</v>
      </c>
      <c r="E5487" s="49" t="s">
        <v>55</v>
      </c>
      <c r="F5487" s="50">
        <v>44698</v>
      </c>
    </row>
    <row r="5488" spans="1:6" x14ac:dyDescent="0.3">
      <c r="A5488" s="49">
        <v>760199</v>
      </c>
      <c r="B5488" s="50">
        <v>44701</v>
      </c>
      <c r="C5488" s="51">
        <v>3956.477926</v>
      </c>
      <c r="D5488" s="49">
        <v>0.46</v>
      </c>
      <c r="E5488" s="49" t="s">
        <v>55</v>
      </c>
      <c r="F5488" s="50">
        <v>44698</v>
      </c>
    </row>
    <row r="5489" spans="1:6" x14ac:dyDescent="0.3">
      <c r="A5489" s="49">
        <v>760199</v>
      </c>
      <c r="B5489" s="50">
        <v>44704</v>
      </c>
      <c r="C5489" s="51">
        <v>3957.3033789999999</v>
      </c>
      <c r="D5489" s="49">
        <v>0.46</v>
      </c>
      <c r="E5489" s="49" t="s">
        <v>55</v>
      </c>
      <c r="F5489" s="50">
        <v>44698</v>
      </c>
    </row>
    <row r="5490" spans="1:6" x14ac:dyDescent="0.3">
      <c r="A5490" s="49">
        <v>760199</v>
      </c>
      <c r="B5490" s="50">
        <v>44705</v>
      </c>
      <c r="C5490" s="51">
        <v>3958.1290039999999</v>
      </c>
      <c r="D5490" s="49">
        <v>0.46</v>
      </c>
      <c r="E5490" s="49" t="s">
        <v>55</v>
      </c>
      <c r="F5490" s="50">
        <v>44698</v>
      </c>
    </row>
    <row r="5491" spans="1:6" x14ac:dyDescent="0.3">
      <c r="A5491" s="49">
        <v>760199</v>
      </c>
      <c r="B5491" s="50">
        <v>44706</v>
      </c>
      <c r="C5491" s="51">
        <v>3960.5841519999999</v>
      </c>
      <c r="D5491" s="49">
        <v>0.59</v>
      </c>
      <c r="E5491" s="49" t="s">
        <v>55</v>
      </c>
      <c r="F5491" s="50">
        <v>44706</v>
      </c>
    </row>
    <row r="5492" spans="1:6" x14ac:dyDescent="0.3">
      <c r="A5492" s="49">
        <v>760199</v>
      </c>
      <c r="B5492" s="50">
        <v>44707</v>
      </c>
      <c r="C5492" s="51">
        <v>3961.643329</v>
      </c>
      <c r="D5492" s="49">
        <v>0.59</v>
      </c>
      <c r="E5492" s="49" t="s">
        <v>55</v>
      </c>
      <c r="F5492" s="50">
        <v>44706</v>
      </c>
    </row>
    <row r="5493" spans="1:6" x14ac:dyDescent="0.3">
      <c r="A5493" s="49">
        <v>760199</v>
      </c>
      <c r="B5493" s="50">
        <v>44708</v>
      </c>
      <c r="C5493" s="51">
        <v>3962.7027889999999</v>
      </c>
      <c r="D5493" s="49">
        <v>0.59</v>
      </c>
      <c r="E5493" s="49" t="s">
        <v>55</v>
      </c>
      <c r="F5493" s="50">
        <v>44706</v>
      </c>
    </row>
    <row r="5494" spans="1:6" x14ac:dyDescent="0.3">
      <c r="A5494" s="49">
        <v>760199</v>
      </c>
      <c r="B5494" s="50">
        <v>44711</v>
      </c>
      <c r="C5494" s="51">
        <v>3963.7625330000001</v>
      </c>
      <c r="D5494" s="49">
        <v>0.59</v>
      </c>
      <c r="E5494" s="49" t="s">
        <v>55</v>
      </c>
      <c r="F5494" s="50">
        <v>44706</v>
      </c>
    </row>
    <row r="5495" spans="1:6" x14ac:dyDescent="0.3">
      <c r="A5495" s="49">
        <v>760199</v>
      </c>
      <c r="B5495" s="50">
        <v>44712</v>
      </c>
      <c r="C5495" s="51">
        <v>3964.8225600000001</v>
      </c>
      <c r="D5495" s="49">
        <v>0.59</v>
      </c>
      <c r="E5495" s="49" t="s">
        <v>55</v>
      </c>
      <c r="F5495" s="50">
        <v>44706</v>
      </c>
    </row>
    <row r="5496" spans="1:6" x14ac:dyDescent="0.3">
      <c r="A5496" s="49">
        <v>760199</v>
      </c>
      <c r="B5496" s="50">
        <v>44713</v>
      </c>
      <c r="C5496" s="51">
        <v>3965.8828709999998</v>
      </c>
      <c r="D5496" s="49">
        <v>0.59</v>
      </c>
      <c r="E5496" s="49" t="s">
        <v>55</v>
      </c>
      <c r="F5496" s="50">
        <v>44706</v>
      </c>
    </row>
    <row r="5497" spans="1:6" x14ac:dyDescent="0.3">
      <c r="A5497" s="49">
        <v>760199</v>
      </c>
      <c r="B5497" s="50">
        <v>44714</v>
      </c>
      <c r="C5497" s="51">
        <v>3966.9434649999998</v>
      </c>
      <c r="D5497" s="49">
        <v>0.59</v>
      </c>
      <c r="E5497" s="49" t="s">
        <v>55</v>
      </c>
      <c r="F5497" s="50">
        <v>44706</v>
      </c>
    </row>
    <row r="5498" spans="1:6" x14ac:dyDescent="0.3">
      <c r="A5498" s="49">
        <v>760199</v>
      </c>
      <c r="B5498" s="50">
        <v>44715</v>
      </c>
      <c r="C5498" s="51">
        <v>3968.0043430000001</v>
      </c>
      <c r="D5498" s="49">
        <v>0.59</v>
      </c>
      <c r="E5498" s="49" t="s">
        <v>55</v>
      </c>
      <c r="F5498" s="50">
        <v>44706</v>
      </c>
    </row>
    <row r="5499" spans="1:6" x14ac:dyDescent="0.3">
      <c r="A5499" s="49">
        <v>760199</v>
      </c>
      <c r="B5499" s="50">
        <v>44718</v>
      </c>
      <c r="C5499" s="51">
        <v>3969.065505</v>
      </c>
      <c r="D5499" s="49">
        <v>0.59</v>
      </c>
      <c r="E5499" s="49" t="s">
        <v>55</v>
      </c>
      <c r="F5499" s="50">
        <v>44706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249977111117893"/>
  </sheetPr>
  <dimension ref="A1:F6194"/>
  <sheetViews>
    <sheetView topLeftCell="A5622" workbookViewId="0">
      <selection activeCell="B5648" sqref="B5648"/>
    </sheetView>
  </sheetViews>
  <sheetFormatPr defaultRowHeight="14.4" x14ac:dyDescent="0.3"/>
  <cols>
    <col min="1" max="1" width="12.33203125" style="33" customWidth="1"/>
    <col min="2" max="2" width="21.88671875" customWidth="1"/>
    <col min="3" max="3" width="23.109375" customWidth="1"/>
    <col min="4" max="4" width="13.109375" bestFit="1" customWidth="1"/>
    <col min="5" max="5" width="14.44140625" customWidth="1"/>
  </cols>
  <sheetData>
    <row r="1" spans="1:6" ht="21" x14ac:dyDescent="0.4">
      <c r="A1" s="25" t="s">
        <v>16</v>
      </c>
      <c r="B1" s="25"/>
      <c r="C1" s="25" t="s">
        <v>17</v>
      </c>
      <c r="D1" s="95">
        <f>+'IF CDI'!B11</f>
        <v>1.1000000000000001</v>
      </c>
      <c r="E1" s="95">
        <f>+'IF CDI'!E11</f>
        <v>6.4999999999999997E-3</v>
      </c>
      <c r="F1" s="26"/>
    </row>
    <row r="2" spans="1:6" x14ac:dyDescent="0.3">
      <c r="A2" s="87">
        <v>36707</v>
      </c>
      <c r="B2" s="90">
        <v>17.21</v>
      </c>
      <c r="C2" s="27"/>
      <c r="D2" s="28"/>
      <c r="E2" s="28"/>
    </row>
    <row r="3" spans="1:6" x14ac:dyDescent="0.3">
      <c r="A3" s="87">
        <v>36710</v>
      </c>
      <c r="B3" s="90">
        <v>17.170000000000002</v>
      </c>
      <c r="C3" s="27">
        <v>1</v>
      </c>
      <c r="D3" s="28">
        <v>1</v>
      </c>
      <c r="E3" s="28">
        <v>1</v>
      </c>
    </row>
    <row r="4" spans="1:6" x14ac:dyDescent="0.3">
      <c r="A4" s="87">
        <v>36711</v>
      </c>
      <c r="B4" s="90">
        <v>17.18</v>
      </c>
      <c r="C4" s="29">
        <f>IF(A4=$B$2,1,IF(A3&lt;DATE(1998,1,2),ROUND(B3/3000+1,8)*C3,ROUND(((1+B3/100)^(1/252)),8)*C3))</f>
        <v>1.0006289900000001</v>
      </c>
      <c r="D4" s="86">
        <f>(((ROUND(C4/C3,8)-1)*$D$1)+1)*D3</f>
        <v>1.0006918890000001</v>
      </c>
      <c r="E4" s="86">
        <f>(((ROUND(C4/C3,8))*(($E$1+1)^(1/252)))*E3)</f>
        <v>1.0006547166850928</v>
      </c>
    </row>
    <row r="5" spans="1:6" x14ac:dyDescent="0.3">
      <c r="A5" s="87">
        <v>36712</v>
      </c>
      <c r="B5" s="90">
        <v>17.2</v>
      </c>
      <c r="C5" s="29">
        <f t="shared" ref="C5:C68" si="0">IF(A5=$B$2,1,IF(A4&lt;DATE(1998,1,2),ROUND(B4/3000+1,8)*C4,ROUND(((1+B4/100)^(1/252)),8)*C4))</f>
        <v>1.0012587158422768</v>
      </c>
      <c r="D5" s="86">
        <f t="shared" ref="D5:D68" si="1">(((ROUND(C5/C4,8)-1)*$D$1)+1)*D4</f>
        <v>1.0013846309691548</v>
      </c>
      <c r="E5" s="86">
        <f t="shared" ref="E5:E68" si="2">(((ROUND(C5/C4,8))*(($E$1+1)^(1/252)))*E4)</f>
        <v>1.0013102022554743</v>
      </c>
    </row>
    <row r="6" spans="1:6" x14ac:dyDescent="0.3">
      <c r="A6" s="87">
        <v>36713</v>
      </c>
      <c r="B6" s="90">
        <v>17.22</v>
      </c>
      <c r="C6" s="29">
        <f t="shared" si="0"/>
        <v>1.0018895188458445</v>
      </c>
      <c r="D6" s="86">
        <f t="shared" si="1"/>
        <v>1.0020786015336474</v>
      </c>
      <c r="E6" s="86">
        <f t="shared" si="2"/>
        <v>1.0019667981145099</v>
      </c>
    </row>
    <row r="7" spans="1:6" x14ac:dyDescent="0.3">
      <c r="A7" s="87">
        <v>36714</v>
      </c>
      <c r="B7" s="90">
        <v>17.190000000000001</v>
      </c>
      <c r="C7" s="29">
        <f t="shared" si="0"/>
        <v>1.0025213905275903</v>
      </c>
      <c r="D7" s="86">
        <f t="shared" si="1"/>
        <v>1.002773791559304</v>
      </c>
      <c r="E7" s="86">
        <f t="shared" si="2"/>
        <v>1.0026244958625694</v>
      </c>
    </row>
    <row r="8" spans="1:6" x14ac:dyDescent="0.3">
      <c r="A8" s="87">
        <v>36717</v>
      </c>
      <c r="B8" s="90">
        <v>16.940000000000001</v>
      </c>
      <c r="C8" s="29">
        <f t="shared" si="0"/>
        <v>1.0031526481715636</v>
      </c>
      <c r="D8" s="86">
        <f t="shared" si="1"/>
        <v>1.0034683497899684</v>
      </c>
      <c r="E8" s="86">
        <f t="shared" si="2"/>
        <v>1.0032816126510795</v>
      </c>
    </row>
    <row r="9" spans="1:6" x14ac:dyDescent="0.3">
      <c r="A9" s="87">
        <v>36718</v>
      </c>
      <c r="B9" s="90">
        <v>16.899999999999999</v>
      </c>
      <c r="C9" s="29">
        <f t="shared" si="0"/>
        <v>1.0037757965650813</v>
      </c>
      <c r="D9" s="86">
        <f t="shared" si="1"/>
        <v>1.0041540287445949</v>
      </c>
      <c r="E9" s="86">
        <f t="shared" si="2"/>
        <v>1.00393065206495</v>
      </c>
    </row>
    <row r="10" spans="1:6" x14ac:dyDescent="0.3">
      <c r="A10" s="87">
        <v>36719</v>
      </c>
      <c r="B10" s="90">
        <v>16.89</v>
      </c>
      <c r="C10" s="29">
        <f t="shared" si="0"/>
        <v>1.0043979669170662</v>
      </c>
      <c r="D10" s="86">
        <f t="shared" si="1"/>
        <v>1.0048386740153952</v>
      </c>
      <c r="E10" s="86">
        <f t="shared" si="2"/>
        <v>1.0045787459723261</v>
      </c>
    </row>
    <row r="11" spans="1:6" x14ac:dyDescent="0.3">
      <c r="A11" s="87">
        <v>36720</v>
      </c>
      <c r="B11" s="90">
        <v>16.88</v>
      </c>
      <c r="C11" s="29">
        <f t="shared" si="0"/>
        <v>1.0050201814135917</v>
      </c>
      <c r="D11" s="86">
        <f t="shared" si="1"/>
        <v>1.0055234102765775</v>
      </c>
      <c r="E11" s="86">
        <f t="shared" si="2"/>
        <v>1.0052269166953489</v>
      </c>
    </row>
    <row r="12" spans="1:6" x14ac:dyDescent="0.3">
      <c r="A12" s="87">
        <v>36721</v>
      </c>
      <c r="B12" s="90">
        <v>16.89</v>
      </c>
      <c r="C12" s="29">
        <f t="shared" si="0"/>
        <v>1.0056424396589139</v>
      </c>
      <c r="D12" s="86">
        <f t="shared" si="1"/>
        <v>1.0062082370779974</v>
      </c>
      <c r="E12" s="86">
        <f t="shared" si="2"/>
        <v>1.0058751638428396</v>
      </c>
    </row>
    <row r="13" spans="1:6" x14ac:dyDescent="0.3">
      <c r="A13" s="87">
        <v>36724</v>
      </c>
      <c r="B13" s="90">
        <v>16.89</v>
      </c>
      <c r="C13" s="29">
        <f t="shared" si="0"/>
        <v>1.0062654250938583</v>
      </c>
      <c r="D13" s="86">
        <f t="shared" si="1"/>
        <v>1.0068939066128637</v>
      </c>
      <c r="E13" s="86">
        <f t="shared" si="2"/>
        <v>1.0065241710359867</v>
      </c>
    </row>
    <row r="14" spans="1:6" x14ac:dyDescent="0.3">
      <c r="A14" s="87">
        <v>36725</v>
      </c>
      <c r="B14" s="90">
        <v>16.88</v>
      </c>
      <c r="C14" s="29">
        <f t="shared" si="0"/>
        <v>1.0068887964620497</v>
      </c>
      <c r="D14" s="86">
        <f t="shared" si="1"/>
        <v>1.0075800433896922</v>
      </c>
      <c r="E14" s="86">
        <f t="shared" si="2"/>
        <v>1.007173596979245</v>
      </c>
    </row>
    <row r="15" spans="1:6" x14ac:dyDescent="0.3">
      <c r="A15" s="87">
        <v>36726</v>
      </c>
      <c r="B15" s="90">
        <v>16.829999999999998</v>
      </c>
      <c r="C15" s="29">
        <f t="shared" si="0"/>
        <v>1.007512211660379</v>
      </c>
      <c r="D15" s="86">
        <f t="shared" si="1"/>
        <v>1.0082662708919434</v>
      </c>
      <c r="E15" s="86">
        <f t="shared" si="2"/>
        <v>1.0078230994949715</v>
      </c>
    </row>
    <row r="16" spans="1:6" x14ac:dyDescent="0.3">
      <c r="A16" s="87">
        <v>36727</v>
      </c>
      <c r="B16" s="90">
        <v>16.489999999999998</v>
      </c>
      <c r="C16" s="29">
        <f t="shared" si="0"/>
        <v>1.0081343000754688</v>
      </c>
      <c r="D16" s="86">
        <f t="shared" si="1"/>
        <v>1.0089510803018018</v>
      </c>
      <c r="E16" s="86">
        <f t="shared" si="2"/>
        <v>1.0084713075162441</v>
      </c>
    </row>
    <row r="17" spans="1:5" x14ac:dyDescent="0.3">
      <c r="A17" s="87">
        <v>36728</v>
      </c>
      <c r="B17" s="90">
        <v>16.47</v>
      </c>
      <c r="C17" s="29">
        <f t="shared" si="0"/>
        <v>1.0087451084851984</v>
      </c>
      <c r="D17" s="86">
        <f t="shared" si="1"/>
        <v>1.0096235139103884</v>
      </c>
      <c r="E17" s="86">
        <f t="shared" si="2"/>
        <v>1.0091082641365923</v>
      </c>
    </row>
    <row r="18" spans="1:5" x14ac:dyDescent="0.3">
      <c r="A18" s="87">
        <v>36731</v>
      </c>
      <c r="B18" s="90">
        <v>16.45</v>
      </c>
      <c r="C18" s="29">
        <f t="shared" si="0"/>
        <v>1.0093556010248537</v>
      </c>
      <c r="D18" s="86">
        <f t="shared" si="1"/>
        <v>1.010295640476069</v>
      </c>
      <c r="E18" s="86">
        <f t="shared" si="2"/>
        <v>1.0097449368513596</v>
      </c>
    </row>
    <row r="19" spans="1:5" x14ac:dyDescent="0.3">
      <c r="A19" s="87">
        <v>36732</v>
      </c>
      <c r="B19" s="90">
        <v>16.43</v>
      </c>
      <c r="C19" s="29">
        <f t="shared" si="0"/>
        <v>1.0099657766727852</v>
      </c>
      <c r="D19" s="86">
        <f t="shared" si="1"/>
        <v>1.0109674587887076</v>
      </c>
      <c r="E19" s="86">
        <f t="shared" si="2"/>
        <v>1.0103813246153321</v>
      </c>
    </row>
    <row r="20" spans="1:5" x14ac:dyDescent="0.3">
      <c r="A20" s="87">
        <v>36733</v>
      </c>
      <c r="B20" s="90">
        <v>16.420000000000002</v>
      </c>
      <c r="C20" s="29">
        <f t="shared" si="0"/>
        <v>1.0105756243077135</v>
      </c>
      <c r="D20" s="86">
        <f t="shared" si="1"/>
        <v>1.011638956517412</v>
      </c>
      <c r="E20" s="86">
        <f t="shared" si="2"/>
        <v>1.0110174162791445</v>
      </c>
    </row>
    <row r="21" spans="1:5" x14ac:dyDescent="0.3">
      <c r="A21" s="87">
        <v>36734</v>
      </c>
      <c r="B21" s="90">
        <v>16.41</v>
      </c>
      <c r="C21" s="29">
        <f t="shared" si="0"/>
        <v>1.011185496591227</v>
      </c>
      <c r="D21" s="86">
        <f t="shared" si="1"/>
        <v>1.0123105219106676</v>
      </c>
      <c r="E21" s="86">
        <f t="shared" si="2"/>
        <v>1.0116535646435456</v>
      </c>
    </row>
    <row r="22" spans="1:5" x14ac:dyDescent="0.3">
      <c r="A22" s="87">
        <v>36735</v>
      </c>
      <c r="B22" s="90">
        <v>16.399999999999999</v>
      </c>
      <c r="C22" s="29">
        <f t="shared" si="0"/>
        <v>1.0117953931234962</v>
      </c>
      <c r="D22" s="86">
        <f t="shared" si="1"/>
        <v>1.0129821545110873</v>
      </c>
      <c r="E22" s="86">
        <f t="shared" si="2"/>
        <v>1.0122897693116391</v>
      </c>
    </row>
    <row r="23" spans="1:5" x14ac:dyDescent="0.3">
      <c r="A23" s="87">
        <v>36738</v>
      </c>
      <c r="B23" s="90">
        <v>16.38</v>
      </c>
      <c r="C23" s="29">
        <f t="shared" si="0"/>
        <v>1.0124053135044249</v>
      </c>
      <c r="D23" s="86">
        <f t="shared" si="1"/>
        <v>1.0136538538609041</v>
      </c>
      <c r="E23" s="86">
        <f t="shared" si="2"/>
        <v>1.0129260298862219</v>
      </c>
    </row>
    <row r="24" spans="1:5" x14ac:dyDescent="0.3">
      <c r="A24" s="87">
        <v>36739</v>
      </c>
      <c r="B24" s="90">
        <v>16.37</v>
      </c>
      <c r="C24" s="29">
        <f t="shared" si="0"/>
        <v>1.0130149131158455</v>
      </c>
      <c r="D24" s="86">
        <f t="shared" si="1"/>
        <v>1.0143252403954319</v>
      </c>
      <c r="E24" s="86">
        <f t="shared" si="2"/>
        <v>1.0135620015660798</v>
      </c>
    </row>
    <row r="25" spans="1:5" x14ac:dyDescent="0.3">
      <c r="A25" s="87">
        <v>36740</v>
      </c>
      <c r="B25" s="90">
        <v>16.37</v>
      </c>
      <c r="C25" s="29">
        <f t="shared" si="0"/>
        <v>1.0136245353604094</v>
      </c>
      <c r="D25" s="86">
        <f t="shared" si="1"/>
        <v>1.0149966922604912</v>
      </c>
      <c r="E25" s="86">
        <f t="shared" si="2"/>
        <v>1.0141980279246281</v>
      </c>
    </row>
    <row r="26" spans="1:5" x14ac:dyDescent="0.3">
      <c r="A26" s="87">
        <v>36741</v>
      </c>
      <c r="B26" s="90">
        <v>16.37</v>
      </c>
      <c r="C26" s="29">
        <f t="shared" si="0"/>
        <v>1.0142345244695439</v>
      </c>
      <c r="D26" s="86">
        <f t="shared" si="1"/>
        <v>1.0156685886058701</v>
      </c>
      <c r="E26" s="86">
        <f t="shared" si="2"/>
        <v>1.0148344533998839</v>
      </c>
    </row>
    <row r="27" spans="1:5" x14ac:dyDescent="0.3">
      <c r="A27" s="87">
        <v>36742</v>
      </c>
      <c r="B27" s="90">
        <v>16.37</v>
      </c>
      <c r="C27" s="29">
        <f t="shared" si="0"/>
        <v>1.0148448806640242</v>
      </c>
      <c r="D27" s="86">
        <f t="shared" si="1"/>
        <v>1.0163409297258008</v>
      </c>
      <c r="E27" s="86">
        <f t="shared" si="2"/>
        <v>1.0154712782422992</v>
      </c>
    </row>
    <row r="28" spans="1:5" x14ac:dyDescent="0.3">
      <c r="A28" s="87">
        <v>36745</v>
      </c>
      <c r="B28" s="90">
        <v>16.38</v>
      </c>
      <c r="C28" s="29">
        <f t="shared" si="0"/>
        <v>1.0154556041647589</v>
      </c>
      <c r="D28" s="86">
        <f t="shared" si="1"/>
        <v>1.0170137159147103</v>
      </c>
      <c r="E28" s="86">
        <f t="shared" si="2"/>
        <v>1.0161085027024832</v>
      </c>
    </row>
    <row r="29" spans="1:5" x14ac:dyDescent="0.3">
      <c r="A29" s="87">
        <v>36746</v>
      </c>
      <c r="B29" s="90">
        <v>16.39</v>
      </c>
      <c r="C29" s="29">
        <f t="shared" si="0"/>
        <v>1.0160670404476948</v>
      </c>
      <c r="D29" s="86">
        <f t="shared" si="1"/>
        <v>1.0176873278303507</v>
      </c>
      <c r="E29" s="86">
        <f t="shared" si="2"/>
        <v>1.0167464725169761</v>
      </c>
    </row>
    <row r="30" spans="1:5" x14ac:dyDescent="0.3">
      <c r="A30" s="87">
        <v>36747</v>
      </c>
      <c r="B30" s="90">
        <v>16.38</v>
      </c>
      <c r="C30" s="29">
        <f t="shared" si="0"/>
        <v>1.0166791903575534</v>
      </c>
      <c r="D30" s="86">
        <f t="shared" si="1"/>
        <v>1.0183617665231883</v>
      </c>
      <c r="E30" s="86">
        <f t="shared" si="2"/>
        <v>1.0173851885873297</v>
      </c>
    </row>
    <row r="31" spans="1:5" x14ac:dyDescent="0.3">
      <c r="A31" s="87">
        <v>36748</v>
      </c>
      <c r="B31" s="90">
        <v>16.399999999999999</v>
      </c>
      <c r="C31" s="29">
        <f t="shared" si="0"/>
        <v>1.0172913633984435</v>
      </c>
      <c r="D31" s="86">
        <f t="shared" si="1"/>
        <v>1.0190362713107126</v>
      </c>
      <c r="E31" s="86">
        <f t="shared" si="2"/>
        <v>1.0180239599767085</v>
      </c>
    </row>
    <row r="32" spans="1:5" x14ac:dyDescent="0.3">
      <c r="A32" s="87">
        <v>36749</v>
      </c>
      <c r="B32" s="90">
        <v>16.43</v>
      </c>
      <c r="C32" s="29">
        <f t="shared" si="0"/>
        <v>1.0179045968052136</v>
      </c>
      <c r="D32" s="86">
        <f t="shared" si="1"/>
        <v>1.0197119850908922</v>
      </c>
      <c r="E32" s="86">
        <f t="shared" si="2"/>
        <v>1.018663824696624</v>
      </c>
    </row>
    <row r="33" spans="1:5" x14ac:dyDescent="0.3">
      <c r="A33" s="87">
        <v>36752</v>
      </c>
      <c r="B33" s="90">
        <v>16.45</v>
      </c>
      <c r="C33" s="29">
        <f t="shared" si="0"/>
        <v>1.0185192381379025</v>
      </c>
      <c r="D33" s="86">
        <f t="shared" si="1"/>
        <v>1.0203892910476453</v>
      </c>
      <c r="E33" s="86">
        <f t="shared" si="2"/>
        <v>1.019305130658374</v>
      </c>
    </row>
    <row r="34" spans="1:5" x14ac:dyDescent="0.3">
      <c r="A34" s="87">
        <v>36753</v>
      </c>
      <c r="B34" s="90">
        <v>16.41</v>
      </c>
      <c r="C34" s="29">
        <f t="shared" si="0"/>
        <v>1.0191349533877416</v>
      </c>
      <c r="D34" s="86">
        <f t="shared" si="1"/>
        <v>1.0210678213552919</v>
      </c>
      <c r="E34" s="86">
        <f t="shared" si="2"/>
        <v>1.0199475436967875</v>
      </c>
    </row>
    <row r="35" spans="1:5" x14ac:dyDescent="0.3">
      <c r="A35" s="87">
        <v>36754</v>
      </c>
      <c r="B35" s="90">
        <v>16.39</v>
      </c>
      <c r="C35" s="29">
        <f t="shared" si="0"/>
        <v>1.0197496446348775</v>
      </c>
      <c r="D35" s="86">
        <f t="shared" si="1"/>
        <v>1.0217452641173876</v>
      </c>
      <c r="E35" s="86">
        <f t="shared" si="2"/>
        <v>1.0205889642494241</v>
      </c>
    </row>
    <row r="36" spans="1:5" x14ac:dyDescent="0.3">
      <c r="A36" s="87">
        <v>36755</v>
      </c>
      <c r="B36" s="90">
        <v>16.41</v>
      </c>
      <c r="C36" s="29">
        <f t="shared" si="0"/>
        <v>1.0203640132032807</v>
      </c>
      <c r="D36" s="86">
        <f t="shared" si="1"/>
        <v>1.0224223920735878</v>
      </c>
      <c r="E36" s="86">
        <f t="shared" si="2"/>
        <v>1.0212300941577266</v>
      </c>
    </row>
    <row r="37" spans="1:5" x14ac:dyDescent="0.3">
      <c r="A37" s="87">
        <v>36756</v>
      </c>
      <c r="B37" s="90">
        <v>16.420000000000002</v>
      </c>
      <c r="C37" s="29">
        <f t="shared" si="0"/>
        <v>1.0209794457578445</v>
      </c>
      <c r="D37" s="86">
        <f t="shared" si="1"/>
        <v>1.023100733545945</v>
      </c>
      <c r="E37" s="86">
        <f t="shared" si="2"/>
        <v>1.0218723212755934</v>
      </c>
    </row>
    <row r="38" spans="1:5" x14ac:dyDescent="0.3">
      <c r="A38" s="87">
        <v>36759</v>
      </c>
      <c r="B38" s="90">
        <v>16.48</v>
      </c>
      <c r="C38" s="29">
        <f t="shared" si="0"/>
        <v>1.021595596643565</v>
      </c>
      <c r="D38" s="86">
        <f t="shared" si="1"/>
        <v>1.0237799077138015</v>
      </c>
      <c r="E38" s="86">
        <f t="shared" si="2"/>
        <v>1.0225152997202165</v>
      </c>
    </row>
    <row r="39" spans="1:5" x14ac:dyDescent="0.3">
      <c r="A39" s="87">
        <v>36760</v>
      </c>
      <c r="B39" s="90">
        <v>16.41</v>
      </c>
      <c r="C39" s="29">
        <f t="shared" si="0"/>
        <v>1.0222142136411565</v>
      </c>
      <c r="D39" s="86">
        <f t="shared" si="1"/>
        <v>1.0244618413676503</v>
      </c>
      <c r="E39" s="86">
        <f t="shared" si="2"/>
        <v>1.0231607789474413</v>
      </c>
    </row>
    <row r="40" spans="1:5" x14ac:dyDescent="0.3">
      <c r="A40" s="87">
        <v>36761</v>
      </c>
      <c r="B40" s="90">
        <v>16.149999999999999</v>
      </c>
      <c r="C40" s="29">
        <f t="shared" si="0"/>
        <v>1.0228307621441142</v>
      </c>
      <c r="D40" s="86">
        <f t="shared" si="1"/>
        <v>1.0251415359432334</v>
      </c>
      <c r="E40" s="86">
        <f t="shared" si="2"/>
        <v>1.0238042202266759</v>
      </c>
    </row>
    <row r="41" spans="1:5" x14ac:dyDescent="0.3">
      <c r="A41" s="87">
        <v>36762</v>
      </c>
      <c r="B41" s="90">
        <v>16.38</v>
      </c>
      <c r="C41" s="29">
        <f t="shared" si="0"/>
        <v>1.0234385997811335</v>
      </c>
      <c r="D41" s="86">
        <f t="shared" si="1"/>
        <v>1.0258116678898548</v>
      </c>
      <c r="E41" s="86">
        <f t="shared" si="2"/>
        <v>1.024438974535482</v>
      </c>
    </row>
    <row r="42" spans="1:5" x14ac:dyDescent="0.3">
      <c r="A42" s="87">
        <v>36763</v>
      </c>
      <c r="B42" s="90">
        <v>16.41</v>
      </c>
      <c r="C42" s="29">
        <f t="shared" si="0"/>
        <v>1.0240548428652199</v>
      </c>
      <c r="D42" s="86">
        <f t="shared" si="1"/>
        <v>1.0264911070674001</v>
      </c>
      <c r="E42" s="86">
        <f t="shared" si="2"/>
        <v>1.0250821746866523</v>
      </c>
    </row>
    <row r="43" spans="1:5" x14ac:dyDescent="0.3">
      <c r="A43" s="87">
        <v>36766</v>
      </c>
      <c r="B43" s="90">
        <v>16.420000000000002</v>
      </c>
      <c r="C43" s="29">
        <f t="shared" si="0"/>
        <v>1.0246725015436942</v>
      </c>
      <c r="D43" s="86">
        <f t="shared" si="1"/>
        <v>1.0271721479897507</v>
      </c>
      <c r="E43" s="86">
        <f t="shared" si="2"/>
        <v>1.0257268242855937</v>
      </c>
    </row>
    <row r="44" spans="1:5" x14ac:dyDescent="0.3">
      <c r="A44" s="87">
        <v>36767</v>
      </c>
      <c r="B44" s="90">
        <v>16.43</v>
      </c>
      <c r="C44" s="29">
        <f t="shared" si="0"/>
        <v>1.0252908811516508</v>
      </c>
      <c r="D44" s="86">
        <f t="shared" si="1"/>
        <v>1.0278540249213</v>
      </c>
      <c r="E44" s="86">
        <f t="shared" si="2"/>
        <v>1.0263722280452965</v>
      </c>
    </row>
    <row r="45" spans="1:5" x14ac:dyDescent="0.3">
      <c r="A45" s="87">
        <v>36768</v>
      </c>
      <c r="B45" s="90">
        <v>16.41</v>
      </c>
      <c r="C45" s="29">
        <f t="shared" si="0"/>
        <v>1.0259099825444165</v>
      </c>
      <c r="D45" s="86">
        <f t="shared" si="1"/>
        <v>1.0285367389267548</v>
      </c>
      <c r="E45" s="86">
        <f t="shared" si="2"/>
        <v>1.0270183868789198</v>
      </c>
    </row>
    <row r="46" spans="1:5" x14ac:dyDescent="0.3">
      <c r="A46" s="87">
        <v>36769</v>
      </c>
      <c r="B46" s="90">
        <v>16.37</v>
      </c>
      <c r="C46" s="29">
        <f t="shared" si="0"/>
        <v>1.0265287601503883</v>
      </c>
      <c r="D46" s="86">
        <f t="shared" si="1"/>
        <v>1.0292191370542469</v>
      </c>
      <c r="E46" s="86">
        <f t="shared" si="2"/>
        <v>1.0276642541152801</v>
      </c>
    </row>
    <row r="47" spans="1:5" x14ac:dyDescent="0.3">
      <c r="A47" s="87">
        <v>36770</v>
      </c>
      <c r="B47" s="90">
        <v>16.36</v>
      </c>
      <c r="C47" s="29">
        <f t="shared" si="0"/>
        <v>1.0271465148929591</v>
      </c>
      <c r="D47" s="86">
        <f t="shared" si="1"/>
        <v>1.0299004482171834</v>
      </c>
      <c r="E47" s="86">
        <f t="shared" si="2"/>
        <v>1.0283091298627385</v>
      </c>
    </row>
    <row r="48" spans="1:5" x14ac:dyDescent="0.3">
      <c r="A48" s="87">
        <v>36773</v>
      </c>
      <c r="B48" s="90">
        <v>16.39</v>
      </c>
      <c r="C48" s="29">
        <f t="shared" si="0"/>
        <v>1.0277642921643415</v>
      </c>
      <c r="D48" s="86">
        <f t="shared" si="1"/>
        <v>1.0305818252042216</v>
      </c>
      <c r="E48" s="86">
        <f t="shared" si="2"/>
        <v>1.0289540606459442</v>
      </c>
    </row>
    <row r="49" spans="1:5" x14ac:dyDescent="0.3">
      <c r="A49" s="87">
        <v>36774</v>
      </c>
      <c r="B49" s="90">
        <v>16.399999999999999</v>
      </c>
      <c r="C49" s="29">
        <f t="shared" si="0"/>
        <v>1.0283834893174417</v>
      </c>
      <c r="D49" s="86">
        <f t="shared" si="1"/>
        <v>1.0312648092996755</v>
      </c>
      <c r="E49" s="86">
        <f t="shared" si="2"/>
        <v>1.0296004454743697</v>
      </c>
    </row>
    <row r="50" spans="1:5" x14ac:dyDescent="0.3">
      <c r="A50" s="87">
        <v>36775</v>
      </c>
      <c r="B50" s="90">
        <v>16.440000000000001</v>
      </c>
      <c r="C50" s="29">
        <f t="shared" si="0"/>
        <v>1.0290034091686371</v>
      </c>
      <c r="D50" s="86">
        <f t="shared" si="1"/>
        <v>1.0319486317133386</v>
      </c>
      <c r="E50" s="86">
        <f t="shared" si="2"/>
        <v>1.0302475864323128</v>
      </c>
    </row>
    <row r="51" spans="1:5" x14ac:dyDescent="0.3">
      <c r="A51" s="87">
        <v>36777</v>
      </c>
      <c r="B51" s="90">
        <v>16.45</v>
      </c>
      <c r="C51" s="29">
        <f t="shared" si="0"/>
        <v>1.0296251021583545</v>
      </c>
      <c r="D51" s="86">
        <f t="shared" si="1"/>
        <v>1.032634451358643</v>
      </c>
      <c r="E51" s="86">
        <f t="shared" si="2"/>
        <v>1.0308965353143944</v>
      </c>
    </row>
    <row r="52" spans="1:5" x14ac:dyDescent="0.3">
      <c r="A52" s="87">
        <v>36780</v>
      </c>
      <c r="B52" s="90">
        <v>16.489999999999998</v>
      </c>
      <c r="C52" s="29">
        <f t="shared" si="0"/>
        <v>1.0302475311251111</v>
      </c>
      <c r="D52" s="86">
        <f t="shared" si="1"/>
        <v>1.0333211243550318</v>
      </c>
      <c r="E52" s="86">
        <f t="shared" si="2"/>
        <v>1.0315462537898754</v>
      </c>
    </row>
    <row r="53" spans="1:5" x14ac:dyDescent="0.3">
      <c r="A53" s="87">
        <v>36781</v>
      </c>
      <c r="B53" s="90">
        <v>16.489999999999998</v>
      </c>
      <c r="C53" s="29">
        <f t="shared" si="0"/>
        <v>1.0308717374992691</v>
      </c>
      <c r="D53" s="86">
        <f t="shared" si="1"/>
        <v>1.0340097998181383</v>
      </c>
      <c r="E53" s="86">
        <f t="shared" si="2"/>
        <v>1.0321977846868378</v>
      </c>
    </row>
    <row r="54" spans="1:5" x14ac:dyDescent="0.3">
      <c r="A54" s="87">
        <v>36782</v>
      </c>
      <c r="B54" s="90">
        <v>16.5</v>
      </c>
      <c r="C54" s="29">
        <f t="shared" si="0"/>
        <v>1.031496322067585</v>
      </c>
      <c r="D54" s="86">
        <f t="shared" si="1"/>
        <v>1.0346989342614035</v>
      </c>
      <c r="E54" s="86">
        <f t="shared" si="2"/>
        <v>1.032849727094683</v>
      </c>
    </row>
    <row r="55" spans="1:5" x14ac:dyDescent="0.3">
      <c r="A55" s="87">
        <v>36783</v>
      </c>
      <c r="B55" s="90">
        <v>16.510000000000002</v>
      </c>
      <c r="C55" s="29">
        <f t="shared" si="0"/>
        <v>1.032121635767949</v>
      </c>
      <c r="D55" s="86">
        <f t="shared" si="1"/>
        <v>1.0353889149681244</v>
      </c>
      <c r="E55" s="86">
        <f t="shared" si="2"/>
        <v>1.0335024324512601</v>
      </c>
    </row>
    <row r="56" spans="1:5" x14ac:dyDescent="0.3">
      <c r="A56" s="87">
        <v>36784</v>
      </c>
      <c r="B56" s="90">
        <v>16.5</v>
      </c>
      <c r="C56" s="29">
        <f t="shared" si="0"/>
        <v>1.0327476794673405</v>
      </c>
      <c r="D56" s="86">
        <f t="shared" si="1"/>
        <v>1.0360797430184139</v>
      </c>
      <c r="E56" s="86">
        <f t="shared" si="2"/>
        <v>1.0341559016823028</v>
      </c>
    </row>
    <row r="57" spans="1:5" x14ac:dyDescent="0.3">
      <c r="A57" s="87">
        <v>36787</v>
      </c>
      <c r="B57" s="90">
        <v>16.5</v>
      </c>
      <c r="C57" s="29">
        <f t="shared" si="0"/>
        <v>1.0333737517655872</v>
      </c>
      <c r="D57" s="86">
        <f t="shared" si="1"/>
        <v>1.036770644506408</v>
      </c>
      <c r="E57" s="86">
        <f t="shared" si="2"/>
        <v>1.0348094324708159</v>
      </c>
    </row>
    <row r="58" spans="1:5" x14ac:dyDescent="0.3">
      <c r="A58" s="87">
        <v>36788</v>
      </c>
      <c r="B58" s="90">
        <v>16.489999999999998</v>
      </c>
      <c r="C58" s="29">
        <f t="shared" si="0"/>
        <v>1.0340002036013827</v>
      </c>
      <c r="D58" s="86">
        <f t="shared" si="1"/>
        <v>1.0374620067165321</v>
      </c>
      <c r="E58" s="86">
        <f t="shared" si="2"/>
        <v>1.0354633762555618</v>
      </c>
    </row>
    <row r="59" spans="1:5" x14ac:dyDescent="0.3">
      <c r="A59" s="87">
        <v>36789</v>
      </c>
      <c r="B59" s="90">
        <v>16.489999999999998</v>
      </c>
      <c r="C59" s="29">
        <f t="shared" si="0"/>
        <v>1.0346266836447406</v>
      </c>
      <c r="D59" s="86">
        <f t="shared" si="1"/>
        <v>1.0381534419452243</v>
      </c>
      <c r="E59" s="86">
        <f t="shared" si="2"/>
        <v>1.0361173812309323</v>
      </c>
    </row>
    <row r="60" spans="1:5" x14ac:dyDescent="0.3">
      <c r="A60" s="87">
        <v>36790</v>
      </c>
      <c r="B60" s="90">
        <v>16.5</v>
      </c>
      <c r="C60" s="29">
        <f t="shared" si="0"/>
        <v>1.0352535432598273</v>
      </c>
      <c r="D60" s="86">
        <f t="shared" si="1"/>
        <v>1.0388453379933706</v>
      </c>
      <c r="E60" s="86">
        <f t="shared" si="2"/>
        <v>1.0367717992798289</v>
      </c>
    </row>
    <row r="61" spans="1:5" x14ac:dyDescent="0.3">
      <c r="A61" s="87">
        <v>36791</v>
      </c>
      <c r="B61" s="90">
        <v>16.489999999999998</v>
      </c>
      <c r="C61" s="29">
        <f t="shared" si="0"/>
        <v>1.0358811346628225</v>
      </c>
      <c r="D61" s="86">
        <f t="shared" si="1"/>
        <v>1.0395380836962491</v>
      </c>
      <c r="E61" s="86">
        <f t="shared" si="2"/>
        <v>1.0374269831746259</v>
      </c>
    </row>
    <row r="62" spans="1:5" x14ac:dyDescent="0.3">
      <c r="A62" s="87">
        <v>36794</v>
      </c>
      <c r="B62" s="90">
        <v>16.48</v>
      </c>
      <c r="C62" s="29">
        <f t="shared" si="0"/>
        <v>1.036508754324692</v>
      </c>
      <c r="D62" s="86">
        <f t="shared" si="1"/>
        <v>1.0402309025638139</v>
      </c>
      <c r="E62" s="86">
        <f t="shared" si="2"/>
        <v>1.0380822283760867</v>
      </c>
    </row>
    <row r="63" spans="1:5" x14ac:dyDescent="0.3">
      <c r="A63" s="87">
        <v>36795</v>
      </c>
      <c r="B63" s="90">
        <v>16.46</v>
      </c>
      <c r="C63" s="29">
        <f t="shared" si="0"/>
        <v>1.0371364018357858</v>
      </c>
      <c r="D63" s="86">
        <f t="shared" si="1"/>
        <v>1.0409237941266263</v>
      </c>
      <c r="E63" s="86">
        <f t="shared" si="2"/>
        <v>1.0387375344773755</v>
      </c>
    </row>
    <row r="64" spans="1:5" x14ac:dyDescent="0.3">
      <c r="A64" s="87">
        <v>36796</v>
      </c>
      <c r="B64" s="90">
        <v>16.43</v>
      </c>
      <c r="C64" s="29">
        <f t="shared" si="0"/>
        <v>1.0377637241598001</v>
      </c>
      <c r="D64" s="86">
        <f t="shared" si="1"/>
        <v>1.0416163686093531</v>
      </c>
      <c r="E64" s="86">
        <f t="shared" si="2"/>
        <v>1.0393925478914956</v>
      </c>
    </row>
    <row r="65" spans="1:5" x14ac:dyDescent="0.3">
      <c r="A65" s="87">
        <v>36797</v>
      </c>
      <c r="B65" s="90">
        <v>16.440000000000001</v>
      </c>
      <c r="C65" s="29">
        <f t="shared" si="0"/>
        <v>1.0383903570293596</v>
      </c>
      <c r="D65" s="86">
        <f t="shared" si="1"/>
        <v>1.0423082237423962</v>
      </c>
      <c r="E65" s="86">
        <f t="shared" si="2"/>
        <v>1.0400469037460975</v>
      </c>
    </row>
    <row r="66" spans="1:5" x14ac:dyDescent="0.3">
      <c r="A66" s="87">
        <v>36798</v>
      </c>
      <c r="B66" s="90">
        <v>16.489999999999998</v>
      </c>
      <c r="C66" s="29">
        <f t="shared" si="0"/>
        <v>1.0390177213313658</v>
      </c>
      <c r="D66" s="86">
        <f t="shared" si="1"/>
        <v>1.0430009282378885</v>
      </c>
      <c r="E66" s="86">
        <f t="shared" si="2"/>
        <v>1.0407020251794179</v>
      </c>
    </row>
    <row r="67" spans="1:5" x14ac:dyDescent="0.3">
      <c r="A67" s="87">
        <v>36801</v>
      </c>
      <c r="B67" s="90">
        <v>16.5</v>
      </c>
      <c r="C67" s="29">
        <f t="shared" si="0"/>
        <v>1.039647241388366</v>
      </c>
      <c r="D67" s="86">
        <f t="shared" si="1"/>
        <v>1.0436960549805292</v>
      </c>
      <c r="E67" s="86">
        <f t="shared" si="2"/>
        <v>1.041359338917357</v>
      </c>
    </row>
    <row r="68" spans="1:5" x14ac:dyDescent="0.3">
      <c r="A68" s="87">
        <v>36802</v>
      </c>
      <c r="B68" s="90">
        <v>16.489999999999998</v>
      </c>
      <c r="C68" s="29">
        <f t="shared" si="0"/>
        <v>1.0402774963390404</v>
      </c>
      <c r="D68" s="86">
        <f t="shared" si="1"/>
        <v>1.0443920353452247</v>
      </c>
      <c r="E68" s="86">
        <f t="shared" si="2"/>
        <v>1.042017421889935</v>
      </c>
    </row>
    <row r="69" spans="1:5" x14ac:dyDescent="0.3">
      <c r="A69" s="87">
        <v>36803</v>
      </c>
      <c r="B69" s="90">
        <v>16.510000000000002</v>
      </c>
      <c r="C69" s="29">
        <f t="shared" ref="C69:C132" si="3">IF(A69=$B$2,1,IF(A68&lt;DATE(1998,1,2),ROUND(B68/3000+1,8)*C68,ROUND(((1+B68/100)^(1/252)),8)*C68))</f>
        <v>1.0409077796685222</v>
      </c>
      <c r="D69" s="86">
        <f t="shared" ref="D69:D132" si="4">(((ROUND(C69/C68,8)-1)*$D$1)+1)*D68</f>
        <v>1.0450880892162371</v>
      </c>
      <c r="E69" s="86">
        <f t="shared" ref="E69:E132" si="5">(((ROUND(C69/C68,8))*(($E$1+1)^(1/252)))*E68)</f>
        <v>1.0426755664404483</v>
      </c>
    </row>
    <row r="70" spans="1:5" x14ac:dyDescent="0.3">
      <c r="A70" s="87">
        <v>36804</v>
      </c>
      <c r="B70" s="90">
        <v>16.510000000000002</v>
      </c>
      <c r="C70" s="29">
        <f t="shared" si="3"/>
        <v>1.041539152691358</v>
      </c>
      <c r="D70" s="86">
        <f t="shared" si="4"/>
        <v>1.0457853887107718</v>
      </c>
      <c r="E70" s="86">
        <f t="shared" si="5"/>
        <v>1.043334835716683</v>
      </c>
    </row>
    <row r="71" spans="1:5" x14ac:dyDescent="0.3">
      <c r="A71" s="87">
        <v>36805</v>
      </c>
      <c r="B71" s="90">
        <v>16.48</v>
      </c>
      <c r="C71" s="29">
        <f t="shared" si="3"/>
        <v>1.0421709086798145</v>
      </c>
      <c r="D71" s="86">
        <f t="shared" si="4"/>
        <v>1.0464831534546859</v>
      </c>
      <c r="E71" s="86">
        <f t="shared" si="5"/>
        <v>1.0439945218397226</v>
      </c>
    </row>
    <row r="72" spans="1:5" x14ac:dyDescent="0.3">
      <c r="A72" s="87">
        <v>36808</v>
      </c>
      <c r="B72" s="90">
        <v>16.48</v>
      </c>
      <c r="C72" s="29">
        <f t="shared" si="3"/>
        <v>1.0428019848518566</v>
      </c>
      <c r="D72" s="86">
        <f t="shared" si="4"/>
        <v>1.0471802096043032</v>
      </c>
      <c r="E72" s="86">
        <f t="shared" si="5"/>
        <v>1.0446535601713431</v>
      </c>
    </row>
    <row r="73" spans="1:5" x14ac:dyDescent="0.3">
      <c r="A73" s="87">
        <v>36809</v>
      </c>
      <c r="B73" s="90">
        <v>16.47</v>
      </c>
      <c r="C73" s="29">
        <f t="shared" si="3"/>
        <v>1.0434334431657639</v>
      </c>
      <c r="D73" s="86">
        <f t="shared" si="4"/>
        <v>1.0478777300588396</v>
      </c>
      <c r="E73" s="86">
        <f t="shared" si="5"/>
        <v>1.0453130145315093</v>
      </c>
    </row>
    <row r="74" spans="1:5" x14ac:dyDescent="0.3">
      <c r="A74" s="87">
        <v>36810</v>
      </c>
      <c r="B74" s="90">
        <v>16.45</v>
      </c>
      <c r="C74" s="29">
        <f t="shared" si="3"/>
        <v>1.0440649290855679</v>
      </c>
      <c r="D74" s="86">
        <f t="shared" si="4"/>
        <v>1.0485753232212944</v>
      </c>
      <c r="E74" s="86">
        <f t="shared" si="5"/>
        <v>1.0459725297672833</v>
      </c>
    </row>
    <row r="75" spans="1:5" x14ac:dyDescent="0.3">
      <c r="A75" s="87">
        <v>36812</v>
      </c>
      <c r="B75" s="90">
        <v>16.47</v>
      </c>
      <c r="C75" s="29">
        <f t="shared" si="3"/>
        <v>1.0446960872164988</v>
      </c>
      <c r="D75" s="86">
        <f t="shared" si="4"/>
        <v>1.0492725964511276</v>
      </c>
      <c r="E75" s="86">
        <f t="shared" si="5"/>
        <v>1.0466317498288078</v>
      </c>
    </row>
    <row r="76" spans="1:5" x14ac:dyDescent="0.3">
      <c r="A76" s="87">
        <v>36815</v>
      </c>
      <c r="B76" s="90">
        <v>16.48</v>
      </c>
      <c r="C76" s="29">
        <f t="shared" si="3"/>
        <v>1.0453283372884823</v>
      </c>
      <c r="D76" s="86">
        <f t="shared" si="4"/>
        <v>1.0499711182040372</v>
      </c>
      <c r="E76" s="86">
        <f t="shared" si="5"/>
        <v>1.0472920970890647</v>
      </c>
    </row>
    <row r="77" spans="1:5" x14ac:dyDescent="0.3">
      <c r="A77" s="87">
        <v>36816</v>
      </c>
      <c r="B77" s="90">
        <v>16.48</v>
      </c>
      <c r="C77" s="29">
        <f t="shared" si="3"/>
        <v>1.0459613254098439</v>
      </c>
      <c r="D77" s="86">
        <f t="shared" si="4"/>
        <v>1.0506704976660464</v>
      </c>
      <c r="E77" s="86">
        <f t="shared" si="5"/>
        <v>1.0479532170680934</v>
      </c>
    </row>
    <row r="78" spans="1:5" x14ac:dyDescent="0.3">
      <c r="A78" s="87">
        <v>36817</v>
      </c>
      <c r="B78" s="90">
        <v>16.48</v>
      </c>
      <c r="C78" s="29">
        <f t="shared" si="3"/>
        <v>1.0465946968308326</v>
      </c>
      <c r="D78" s="86">
        <f t="shared" si="4"/>
        <v>1.0513703429805188</v>
      </c>
      <c r="E78" s="86">
        <f t="shared" si="5"/>
        <v>1.0486147543897413</v>
      </c>
    </row>
    <row r="79" spans="1:5" x14ac:dyDescent="0.3">
      <c r="A79" s="87">
        <v>36818</v>
      </c>
      <c r="B79" s="90">
        <v>16.48</v>
      </c>
      <c r="C79" s="29">
        <f t="shared" si="3"/>
        <v>1.0472284517835515</v>
      </c>
      <c r="D79" s="86">
        <f t="shared" si="4"/>
        <v>1.052070654457756</v>
      </c>
      <c r="E79" s="86">
        <f t="shared" si="5"/>
        <v>1.0492767093174624</v>
      </c>
    </row>
    <row r="80" spans="1:5" x14ac:dyDescent="0.3">
      <c r="A80" s="87">
        <v>36819</v>
      </c>
      <c r="B80" s="90">
        <v>16.489999999999998</v>
      </c>
      <c r="C80" s="29">
        <f t="shared" si="3"/>
        <v>1.0478625905002446</v>
      </c>
      <c r="D80" s="86">
        <f t="shared" si="4"/>
        <v>1.0527714324082664</v>
      </c>
      <c r="E80" s="86">
        <f t="shared" si="5"/>
        <v>1.0499390821148773</v>
      </c>
    </row>
    <row r="81" spans="1:5" x14ac:dyDescent="0.3">
      <c r="A81" s="87">
        <v>36822</v>
      </c>
      <c r="B81" s="90">
        <v>16.48</v>
      </c>
      <c r="C81" s="29">
        <f t="shared" si="3"/>
        <v>1.0484974694865767</v>
      </c>
      <c r="D81" s="86">
        <f t="shared" si="4"/>
        <v>1.0534730708792805</v>
      </c>
      <c r="E81" s="86">
        <f t="shared" si="5"/>
        <v>1.050602230034239</v>
      </c>
    </row>
    <row r="82" spans="1:5" x14ac:dyDescent="0.3">
      <c r="A82" s="87">
        <v>36823</v>
      </c>
      <c r="B82" s="90">
        <v>16.47</v>
      </c>
      <c r="C82" s="29">
        <f t="shared" si="3"/>
        <v>1.0491323766442497</v>
      </c>
      <c r="D82" s="86">
        <f t="shared" si="4"/>
        <v>1.0541747829709549</v>
      </c>
      <c r="E82" s="86">
        <f t="shared" si="5"/>
        <v>1.0512654395879235</v>
      </c>
    </row>
    <row r="83" spans="1:5" x14ac:dyDescent="0.3">
      <c r="A83" s="87">
        <v>36824</v>
      </c>
      <c r="B83" s="90">
        <v>16.47</v>
      </c>
      <c r="C83" s="29">
        <f t="shared" si="3"/>
        <v>1.049767311558595</v>
      </c>
      <c r="D83" s="86">
        <f t="shared" si="4"/>
        <v>1.0548765682074746</v>
      </c>
      <c r="E83" s="86">
        <f t="shared" si="5"/>
        <v>1.0519287103638657</v>
      </c>
    </row>
    <row r="84" spans="1:5" x14ac:dyDescent="0.3">
      <c r="A84" s="87">
        <v>36825</v>
      </c>
      <c r="B84" s="90">
        <v>16.48</v>
      </c>
      <c r="C84" s="29">
        <f t="shared" si="3"/>
        <v>1.0504026307355503</v>
      </c>
      <c r="D84" s="86">
        <f t="shared" si="4"/>
        <v>1.0555788206364618</v>
      </c>
      <c r="E84" s="86">
        <f t="shared" si="5"/>
        <v>1.0525923996146342</v>
      </c>
    </row>
    <row r="85" spans="1:5" x14ac:dyDescent="0.3">
      <c r="A85" s="87">
        <v>36826</v>
      </c>
      <c r="B85" s="90">
        <v>16.48</v>
      </c>
      <c r="C85" s="29">
        <f t="shared" si="3"/>
        <v>1.051038691544566</v>
      </c>
      <c r="D85" s="86">
        <f t="shared" si="4"/>
        <v>1.0562819353554149</v>
      </c>
      <c r="E85" s="86">
        <f t="shared" si="5"/>
        <v>1.0532568654948726</v>
      </c>
    </row>
    <row r="86" spans="1:5" x14ac:dyDescent="0.3">
      <c r="A86" s="87">
        <v>36829</v>
      </c>
      <c r="B86" s="90">
        <v>16.48</v>
      </c>
      <c r="C86" s="29">
        <f t="shared" si="3"/>
        <v>1.0516751375138438</v>
      </c>
      <c r="D86" s="86">
        <f t="shared" si="4"/>
        <v>1.0569855184148635</v>
      </c>
      <c r="E86" s="86">
        <f t="shared" si="5"/>
        <v>1.0539217508298842</v>
      </c>
    </row>
    <row r="87" spans="1:5" x14ac:dyDescent="0.3">
      <c r="A87" s="87">
        <v>36830</v>
      </c>
      <c r="B87" s="90">
        <v>16.489999999999998</v>
      </c>
      <c r="C87" s="29">
        <f t="shared" si="3"/>
        <v>1.0523119688766138</v>
      </c>
      <c r="D87" s="86">
        <f t="shared" si="4"/>
        <v>1.0576895701267666</v>
      </c>
      <c r="E87" s="86">
        <f t="shared" si="5"/>
        <v>1.0545870558844561</v>
      </c>
    </row>
    <row r="88" spans="1:5" x14ac:dyDescent="0.3">
      <c r="A88" s="87">
        <v>36831</v>
      </c>
      <c r="B88" s="90">
        <v>16.47</v>
      </c>
      <c r="C88" s="29">
        <f t="shared" si="3"/>
        <v>1.0529495436523166</v>
      </c>
      <c r="D88" s="86">
        <f t="shared" si="4"/>
        <v>1.0583944863791896</v>
      </c>
      <c r="E88" s="86">
        <f t="shared" si="5"/>
        <v>1.0552531394923612</v>
      </c>
    </row>
    <row r="89" spans="1:5" x14ac:dyDescent="0.3">
      <c r="A89" s="87">
        <v>36833</v>
      </c>
      <c r="B89" s="90">
        <v>16.440000000000001</v>
      </c>
      <c r="C89" s="29">
        <f t="shared" si="3"/>
        <v>1.0535867887161352</v>
      </c>
      <c r="D89" s="86">
        <f t="shared" si="4"/>
        <v>1.0590990807566623</v>
      </c>
      <c r="E89" s="86">
        <f t="shared" si="5"/>
        <v>1.0559189262121462</v>
      </c>
    </row>
    <row r="90" spans="1:5" x14ac:dyDescent="0.3">
      <c r="A90" s="87">
        <v>36836</v>
      </c>
      <c r="B90" s="90">
        <v>16.399999999999999</v>
      </c>
      <c r="C90" s="29">
        <f t="shared" si="3"/>
        <v>1.0542233342462737</v>
      </c>
      <c r="D90" s="86">
        <f t="shared" si="4"/>
        <v>1.059802944237445</v>
      </c>
      <c r="E90" s="86">
        <f t="shared" si="5"/>
        <v>1.0565840453696751</v>
      </c>
    </row>
    <row r="91" spans="1:5" x14ac:dyDescent="0.3">
      <c r="A91" s="87">
        <v>36837</v>
      </c>
      <c r="B91" s="90">
        <v>16.420000000000002</v>
      </c>
      <c r="C91" s="29">
        <f t="shared" si="3"/>
        <v>1.0548588306143907</v>
      </c>
      <c r="D91" s="86">
        <f t="shared" si="4"/>
        <v>1.0605056900315422</v>
      </c>
      <c r="E91" s="86">
        <f t="shared" si="5"/>
        <v>1.0572481464918857</v>
      </c>
    </row>
    <row r="92" spans="1:5" x14ac:dyDescent="0.3">
      <c r="A92" s="87">
        <v>36838</v>
      </c>
      <c r="B92" s="90">
        <v>16.46</v>
      </c>
      <c r="C92" s="29">
        <f t="shared" si="3"/>
        <v>1.0554954273700783</v>
      </c>
      <c r="D92" s="86">
        <f t="shared" si="4"/>
        <v>1.061209695068307</v>
      </c>
      <c r="E92" s="86">
        <f t="shared" si="5"/>
        <v>1.0579133839727908</v>
      </c>
    </row>
    <row r="93" spans="1:5" x14ac:dyDescent="0.3">
      <c r="A93" s="87">
        <v>36839</v>
      </c>
      <c r="B93" s="90">
        <v>16.47</v>
      </c>
      <c r="C93" s="29">
        <f t="shared" si="3"/>
        <v>1.0561338543342773</v>
      </c>
      <c r="D93" s="86">
        <f t="shared" si="4"/>
        <v>1.0619157666940817</v>
      </c>
      <c r="E93" s="86">
        <f t="shared" si="5"/>
        <v>1.0585804894103816</v>
      </c>
    </row>
    <row r="94" spans="1:5" x14ac:dyDescent="0.3">
      <c r="A94" s="87">
        <v>36840</v>
      </c>
      <c r="B94" s="90">
        <v>16.48</v>
      </c>
      <c r="C94" s="29">
        <f t="shared" si="3"/>
        <v>1.0567730265429205</v>
      </c>
      <c r="D94" s="86">
        <f t="shared" si="4"/>
        <v>1.0626227052582855</v>
      </c>
      <c r="E94" s="86">
        <f t="shared" si="5"/>
        <v>1.0592483754419852</v>
      </c>
    </row>
    <row r="95" spans="1:5" x14ac:dyDescent="0.3">
      <c r="A95" s="87">
        <v>36843</v>
      </c>
      <c r="B95" s="90">
        <v>16.48</v>
      </c>
      <c r="C95" s="29">
        <f t="shared" si="3"/>
        <v>1.0574129448814134</v>
      </c>
      <c r="D95" s="86">
        <f t="shared" si="4"/>
        <v>1.0633305118665219</v>
      </c>
      <c r="E95" s="86">
        <f t="shared" si="5"/>
        <v>1.0599170430140072</v>
      </c>
    </row>
    <row r="96" spans="1:5" x14ac:dyDescent="0.3">
      <c r="A96" s="87">
        <v>36844</v>
      </c>
      <c r="B96" s="90">
        <v>16.489999999999998</v>
      </c>
      <c r="C96" s="29">
        <f t="shared" si="3"/>
        <v>1.0580532507160569</v>
      </c>
      <c r="D96" s="86">
        <f t="shared" si="4"/>
        <v>1.0640387899404933</v>
      </c>
      <c r="E96" s="86">
        <f t="shared" si="5"/>
        <v>1.0605861326931878</v>
      </c>
    </row>
    <row r="97" spans="1:5" x14ac:dyDescent="0.3">
      <c r="A97" s="87">
        <v>36846</v>
      </c>
      <c r="B97" s="90">
        <v>16.489999999999998</v>
      </c>
      <c r="C97" s="29">
        <f t="shared" si="3"/>
        <v>1.0586943040196006</v>
      </c>
      <c r="D97" s="86">
        <f t="shared" si="4"/>
        <v>1.0647479377447473</v>
      </c>
      <c r="E97" s="86">
        <f t="shared" si="5"/>
        <v>1.061256005354545</v>
      </c>
    </row>
    <row r="98" spans="1:5" x14ac:dyDescent="0.3">
      <c r="A98" s="87">
        <v>36847</v>
      </c>
      <c r="B98" s="90">
        <v>16.5</v>
      </c>
      <c r="C98" s="29">
        <f t="shared" si="3"/>
        <v>1.0593357457245201</v>
      </c>
      <c r="D98" s="86">
        <f t="shared" si="4"/>
        <v>1.0654575581733201</v>
      </c>
      <c r="E98" s="86">
        <f t="shared" si="5"/>
        <v>1.0619263011115554</v>
      </c>
    </row>
    <row r="99" spans="1:5" x14ac:dyDescent="0.3">
      <c r="A99" s="87">
        <v>36850</v>
      </c>
      <c r="B99" s="90">
        <v>16.489999999999998</v>
      </c>
      <c r="C99" s="29">
        <f t="shared" si="3"/>
        <v>1.0599779362402932</v>
      </c>
      <c r="D99" s="86">
        <f t="shared" si="4"/>
        <v>1.0661680500223278</v>
      </c>
      <c r="E99" s="86">
        <f t="shared" si="5"/>
        <v>1.0625973812956739</v>
      </c>
    </row>
    <row r="100" spans="1:5" x14ac:dyDescent="0.3">
      <c r="A100" s="87">
        <v>36851</v>
      </c>
      <c r="B100" s="90">
        <v>16.489999999999998</v>
      </c>
      <c r="C100" s="29">
        <f t="shared" si="3"/>
        <v>1.0606201556723025</v>
      </c>
      <c r="D100" s="86">
        <f t="shared" si="4"/>
        <v>1.06687861691029</v>
      </c>
      <c r="E100" s="86">
        <f t="shared" si="5"/>
        <v>1.0632685242738988</v>
      </c>
    </row>
    <row r="101" spans="1:5" x14ac:dyDescent="0.3">
      <c r="A101" s="87">
        <v>36852</v>
      </c>
      <c r="B101" s="90">
        <v>16.420000000000002</v>
      </c>
      <c r="C101" s="29">
        <f t="shared" si="3"/>
        <v>1.0612627642122212</v>
      </c>
      <c r="D101" s="86">
        <f t="shared" si="4"/>
        <v>1.0675896573683448</v>
      </c>
      <c r="E101" s="86">
        <f t="shared" si="5"/>
        <v>1.0639400911501167</v>
      </c>
    </row>
    <row r="102" spans="1:5" x14ac:dyDescent="0.3">
      <c r="A102" s="87">
        <v>36853</v>
      </c>
      <c r="B102" s="90">
        <v>16.420000000000002</v>
      </c>
      <c r="C102" s="29">
        <f t="shared" si="3"/>
        <v>1.0619032256777956</v>
      </c>
      <c r="D102" s="86">
        <f t="shared" si="4"/>
        <v>1.0682983650189024</v>
      </c>
      <c r="E102" s="86">
        <f t="shared" si="5"/>
        <v>1.0646095393098691</v>
      </c>
    </row>
    <row r="103" spans="1:5" x14ac:dyDescent="0.3">
      <c r="A103" s="87">
        <v>36854</v>
      </c>
      <c r="B103" s="90">
        <v>16.41</v>
      </c>
      <c r="C103" s="29">
        <f t="shared" si="3"/>
        <v>1.0625440736554599</v>
      </c>
      <c r="D103" s="86">
        <f t="shared" si="4"/>
        <v>1.0690075431372381</v>
      </c>
      <c r="E103" s="86">
        <f t="shared" si="5"/>
        <v>1.0652794086971347</v>
      </c>
    </row>
    <row r="104" spans="1:5" x14ac:dyDescent="0.3">
      <c r="A104" s="87">
        <v>36857</v>
      </c>
      <c r="B104" s="90">
        <v>16.399999999999999</v>
      </c>
      <c r="C104" s="29">
        <f t="shared" si="3"/>
        <v>1.0631849471134853</v>
      </c>
      <c r="D104" s="86">
        <f t="shared" si="4"/>
        <v>1.0697167922268458</v>
      </c>
      <c r="E104" s="86">
        <f t="shared" si="5"/>
        <v>1.065949337372645</v>
      </c>
    </row>
    <row r="105" spans="1:5" x14ac:dyDescent="0.3">
      <c r="A105" s="87">
        <v>36858</v>
      </c>
      <c r="B105" s="90">
        <v>16.41</v>
      </c>
      <c r="C105" s="29">
        <f t="shared" si="3"/>
        <v>1.0638258456314547</v>
      </c>
      <c r="D105" s="86">
        <f t="shared" si="4"/>
        <v>1.0704261118043201</v>
      </c>
      <c r="E105" s="86">
        <f t="shared" si="5"/>
        <v>1.0666193249181422</v>
      </c>
    </row>
    <row r="106" spans="1:5" x14ac:dyDescent="0.3">
      <c r="A106" s="87">
        <v>36859</v>
      </c>
      <c r="B106" s="90">
        <v>16.38</v>
      </c>
      <c r="C106" s="29">
        <f t="shared" si="3"/>
        <v>1.0644674921902473</v>
      </c>
      <c r="D106" s="86">
        <f t="shared" si="4"/>
        <v>1.0711363020645885</v>
      </c>
      <c r="E106" s="86">
        <f t="shared" si="5"/>
        <v>1.0672900962348337</v>
      </c>
    </row>
    <row r="107" spans="1:5" x14ac:dyDescent="0.3">
      <c r="A107" s="87">
        <v>36860</v>
      </c>
      <c r="B107" s="90">
        <v>16.36</v>
      </c>
      <c r="C107" s="29">
        <f t="shared" si="3"/>
        <v>1.06510844000132</v>
      </c>
      <c r="D107" s="86">
        <f t="shared" si="4"/>
        <v>1.0718457616963071</v>
      </c>
      <c r="E107" s="86">
        <f t="shared" si="5"/>
        <v>1.0679602007196343</v>
      </c>
    </row>
    <row r="108" spans="1:5" x14ac:dyDescent="0.3">
      <c r="A108" s="87">
        <v>36861</v>
      </c>
      <c r="B108" s="90">
        <v>16.37</v>
      </c>
      <c r="C108" s="29">
        <f t="shared" si="3"/>
        <v>1.0657490494725588</v>
      </c>
      <c r="D108" s="86">
        <f t="shared" si="4"/>
        <v>1.0725548894930166</v>
      </c>
      <c r="E108" s="86">
        <f t="shared" si="5"/>
        <v>1.0686299997019448</v>
      </c>
    </row>
    <row r="109" spans="1:5" x14ac:dyDescent="0.3">
      <c r="A109" s="87">
        <v>36864</v>
      </c>
      <c r="B109" s="90">
        <v>16.36</v>
      </c>
      <c r="C109" s="29">
        <f t="shared" si="3"/>
        <v>1.0663904065930407</v>
      </c>
      <c r="D109" s="86">
        <f t="shared" si="4"/>
        <v>1.0732648875806592</v>
      </c>
      <c r="E109" s="86">
        <f t="shared" si="5"/>
        <v>1.0693005821096278</v>
      </c>
    </row>
    <row r="110" spans="1:5" x14ac:dyDescent="0.3">
      <c r="A110" s="87">
        <v>36865</v>
      </c>
      <c r="B110" s="90">
        <v>16.36</v>
      </c>
      <c r="C110" s="29">
        <f t="shared" si="3"/>
        <v>1.0670317871030861</v>
      </c>
      <c r="D110" s="86">
        <f t="shared" si="4"/>
        <v>1.0739749542639581</v>
      </c>
      <c r="E110" s="86">
        <f t="shared" si="5"/>
        <v>1.0699712217469461</v>
      </c>
    </row>
    <row r="111" spans="1:5" x14ac:dyDescent="0.3">
      <c r="A111" s="87">
        <v>36866</v>
      </c>
      <c r="B111" s="90">
        <v>16.350000000000001</v>
      </c>
      <c r="C111" s="29">
        <f t="shared" si="3"/>
        <v>1.0676735533714392</v>
      </c>
      <c r="D111" s="86">
        <f t="shared" si="4"/>
        <v>1.0746854907238244</v>
      </c>
      <c r="E111" s="86">
        <f t="shared" si="5"/>
        <v>1.0706422819933343</v>
      </c>
    </row>
    <row r="112" spans="1:5" x14ac:dyDescent="0.3">
      <c r="A112" s="87">
        <v>36867</v>
      </c>
      <c r="B112" s="90">
        <v>16.34</v>
      </c>
      <c r="C112" s="29">
        <f t="shared" si="3"/>
        <v>1.0683153319443708</v>
      </c>
      <c r="D112" s="86">
        <f t="shared" si="4"/>
        <v>1.0753960835171457</v>
      </c>
      <c r="E112" s="86">
        <f t="shared" si="5"/>
        <v>1.0713133883781549</v>
      </c>
    </row>
    <row r="113" spans="1:5" x14ac:dyDescent="0.3">
      <c r="A113" s="87">
        <v>36868</v>
      </c>
      <c r="B113" s="90">
        <v>16.34</v>
      </c>
      <c r="C113" s="29">
        <f t="shared" si="3"/>
        <v>1.0689571330631897</v>
      </c>
      <c r="D113" s="86">
        <f t="shared" si="4"/>
        <v>1.0761067439633929</v>
      </c>
      <c r="E113" s="86">
        <f t="shared" si="5"/>
        <v>1.0719845511739678</v>
      </c>
    </row>
    <row r="114" spans="1:5" x14ac:dyDescent="0.3">
      <c r="A114" s="87">
        <v>36871</v>
      </c>
      <c r="B114" s="90">
        <v>16.329999999999998</v>
      </c>
      <c r="C114" s="29">
        <f t="shared" si="3"/>
        <v>1.0695993197504488</v>
      </c>
      <c r="D114" s="86">
        <f t="shared" si="4"/>
        <v>1.0768178740396468</v>
      </c>
      <c r="E114" s="86">
        <f t="shared" si="5"/>
        <v>1.0726561344438488</v>
      </c>
    </row>
    <row r="115" spans="1:5" x14ac:dyDescent="0.3">
      <c r="A115" s="87">
        <v>36872</v>
      </c>
      <c r="B115" s="90">
        <v>16.32</v>
      </c>
      <c r="C115" s="29">
        <f t="shared" si="3"/>
        <v>1.0702415285740134</v>
      </c>
      <c r="D115" s="86">
        <f t="shared" si="4"/>
        <v>1.077529071326371</v>
      </c>
      <c r="E115" s="86">
        <f t="shared" si="5"/>
        <v>1.0733277737387563</v>
      </c>
    </row>
    <row r="116" spans="1:5" x14ac:dyDescent="0.3">
      <c r="A116" s="87">
        <v>36873</v>
      </c>
      <c r="B116" s="90">
        <v>16.309999999999999</v>
      </c>
      <c r="C116" s="29">
        <f t="shared" si="3"/>
        <v>1.0708837591104801</v>
      </c>
      <c r="D116" s="86">
        <f t="shared" si="4"/>
        <v>1.0782403353360044</v>
      </c>
      <c r="E116" s="86">
        <f t="shared" si="5"/>
        <v>1.0739994686370626</v>
      </c>
    </row>
    <row r="117" spans="1:5" x14ac:dyDescent="0.3">
      <c r="A117" s="87">
        <v>36874</v>
      </c>
      <c r="B117" s="90">
        <v>16.3</v>
      </c>
      <c r="C117" s="29">
        <f t="shared" si="3"/>
        <v>1.0715260109361688</v>
      </c>
      <c r="D117" s="86">
        <f t="shared" si="4"/>
        <v>1.0789516655805902</v>
      </c>
      <c r="E117" s="86">
        <f t="shared" si="5"/>
        <v>1.0746712187168199</v>
      </c>
    </row>
    <row r="118" spans="1:5" x14ac:dyDescent="0.3">
      <c r="A118" s="87">
        <v>36875</v>
      </c>
      <c r="B118" s="90">
        <v>16.3</v>
      </c>
      <c r="C118" s="29">
        <f t="shared" si="3"/>
        <v>1.072168283627124</v>
      </c>
      <c r="D118" s="86">
        <f t="shared" si="4"/>
        <v>1.0796630615717742</v>
      </c>
      <c r="E118" s="86">
        <f t="shared" si="5"/>
        <v>1.0753430235557588</v>
      </c>
    </row>
    <row r="119" spans="1:5" x14ac:dyDescent="0.3">
      <c r="A119" s="87">
        <v>36878</v>
      </c>
      <c r="B119" s="90">
        <v>16.28</v>
      </c>
      <c r="C119" s="29">
        <f t="shared" si="3"/>
        <v>1.0728109412963303</v>
      </c>
      <c r="D119" s="86">
        <f t="shared" si="4"/>
        <v>1.0803749266147911</v>
      </c>
      <c r="E119" s="86">
        <f t="shared" si="5"/>
        <v>1.0760152483573187</v>
      </c>
    </row>
    <row r="120" spans="1:5" x14ac:dyDescent="0.3">
      <c r="A120" s="87">
        <v>36879</v>
      </c>
      <c r="B120" s="90">
        <v>16.260000000000002</v>
      </c>
      <c r="C120" s="29">
        <f t="shared" si="3"/>
        <v>1.0734532439349938</v>
      </c>
      <c r="D120" s="86">
        <f t="shared" si="4"/>
        <v>1.0810864410143359</v>
      </c>
      <c r="E120" s="86">
        <f t="shared" si="5"/>
        <v>1.0766871509144187</v>
      </c>
    </row>
    <row r="121" spans="1:5" x14ac:dyDescent="0.3">
      <c r="A121" s="87">
        <v>36880</v>
      </c>
      <c r="B121" s="90">
        <v>16.02</v>
      </c>
      <c r="C121" s="29">
        <f t="shared" si="3"/>
        <v>1.0740952011784641</v>
      </c>
      <c r="D121" s="86">
        <f t="shared" si="4"/>
        <v>1.0817976153510878</v>
      </c>
      <c r="E121" s="86">
        <f t="shared" si="5"/>
        <v>1.0773587408655145</v>
      </c>
    </row>
    <row r="122" spans="1:5" x14ac:dyDescent="0.3">
      <c r="A122" s="87">
        <v>36881</v>
      </c>
      <c r="B122" s="90">
        <v>15.74</v>
      </c>
      <c r="C122" s="29">
        <f t="shared" si="3"/>
        <v>1.0747287347509753</v>
      </c>
      <c r="D122" s="86">
        <f t="shared" si="4"/>
        <v>1.0824994997072965</v>
      </c>
      <c r="E122" s="86">
        <f t="shared" si="5"/>
        <v>1.0780219151559871</v>
      </c>
    </row>
    <row r="123" spans="1:5" x14ac:dyDescent="0.3">
      <c r="A123" s="87">
        <v>36882</v>
      </c>
      <c r="B123" s="90">
        <v>15.73</v>
      </c>
      <c r="C123" s="29">
        <f t="shared" si="3"/>
        <v>1.0753523246047398</v>
      </c>
      <c r="D123" s="86">
        <f t="shared" si="4"/>
        <v>1.0831904082604833</v>
      </c>
      <c r="E123" s="86">
        <f t="shared" si="5"/>
        <v>1.078675148390696</v>
      </c>
    </row>
    <row r="124" spans="1:5" x14ac:dyDescent="0.3">
      <c r="A124" s="87">
        <v>36886</v>
      </c>
      <c r="B124" s="90">
        <v>15.72</v>
      </c>
      <c r="C124" s="29">
        <f t="shared" si="3"/>
        <v>1.075975910664255</v>
      </c>
      <c r="D124" s="86">
        <f t="shared" si="4"/>
        <v>1.0838813526749143</v>
      </c>
      <c r="E124" s="86">
        <f t="shared" si="5"/>
        <v>1.0793284106966516</v>
      </c>
    </row>
    <row r="125" spans="1:5" x14ac:dyDescent="0.3">
      <c r="A125" s="87">
        <v>36887</v>
      </c>
      <c r="B125" s="90">
        <v>15.7</v>
      </c>
      <c r="C125" s="29">
        <f t="shared" si="3"/>
        <v>1.0765994925032807</v>
      </c>
      <c r="D125" s="86">
        <f t="shared" si="4"/>
        <v>1.0845723324566514</v>
      </c>
      <c r="E125" s="86">
        <f t="shared" si="5"/>
        <v>1.0799817016472404</v>
      </c>
    </row>
    <row r="126" spans="1:5" x14ac:dyDescent="0.3">
      <c r="A126" s="87">
        <v>36888</v>
      </c>
      <c r="B126" s="90">
        <v>15.72</v>
      </c>
      <c r="C126" s="29">
        <f t="shared" si="3"/>
        <v>1.0772226928855113</v>
      </c>
      <c r="D126" s="86">
        <f t="shared" si="4"/>
        <v>1.0852629295510539</v>
      </c>
      <c r="E126" s="86">
        <f t="shared" si="5"/>
        <v>1.0806346428122464</v>
      </c>
    </row>
    <row r="127" spans="1:5" x14ac:dyDescent="0.3">
      <c r="A127" s="87">
        <v>36889</v>
      </c>
      <c r="B127" s="90">
        <v>15.72</v>
      </c>
      <c r="C127" s="29">
        <f t="shared" si="3"/>
        <v>1.0778469972971731</v>
      </c>
      <c r="D127" s="86">
        <f t="shared" si="4"/>
        <v>1.0859547900949573</v>
      </c>
      <c r="E127" s="86">
        <f t="shared" si="5"/>
        <v>1.0812887243930196</v>
      </c>
    </row>
    <row r="128" spans="1:5" x14ac:dyDescent="0.3">
      <c r="A128" s="87">
        <v>36893</v>
      </c>
      <c r="B128" s="90">
        <v>15.73</v>
      </c>
      <c r="C128" s="29">
        <f t="shared" si="3"/>
        <v>1.0784716635244569</v>
      </c>
      <c r="D128" s="86">
        <f t="shared" si="4"/>
        <v>1.0866470917034168</v>
      </c>
      <c r="E128" s="86">
        <f t="shared" si="5"/>
        <v>1.0819432018732924</v>
      </c>
    </row>
    <row r="129" spans="1:5" x14ac:dyDescent="0.3">
      <c r="A129" s="87">
        <v>36894</v>
      </c>
      <c r="B129" s="90">
        <v>15.7</v>
      </c>
      <c r="C129" s="29">
        <f t="shared" si="3"/>
        <v>1.0790970584574182</v>
      </c>
      <c r="D129" s="86">
        <f t="shared" si="4"/>
        <v>1.0873402410636257</v>
      </c>
      <c r="E129" s="86">
        <f t="shared" si="5"/>
        <v>1.0825984433628393</v>
      </c>
    </row>
    <row r="130" spans="1:5" x14ac:dyDescent="0.3">
      <c r="A130" s="87">
        <v>36895</v>
      </c>
      <c r="B130" s="90">
        <v>15.69</v>
      </c>
      <c r="C130" s="29">
        <f t="shared" si="3"/>
        <v>1.0797217045806768</v>
      </c>
      <c r="D130" s="86">
        <f t="shared" si="4"/>
        <v>1.0880326006127621</v>
      </c>
      <c r="E130" s="86">
        <f t="shared" si="5"/>
        <v>1.0832529665716721</v>
      </c>
    </row>
    <row r="131" spans="1:5" x14ac:dyDescent="0.3">
      <c r="A131" s="87">
        <v>36896</v>
      </c>
      <c r="B131" s="90">
        <v>15.7</v>
      </c>
      <c r="C131" s="29">
        <f t="shared" si="3"/>
        <v>1.0803463451812108</v>
      </c>
      <c r="D131" s="86">
        <f t="shared" si="4"/>
        <v>1.0887249940948793</v>
      </c>
      <c r="E131" s="86">
        <f t="shared" si="5"/>
        <v>1.0839075171802004</v>
      </c>
    </row>
    <row r="132" spans="1:5" x14ac:dyDescent="0.3">
      <c r="A132" s="87">
        <v>36899</v>
      </c>
      <c r="B132" s="90">
        <v>15.69</v>
      </c>
      <c r="C132" s="29">
        <f t="shared" si="3"/>
        <v>1.0809717144665825</v>
      </c>
      <c r="D132" s="86">
        <f t="shared" si="4"/>
        <v>1.0894182353799693</v>
      </c>
      <c r="E132" s="86">
        <f t="shared" si="5"/>
        <v>1.0845628318359459</v>
      </c>
    </row>
    <row r="133" spans="1:5" x14ac:dyDescent="0.3">
      <c r="A133" s="87">
        <v>36900</v>
      </c>
      <c r="B133" s="90">
        <v>15.69</v>
      </c>
      <c r="C133" s="29">
        <f t="shared" ref="C133:C196" si="6">IF(A133=$B$2,1,IF(A132&lt;DATE(1998,1,2),ROUND(B132/3000+1,8)*C132,ROUND(((1+B132/100)^(1/252)),8)*C132))</f>
        <v>1.0815970782228357</v>
      </c>
      <c r="D133" s="86">
        <f t="shared" ref="D133:D196" si="7">(((ROUND(C133/C132,8)-1)*$D$1)+1)*D132</f>
        <v>1.0901115106412544</v>
      </c>
      <c r="E133" s="86">
        <f t="shared" ref="E133:E196" si="8">(((ROUND(C133/C132,8))*(($E$1+1)^(1/252)))*E132)</f>
        <v>1.0852181739245184</v>
      </c>
    </row>
    <row r="134" spans="1:5" x14ac:dyDescent="0.3">
      <c r="A134" s="87">
        <v>36901</v>
      </c>
      <c r="B134" s="90">
        <v>15.63</v>
      </c>
      <c r="C134" s="29">
        <f t="shared" si="6"/>
        <v>1.0822228037645292</v>
      </c>
      <c r="D134" s="86">
        <f t="shared" si="7"/>
        <v>1.0908052270835042</v>
      </c>
      <c r="E134" s="86">
        <f t="shared" si="8"/>
        <v>1.085873912000525</v>
      </c>
    </row>
    <row r="135" spans="1:5" x14ac:dyDescent="0.3">
      <c r="A135" s="87">
        <v>36902</v>
      </c>
      <c r="B135" s="90">
        <v>15.61</v>
      </c>
      <c r="C135" s="29">
        <f t="shared" si="6"/>
        <v>1.0828466619219872</v>
      </c>
      <c r="D135" s="86">
        <f t="shared" si="7"/>
        <v>1.0914969132228292</v>
      </c>
      <c r="E135" s="86">
        <f t="shared" si="8"/>
        <v>1.0865278093454691</v>
      </c>
    </row>
    <row r="136" spans="1:5" x14ac:dyDescent="0.3">
      <c r="A136" s="87">
        <v>36903</v>
      </c>
      <c r="B136" s="90">
        <v>15.59</v>
      </c>
      <c r="C136" s="29">
        <f t="shared" si="6"/>
        <v>1.083470132544522</v>
      </c>
      <c r="D136" s="86">
        <f t="shared" si="7"/>
        <v>1.092188209518328</v>
      </c>
      <c r="E136" s="86">
        <f t="shared" si="8"/>
        <v>1.0871813507343409</v>
      </c>
    </row>
    <row r="137" spans="1:5" x14ac:dyDescent="0.3">
      <c r="A137" s="87">
        <v>36906</v>
      </c>
      <c r="B137" s="90">
        <v>15.58</v>
      </c>
      <c r="C137" s="29">
        <f t="shared" si="6"/>
        <v>1.0840932145483455</v>
      </c>
      <c r="D137" s="86">
        <f t="shared" si="7"/>
        <v>1.0928791146734107</v>
      </c>
      <c r="E137" s="86">
        <f t="shared" si="8"/>
        <v>1.0878345350508785</v>
      </c>
    </row>
    <row r="138" spans="1:5" x14ac:dyDescent="0.3">
      <c r="A138" s="87">
        <v>36907</v>
      </c>
      <c r="B138" s="90">
        <v>15.59</v>
      </c>
      <c r="C138" s="29">
        <f t="shared" si="6"/>
        <v>1.0847162862824751</v>
      </c>
      <c r="D138" s="86">
        <f t="shared" si="7"/>
        <v>1.0935700481500148</v>
      </c>
      <c r="E138" s="86">
        <f t="shared" si="8"/>
        <v>1.0884877419307633</v>
      </c>
    </row>
    <row r="139" spans="1:5" x14ac:dyDescent="0.3">
      <c r="A139" s="87">
        <v>36908</v>
      </c>
      <c r="B139" s="90">
        <v>15.28</v>
      </c>
      <c r="C139" s="29">
        <f t="shared" si="6"/>
        <v>1.0853400849243904</v>
      </c>
      <c r="D139" s="86">
        <f t="shared" si="7"/>
        <v>1.0942618274396338</v>
      </c>
      <c r="E139" s="86">
        <f t="shared" si="8"/>
        <v>1.0891417111340542</v>
      </c>
    </row>
    <row r="140" spans="1:5" x14ac:dyDescent="0.3">
      <c r="A140" s="87">
        <v>36909</v>
      </c>
      <c r="B140" s="90">
        <v>15.2</v>
      </c>
      <c r="C140" s="29">
        <f t="shared" si="6"/>
        <v>1.0859526725751234</v>
      </c>
      <c r="D140" s="86">
        <f t="shared" si="7"/>
        <v>1.0949412130263416</v>
      </c>
      <c r="E140" s="86">
        <f t="shared" si="8"/>
        <v>1.0897844626963615</v>
      </c>
    </row>
    <row r="141" spans="1:5" x14ac:dyDescent="0.3">
      <c r="A141" s="87">
        <v>36910</v>
      </c>
      <c r="B141" s="90">
        <v>15.2</v>
      </c>
      <c r="C141" s="29">
        <f t="shared" si="6"/>
        <v>1.0865626087532019</v>
      </c>
      <c r="D141" s="86">
        <f t="shared" si="7"/>
        <v>1.095617696176221</v>
      </c>
      <c r="E141" s="86">
        <f t="shared" si="8"/>
        <v>1.0904245856928565</v>
      </c>
    </row>
    <row r="142" spans="1:5" x14ac:dyDescent="0.3">
      <c r="A142" s="87">
        <v>36913</v>
      </c>
      <c r="B142" s="90">
        <v>15.18</v>
      </c>
      <c r="C142" s="29">
        <f t="shared" si="6"/>
        <v>1.0871728875080342</v>
      </c>
      <c r="D142" s="86">
        <f t="shared" si="7"/>
        <v>1.0962945972749787</v>
      </c>
      <c r="E142" s="86">
        <f t="shared" si="8"/>
        <v>1.0910650846879684</v>
      </c>
    </row>
    <row r="143" spans="1:5" x14ac:dyDescent="0.3">
      <c r="A143" s="87">
        <v>36914</v>
      </c>
      <c r="B143" s="90">
        <v>15.15</v>
      </c>
      <c r="C143" s="29">
        <f t="shared" si="6"/>
        <v>1.0877827588827396</v>
      </c>
      <c r="D143" s="86">
        <f t="shared" si="7"/>
        <v>1.0969710844932354</v>
      </c>
      <c r="E143" s="86">
        <f t="shared" si="8"/>
        <v>1.0917052070482889</v>
      </c>
    </row>
    <row r="144" spans="1:5" x14ac:dyDescent="0.3">
      <c r="A144" s="87">
        <v>36915</v>
      </c>
      <c r="B144" s="90">
        <v>15.17</v>
      </c>
      <c r="C144" s="29">
        <f t="shared" si="6"/>
        <v>1.0883918519607485</v>
      </c>
      <c r="D144" s="86">
        <f t="shared" si="7"/>
        <v>1.0976467462811916</v>
      </c>
      <c r="E144" s="86">
        <f t="shared" si="8"/>
        <v>1.092344580479883</v>
      </c>
    </row>
    <row r="145" spans="1:5" x14ac:dyDescent="0.3">
      <c r="A145" s="87">
        <v>36916</v>
      </c>
      <c r="B145" s="90">
        <v>15.18</v>
      </c>
      <c r="C145" s="29">
        <f t="shared" si="6"/>
        <v>1.0890020370847133</v>
      </c>
      <c r="D145" s="86">
        <f t="shared" si="7"/>
        <v>1.0983236573460959</v>
      </c>
      <c r="E145" s="86">
        <f t="shared" si="8"/>
        <v>1.0929850821071996</v>
      </c>
    </row>
    <row r="146" spans="1:5" x14ac:dyDescent="0.3">
      <c r="A146" s="87">
        <v>36917</v>
      </c>
      <c r="B146" s="90">
        <v>15.12</v>
      </c>
      <c r="C146" s="29">
        <f t="shared" si="6"/>
        <v>1.0896129345574568</v>
      </c>
      <c r="D146" s="86">
        <f t="shared" si="7"/>
        <v>1.0990013966303636</v>
      </c>
      <c r="E146" s="86">
        <f t="shared" si="8"/>
        <v>1.0936263309202836</v>
      </c>
    </row>
    <row r="147" spans="1:5" x14ac:dyDescent="0.3">
      <c r="A147" s="87">
        <v>36920</v>
      </c>
      <c r="B147" s="90">
        <v>15.09</v>
      </c>
      <c r="C147" s="29">
        <f t="shared" si="6"/>
        <v>1.0902219301227103</v>
      </c>
      <c r="D147" s="86">
        <f t="shared" si="7"/>
        <v>1.0996770637880133</v>
      </c>
      <c r="E147" s="86">
        <f t="shared" si="8"/>
        <v>1.094265703022635</v>
      </c>
    </row>
    <row r="148" spans="1:5" x14ac:dyDescent="0.3">
      <c r="A148" s="87">
        <v>36921</v>
      </c>
      <c r="B148" s="90">
        <v>15.08</v>
      </c>
      <c r="C148" s="29">
        <f t="shared" si="6"/>
        <v>1.0908301322308678</v>
      </c>
      <c r="D148" s="86">
        <f t="shared" si="7"/>
        <v>1.1003518883159462</v>
      </c>
      <c r="E148" s="86">
        <f t="shared" si="8"/>
        <v>1.09490431085863</v>
      </c>
    </row>
    <row r="149" spans="1:5" x14ac:dyDescent="0.3">
      <c r="A149" s="87">
        <v>36922</v>
      </c>
      <c r="B149" s="90">
        <v>15.04</v>
      </c>
      <c r="C149" s="29">
        <f t="shared" si="6"/>
        <v>1.0914383027544905</v>
      </c>
      <c r="D149" s="86">
        <f t="shared" si="7"/>
        <v>1.1010267154230684</v>
      </c>
      <c r="E149" s="86">
        <f t="shared" si="8"/>
        <v>1.0955429191058368</v>
      </c>
    </row>
    <row r="150" spans="1:5" x14ac:dyDescent="0.3">
      <c r="A150" s="87">
        <v>36923</v>
      </c>
      <c r="B150" s="90">
        <v>15.03</v>
      </c>
      <c r="C150" s="29">
        <f t="shared" si="6"/>
        <v>1.0920453061665674</v>
      </c>
      <c r="D150" s="86">
        <f t="shared" si="7"/>
        <v>1.1017002850316291</v>
      </c>
      <c r="E150" s="86">
        <f t="shared" si="8"/>
        <v>1.0961803879363008</v>
      </c>
    </row>
    <row r="151" spans="1:5" x14ac:dyDescent="0.3">
      <c r="A151" s="87">
        <v>36924</v>
      </c>
      <c r="B151" s="90">
        <v>15.02</v>
      </c>
      <c r="C151" s="29">
        <f t="shared" si="6"/>
        <v>1.0926522649477348</v>
      </c>
      <c r="D151" s="86">
        <f t="shared" si="7"/>
        <v>1.1023738425518919</v>
      </c>
      <c r="E151" s="86">
        <f t="shared" si="8"/>
        <v>1.0968178440208209</v>
      </c>
    </row>
    <row r="152" spans="1:5" x14ac:dyDescent="0.3">
      <c r="A152" s="87">
        <v>36927</v>
      </c>
      <c r="B152" s="90">
        <v>15.04</v>
      </c>
      <c r="C152" s="29">
        <f t="shared" si="6"/>
        <v>1.0932591895748227</v>
      </c>
      <c r="D152" s="86">
        <f t="shared" si="7"/>
        <v>1.1030473995839341</v>
      </c>
      <c r="E152" s="86">
        <f t="shared" si="8"/>
        <v>1.0974552978742103</v>
      </c>
    </row>
    <row r="153" spans="1:5" x14ac:dyDescent="0.3">
      <c r="A153" s="87">
        <v>36928</v>
      </c>
      <c r="B153" s="90">
        <v>15.05</v>
      </c>
      <c r="C153" s="29">
        <f t="shared" si="6"/>
        <v>1.0938672056731047</v>
      </c>
      <c r="D153" s="86">
        <f t="shared" si="7"/>
        <v>1.1037222053763405</v>
      </c>
      <c r="E153" s="86">
        <f t="shared" si="8"/>
        <v>1.0980938794697113</v>
      </c>
    </row>
    <row r="154" spans="1:5" x14ac:dyDescent="0.3">
      <c r="A154" s="87">
        <v>36929</v>
      </c>
      <c r="B154" s="90">
        <v>15.08</v>
      </c>
      <c r="C154" s="29">
        <f t="shared" si="6"/>
        <v>1.0944759318343895</v>
      </c>
      <c r="D154" s="86">
        <f t="shared" si="7"/>
        <v>1.1043978367834171</v>
      </c>
      <c r="E154" s="86">
        <f t="shared" si="8"/>
        <v>1.0987332060012762</v>
      </c>
    </row>
    <row r="155" spans="1:5" x14ac:dyDescent="0.3">
      <c r="A155" s="87">
        <v>36930</v>
      </c>
      <c r="B155" s="90">
        <v>15.1</v>
      </c>
      <c r="C155" s="29">
        <f t="shared" si="6"/>
        <v>1.0950861350006651</v>
      </c>
      <c r="D155" s="86">
        <f t="shared" si="7"/>
        <v>1.1050751452019532</v>
      </c>
      <c r="E155" s="86">
        <f t="shared" si="8"/>
        <v>1.0993740474701368</v>
      </c>
    </row>
    <row r="156" spans="1:5" x14ac:dyDescent="0.3">
      <c r="A156" s="87">
        <v>36931</v>
      </c>
      <c r="B156" s="90">
        <v>15.12</v>
      </c>
      <c r="C156" s="29">
        <f t="shared" si="6"/>
        <v>1.0956974339829453</v>
      </c>
      <c r="D156" s="86">
        <f t="shared" si="7"/>
        <v>1.1057537077542634</v>
      </c>
      <c r="E156" s="86">
        <f t="shared" si="8"/>
        <v>1.1000160213004866</v>
      </c>
    </row>
    <row r="157" spans="1:5" x14ac:dyDescent="0.3">
      <c r="A157" s="87">
        <v>36934</v>
      </c>
      <c r="B157" s="90">
        <v>15.1</v>
      </c>
      <c r="C157" s="29">
        <f t="shared" si="6"/>
        <v>1.0963098302357728</v>
      </c>
      <c r="D157" s="86">
        <f t="shared" si="7"/>
        <v>1.1064335262395444</v>
      </c>
      <c r="E157" s="86">
        <f t="shared" si="8"/>
        <v>1.1006591290387278</v>
      </c>
    </row>
    <row r="158" spans="1:5" x14ac:dyDescent="0.3">
      <c r="A158" s="87">
        <v>36935</v>
      </c>
      <c r="B158" s="90">
        <v>15.08</v>
      </c>
      <c r="C158" s="29">
        <f t="shared" si="6"/>
        <v>1.096921812309207</v>
      </c>
      <c r="D158" s="86">
        <f t="shared" si="7"/>
        <v>1.1071129228948635</v>
      </c>
      <c r="E158" s="86">
        <f t="shared" si="8"/>
        <v>1.1013018532858614</v>
      </c>
    </row>
    <row r="159" spans="1:5" x14ac:dyDescent="0.3">
      <c r="A159" s="87">
        <v>36936</v>
      </c>
      <c r="B159" s="90">
        <v>14.99</v>
      </c>
      <c r="C159" s="29">
        <f t="shared" si="6"/>
        <v>1.0975333791272239</v>
      </c>
      <c r="D159" s="86">
        <f t="shared" si="7"/>
        <v>1.1077918964295552</v>
      </c>
      <c r="E159" s="86">
        <f t="shared" si="8"/>
        <v>1.101944192930703</v>
      </c>
    </row>
    <row r="160" spans="1:5" x14ac:dyDescent="0.3">
      <c r="A160" s="87">
        <v>36937</v>
      </c>
      <c r="B160" s="90">
        <v>15.17</v>
      </c>
      <c r="C160" s="29">
        <f t="shared" si="6"/>
        <v>1.0981418735832797</v>
      </c>
      <c r="D160" s="86">
        <f t="shared" si="7"/>
        <v>1.1084674966110957</v>
      </c>
      <c r="E160" s="86">
        <f t="shared" si="8"/>
        <v>1.1025834800887051</v>
      </c>
    </row>
    <row r="161" spans="1:5" x14ac:dyDescent="0.3">
      <c r="A161" s="87">
        <v>36938</v>
      </c>
      <c r="B161" s="90">
        <v>15.17</v>
      </c>
      <c r="C161" s="29">
        <f t="shared" si="6"/>
        <v>1.0987575248618668</v>
      </c>
      <c r="D161" s="86">
        <f t="shared" si="7"/>
        <v>1.1091510807569833</v>
      </c>
      <c r="E161" s="86">
        <f t="shared" si="8"/>
        <v>1.1032299853452596</v>
      </c>
    </row>
    <row r="162" spans="1:5" x14ac:dyDescent="0.3">
      <c r="A162" s="87">
        <v>36941</v>
      </c>
      <c r="B162" s="90">
        <v>15.14</v>
      </c>
      <c r="C162" s="29">
        <f t="shared" si="6"/>
        <v>1.0993735212930302</v>
      </c>
      <c r="D162" s="86">
        <f t="shared" si="7"/>
        <v>1.1098350864644286</v>
      </c>
      <c r="E162" s="86">
        <f t="shared" si="8"/>
        <v>1.1038768696833572</v>
      </c>
    </row>
    <row r="163" spans="1:5" x14ac:dyDescent="0.3">
      <c r="A163" s="87">
        <v>36942</v>
      </c>
      <c r="B163" s="90">
        <v>15.15</v>
      </c>
      <c r="C163" s="29">
        <f t="shared" si="6"/>
        <v>1.099988730715546</v>
      </c>
      <c r="D163" s="86">
        <f t="shared" si="7"/>
        <v>1.1105182565502529</v>
      </c>
      <c r="E163" s="86">
        <f t="shared" si="8"/>
        <v>1.1045229963028653</v>
      </c>
    </row>
    <row r="164" spans="1:5" x14ac:dyDescent="0.3">
      <c r="A164" s="87">
        <v>36943</v>
      </c>
      <c r="B164" s="90">
        <v>15.15</v>
      </c>
      <c r="C164" s="29">
        <f t="shared" si="6"/>
        <v>1.100604658405423</v>
      </c>
      <c r="D164" s="86">
        <f t="shared" si="7"/>
        <v>1.111202262502083</v>
      </c>
      <c r="E164" s="86">
        <f t="shared" si="8"/>
        <v>1.1051698766638469</v>
      </c>
    </row>
    <row r="165" spans="1:5" x14ac:dyDescent="0.3">
      <c r="A165" s="87">
        <v>36944</v>
      </c>
      <c r="B165" s="90">
        <v>15.15</v>
      </c>
      <c r="C165" s="29">
        <f t="shared" si="6"/>
        <v>1.1012209309778505</v>
      </c>
      <c r="D165" s="86">
        <f t="shared" si="7"/>
        <v>1.111886689756435</v>
      </c>
      <c r="E165" s="86">
        <f t="shared" si="8"/>
        <v>1.1058171358799567</v>
      </c>
    </row>
    <row r="166" spans="1:5" x14ac:dyDescent="0.3">
      <c r="A166" s="87">
        <v>36945</v>
      </c>
      <c r="B166" s="90">
        <v>15.14</v>
      </c>
      <c r="C166" s="29">
        <f t="shared" si="6"/>
        <v>1.1018375486259422</v>
      </c>
      <c r="D166" s="86">
        <f t="shared" si="7"/>
        <v>1.1125715385728034</v>
      </c>
      <c r="E166" s="86">
        <f t="shared" si="8"/>
        <v>1.1064647741730769</v>
      </c>
    </row>
    <row r="167" spans="1:5" x14ac:dyDescent="0.3">
      <c r="A167" s="87">
        <v>36950</v>
      </c>
      <c r="B167" s="90">
        <v>15.12</v>
      </c>
      <c r="C167" s="29">
        <f t="shared" si="6"/>
        <v>1.1024541369181533</v>
      </c>
      <c r="D167" s="86">
        <f t="shared" si="7"/>
        <v>1.1132563931090875</v>
      </c>
      <c r="E167" s="86">
        <f t="shared" si="8"/>
        <v>1.1071124155575243</v>
      </c>
    </row>
    <row r="168" spans="1:5" x14ac:dyDescent="0.3">
      <c r="A168" s="87">
        <v>36951</v>
      </c>
      <c r="B168" s="90">
        <v>15.09</v>
      </c>
      <c r="C168" s="29">
        <f t="shared" si="6"/>
        <v>1.1030703095598182</v>
      </c>
      <c r="D168" s="86">
        <f t="shared" si="7"/>
        <v>1.1139408242528275</v>
      </c>
      <c r="E168" s="86">
        <f t="shared" si="8"/>
        <v>1.1077596720953937</v>
      </c>
    </row>
    <row r="169" spans="1:5" x14ac:dyDescent="0.3">
      <c r="A169" s="87">
        <v>36952</v>
      </c>
      <c r="B169" s="90">
        <v>15.09</v>
      </c>
      <c r="C169" s="29">
        <f t="shared" si="6"/>
        <v>1.1036856793934122</v>
      </c>
      <c r="D169" s="86">
        <f t="shared" si="7"/>
        <v>1.114624401837216</v>
      </c>
      <c r="E169" s="86">
        <f t="shared" si="8"/>
        <v>1.1084061549423341</v>
      </c>
    </row>
    <row r="170" spans="1:5" x14ac:dyDescent="0.3">
      <c r="A170" s="87">
        <v>36955</v>
      </c>
      <c r="B170" s="90">
        <v>15.09</v>
      </c>
      <c r="C170" s="29">
        <f t="shared" si="6"/>
        <v>1.1043013925233753</v>
      </c>
      <c r="D170" s="86">
        <f t="shared" si="7"/>
        <v>1.1153083989037742</v>
      </c>
      <c r="E170" s="86">
        <f t="shared" si="8"/>
        <v>1.1090530150733389</v>
      </c>
    </row>
    <row r="171" spans="1:5" x14ac:dyDescent="0.3">
      <c r="A171" s="87">
        <v>36956</v>
      </c>
      <c r="B171" s="90">
        <v>15.08</v>
      </c>
      <c r="C171" s="29">
        <f t="shared" si="6"/>
        <v>1.1049174491412224</v>
      </c>
      <c r="D171" s="86">
        <f t="shared" si="7"/>
        <v>1.1159928157099201</v>
      </c>
      <c r="E171" s="86">
        <f t="shared" si="8"/>
        <v>1.1097002527085891</v>
      </c>
    </row>
    <row r="172" spans="1:5" x14ac:dyDescent="0.3">
      <c r="A172" s="87">
        <v>36957</v>
      </c>
      <c r="B172" s="90">
        <v>15.07</v>
      </c>
      <c r="C172" s="29">
        <f t="shared" si="6"/>
        <v>1.105533473766642</v>
      </c>
      <c r="D172" s="86">
        <f t="shared" si="7"/>
        <v>1.1166772351319172</v>
      </c>
      <c r="E172" s="86">
        <f t="shared" si="8"/>
        <v>1.1103474907606079</v>
      </c>
    </row>
    <row r="173" spans="1:5" x14ac:dyDescent="0.3">
      <c r="A173" s="87">
        <v>36958</v>
      </c>
      <c r="B173" s="90">
        <v>15.07</v>
      </c>
      <c r="C173" s="29">
        <f t="shared" si="6"/>
        <v>1.1061494549075552</v>
      </c>
      <c r="D173" s="86">
        <f t="shared" si="7"/>
        <v>1.1173616443759751</v>
      </c>
      <c r="E173" s="86">
        <f t="shared" si="8"/>
        <v>1.1109947176857446</v>
      </c>
    </row>
    <row r="174" spans="1:5" x14ac:dyDescent="0.3">
      <c r="A174" s="87">
        <v>36959</v>
      </c>
      <c r="B174" s="90">
        <v>15.05</v>
      </c>
      <c r="C174" s="29">
        <f t="shared" si="6"/>
        <v>1.1067657792608405</v>
      </c>
      <c r="D174" s="86">
        <f t="shared" si="7"/>
        <v>1.1180464730930897</v>
      </c>
      <c r="E174" s="86">
        <f t="shared" si="8"/>
        <v>1.1116423218825877</v>
      </c>
    </row>
    <row r="175" spans="1:5" x14ac:dyDescent="0.3">
      <c r="A175" s="87">
        <v>36962</v>
      </c>
      <c r="B175" s="90">
        <v>15.05</v>
      </c>
      <c r="C175" s="29">
        <f t="shared" si="6"/>
        <v>1.1073816833493413</v>
      </c>
      <c r="D175" s="86">
        <f t="shared" si="7"/>
        <v>1.1187308729430823</v>
      </c>
      <c r="E175" s="86">
        <f t="shared" si="8"/>
        <v>1.112289536518128</v>
      </c>
    </row>
    <row r="176" spans="1:5" x14ac:dyDescent="0.3">
      <c r="A176" s="87">
        <v>36963</v>
      </c>
      <c r="B176" s="90">
        <v>15.06</v>
      </c>
      <c r="C176" s="29">
        <f t="shared" si="6"/>
        <v>1.1079979301823082</v>
      </c>
      <c r="D176" s="86">
        <f t="shared" si="7"/>
        <v>1.1194156917409146</v>
      </c>
      <c r="E176" s="86">
        <f t="shared" si="8"/>
        <v>1.1129371279716214</v>
      </c>
    </row>
    <row r="177" spans="1:5" x14ac:dyDescent="0.3">
      <c r="A177" s="87">
        <v>36964</v>
      </c>
      <c r="B177" s="90">
        <v>15.06</v>
      </c>
      <c r="C177" s="29">
        <f t="shared" si="6"/>
        <v>1.1086149077497509</v>
      </c>
      <c r="D177" s="86">
        <f t="shared" si="7"/>
        <v>1.1201013607180825</v>
      </c>
      <c r="E177" s="86">
        <f t="shared" si="8"/>
        <v>1.113585486000467</v>
      </c>
    </row>
    <row r="178" spans="1:5" x14ac:dyDescent="0.3">
      <c r="A178" s="87">
        <v>36965</v>
      </c>
      <c r="B178" s="90">
        <v>15.06</v>
      </c>
      <c r="C178" s="29">
        <f t="shared" si="6"/>
        <v>1.1092322288749823</v>
      </c>
      <c r="D178" s="86">
        <f t="shared" si="7"/>
        <v>1.1207874496839552</v>
      </c>
      <c r="E178" s="86">
        <f t="shared" si="8"/>
        <v>1.1142342217398975</v>
      </c>
    </row>
    <row r="179" spans="1:5" x14ac:dyDescent="0.3">
      <c r="A179" s="87">
        <v>36966</v>
      </c>
      <c r="B179" s="90">
        <v>15.12</v>
      </c>
      <c r="C179" s="29">
        <f t="shared" si="6"/>
        <v>1.1098498937493091</v>
      </c>
      <c r="D179" s="86">
        <f t="shared" si="7"/>
        <v>1.1214739588957856</v>
      </c>
      <c r="E179" s="86">
        <f t="shared" si="8"/>
        <v>1.1148833354099539</v>
      </c>
    </row>
    <row r="180" spans="1:5" x14ac:dyDescent="0.3">
      <c r="A180" s="87">
        <v>36969</v>
      </c>
      <c r="B180" s="90">
        <v>15.14</v>
      </c>
      <c r="C180" s="29">
        <f t="shared" si="6"/>
        <v>1.1104701999534246</v>
      </c>
      <c r="D180" s="86">
        <f t="shared" si="7"/>
        <v>1.1221634422071887</v>
      </c>
      <c r="E180" s="86">
        <f t="shared" si="8"/>
        <v>1.1155351350986444</v>
      </c>
    </row>
    <row r="181" spans="1:5" x14ac:dyDescent="0.3">
      <c r="A181" s="87">
        <v>36970</v>
      </c>
      <c r="B181" s="90">
        <v>15.18</v>
      </c>
      <c r="C181" s="29">
        <f t="shared" si="6"/>
        <v>1.1110916190773186</v>
      </c>
      <c r="D181" s="86">
        <f t="shared" si="7"/>
        <v>1.1228542011356739</v>
      </c>
      <c r="E181" s="86">
        <f t="shared" si="8"/>
        <v>1.1161880855912032</v>
      </c>
    </row>
    <row r="182" spans="1:5" x14ac:dyDescent="0.3">
      <c r="A182" s="87">
        <v>36971</v>
      </c>
      <c r="B182" s="90">
        <v>15.18</v>
      </c>
      <c r="C182" s="29">
        <f t="shared" si="6"/>
        <v>1.1117149081428723</v>
      </c>
      <c r="D182" s="86">
        <f t="shared" si="7"/>
        <v>1.1235470774090062</v>
      </c>
      <c r="E182" s="86">
        <f t="shared" si="8"/>
        <v>1.1168429474889374</v>
      </c>
    </row>
    <row r="183" spans="1:5" x14ac:dyDescent="0.3">
      <c r="A183" s="87">
        <v>36972</v>
      </c>
      <c r="B183" s="90">
        <v>15.72</v>
      </c>
      <c r="C183" s="29">
        <f t="shared" si="6"/>
        <v>1.1123385468548932</v>
      </c>
      <c r="D183" s="86">
        <f t="shared" si="7"/>
        <v>1.1242403812334218</v>
      </c>
      <c r="E183" s="86">
        <f t="shared" si="8"/>
        <v>1.117498193590831</v>
      </c>
    </row>
    <row r="184" spans="1:5" x14ac:dyDescent="0.3">
      <c r="A184" s="87">
        <v>36973</v>
      </c>
      <c r="B184" s="90">
        <v>15.73</v>
      </c>
      <c r="C184" s="29">
        <f t="shared" si="6"/>
        <v>1.1129832026597231</v>
      </c>
      <c r="D184" s="86">
        <f t="shared" si="7"/>
        <v>1.1249570900976602</v>
      </c>
      <c r="E184" s="86">
        <f t="shared" si="8"/>
        <v>1.118174587772562</v>
      </c>
    </row>
    <row r="185" spans="1:5" x14ac:dyDescent="0.3">
      <c r="A185" s="87">
        <v>36976</v>
      </c>
      <c r="B185" s="90">
        <v>15.72</v>
      </c>
      <c r="C185" s="29">
        <f t="shared" si="6"/>
        <v>1.1136286104891135</v>
      </c>
      <c r="D185" s="86">
        <f t="shared" si="7"/>
        <v>1.1256746766013348</v>
      </c>
      <c r="E185" s="86">
        <f t="shared" si="8"/>
        <v>1.1188517715481956</v>
      </c>
    </row>
    <row r="186" spans="1:5" x14ac:dyDescent="0.3">
      <c r="A186" s="87">
        <v>36977</v>
      </c>
      <c r="B186" s="90">
        <v>15.72</v>
      </c>
      <c r="C186" s="29">
        <f t="shared" si="6"/>
        <v>1.1142740139503227</v>
      </c>
      <c r="D186" s="86">
        <f t="shared" si="7"/>
        <v>1.1263922998360416</v>
      </c>
      <c r="E186" s="86">
        <f t="shared" si="8"/>
        <v>1.1195289850173851</v>
      </c>
    </row>
    <row r="187" spans="1:5" x14ac:dyDescent="0.3">
      <c r="A187" s="87">
        <v>36978</v>
      </c>
      <c r="B187" s="90">
        <v>15.71</v>
      </c>
      <c r="C187" s="29">
        <f t="shared" si="6"/>
        <v>1.1149197914551077</v>
      </c>
      <c r="D187" s="86">
        <f t="shared" si="7"/>
        <v>1.1271103805591487</v>
      </c>
      <c r="E187" s="86">
        <f t="shared" si="8"/>
        <v>1.1202066083872375</v>
      </c>
    </row>
    <row r="188" spans="1:5" x14ac:dyDescent="0.3">
      <c r="A188" s="87">
        <v>36979</v>
      </c>
      <c r="B188" s="90">
        <v>15.71</v>
      </c>
      <c r="C188" s="29">
        <f t="shared" si="6"/>
        <v>1.1155655529983184</v>
      </c>
      <c r="D188" s="86">
        <f t="shared" si="7"/>
        <v>1.1278284851248104</v>
      </c>
      <c r="E188" s="86">
        <f t="shared" si="8"/>
        <v>1.1208842498234621</v>
      </c>
    </row>
    <row r="189" spans="1:5" x14ac:dyDescent="0.3">
      <c r="A189" s="87">
        <v>36980</v>
      </c>
      <c r="B189" s="90">
        <v>15.72</v>
      </c>
      <c r="C189" s="29">
        <f t="shared" si="6"/>
        <v>1.1162116885666151</v>
      </c>
      <c r="D189" s="86">
        <f t="shared" si="7"/>
        <v>1.1285470472092529</v>
      </c>
      <c r="E189" s="86">
        <f t="shared" si="8"/>
        <v>1.1215623011822069</v>
      </c>
    </row>
    <row r="190" spans="1:5" x14ac:dyDescent="0.3">
      <c r="A190" s="87">
        <v>36983</v>
      </c>
      <c r="B190" s="90">
        <v>15.72</v>
      </c>
      <c r="C190" s="29">
        <f t="shared" si="6"/>
        <v>1.1168585890507241</v>
      </c>
      <c r="D190" s="86">
        <f t="shared" si="7"/>
        <v>1.1292665015945842</v>
      </c>
      <c r="E190" s="86">
        <f t="shared" si="8"/>
        <v>1.1222411552683427</v>
      </c>
    </row>
    <row r="191" spans="1:5" x14ac:dyDescent="0.3">
      <c r="A191" s="87">
        <v>36984</v>
      </c>
      <c r="B191" s="90">
        <v>15.73</v>
      </c>
      <c r="C191" s="29">
        <f t="shared" si="6"/>
        <v>1.1175058644460085</v>
      </c>
      <c r="D191" s="86">
        <f t="shared" si="7"/>
        <v>1.1299864146356833</v>
      </c>
      <c r="E191" s="86">
        <f t="shared" si="8"/>
        <v>1.1229204202481664</v>
      </c>
    </row>
    <row r="192" spans="1:5" x14ac:dyDescent="0.3">
      <c r="A192" s="87">
        <v>36985</v>
      </c>
      <c r="B192" s="90">
        <v>15.72</v>
      </c>
      <c r="C192" s="29">
        <f t="shared" si="6"/>
        <v>1.1181538949217422</v>
      </c>
      <c r="D192" s="86">
        <f t="shared" si="7"/>
        <v>1.1307072092398649</v>
      </c>
      <c r="E192" s="86">
        <f t="shared" si="8"/>
        <v>1.1236004781731408</v>
      </c>
    </row>
    <row r="193" spans="1:5" x14ac:dyDescent="0.3">
      <c r="A193" s="87">
        <v>36986</v>
      </c>
      <c r="B193" s="90">
        <v>15.71</v>
      </c>
      <c r="C193" s="29">
        <f t="shared" si="6"/>
        <v>1.1188019210115443</v>
      </c>
      <c r="D193" s="86">
        <f t="shared" si="7"/>
        <v>1.1314280407392914</v>
      </c>
      <c r="E193" s="86">
        <f t="shared" si="8"/>
        <v>1.1242805659176984</v>
      </c>
    </row>
    <row r="194" spans="1:5" x14ac:dyDescent="0.3">
      <c r="A194" s="87">
        <v>36987</v>
      </c>
      <c r="B194" s="90">
        <v>15.72</v>
      </c>
      <c r="C194" s="29">
        <f t="shared" si="6"/>
        <v>1.1194499310841941</v>
      </c>
      <c r="D194" s="86">
        <f t="shared" si="7"/>
        <v>1.1321488961726072</v>
      </c>
      <c r="E194" s="86">
        <f t="shared" si="8"/>
        <v>1.1249606717943319</v>
      </c>
    </row>
    <row r="195" spans="1:5" x14ac:dyDescent="0.3">
      <c r="A195" s="87">
        <v>36990</v>
      </c>
      <c r="B195" s="90">
        <v>15.71</v>
      </c>
      <c r="C195" s="29">
        <f t="shared" si="6"/>
        <v>1.120098708291754</v>
      </c>
      <c r="D195" s="86">
        <f t="shared" si="7"/>
        <v>1.1328706467546616</v>
      </c>
      <c r="E195" s="86">
        <f t="shared" si="8"/>
        <v>1.1256415828306467</v>
      </c>
    </row>
    <row r="196" spans="1:5" x14ac:dyDescent="0.3">
      <c r="A196" s="87">
        <v>36991</v>
      </c>
      <c r="B196" s="90">
        <v>15.74</v>
      </c>
      <c r="C196" s="29">
        <f t="shared" si="6"/>
        <v>1.1207474694635966</v>
      </c>
      <c r="D196" s="86">
        <f t="shared" si="7"/>
        <v>1.1335924213011219</v>
      </c>
      <c r="E196" s="86">
        <f t="shared" si="8"/>
        <v>1.1263225120209874</v>
      </c>
    </row>
    <row r="197" spans="1:5" x14ac:dyDescent="0.3">
      <c r="A197" s="87">
        <v>36992</v>
      </c>
      <c r="B197" s="90">
        <v>15.73</v>
      </c>
      <c r="C197" s="29">
        <f t="shared" ref="C197:C260" si="9">IF(A197=$B$2,1,IF(A196&lt;DATE(1998,1,2),ROUND(B196/3000+1,8)*C196,ROUND(((1+B196/100)^(1/252)),8)*C196))</f>
        <v>1.1213977607678034</v>
      </c>
      <c r="D197" s="86">
        <f t="shared" ref="D197:D260" si="10">(((ROUND(C197/C196,8)-1)*$D$1)+1)*D196</f>
        <v>1.1343159400647946</v>
      </c>
      <c r="E197" s="86">
        <f t="shared" ref="E197:E260" si="11">(((ROUND(C197/C196,8))*(($E$1+1)^(1/252)))*E196)</f>
        <v>1.1270050132647089</v>
      </c>
    </row>
    <row r="198" spans="1:5" x14ac:dyDescent="0.3">
      <c r="A198" s="87">
        <v>36993</v>
      </c>
      <c r="B198" s="90">
        <v>15.73</v>
      </c>
      <c r="C198" s="29">
        <f t="shared" si="9"/>
        <v>1.122048048115295</v>
      </c>
      <c r="D198" s="86">
        <f t="shared" si="10"/>
        <v>1.1350394963823274</v>
      </c>
      <c r="E198" s="86">
        <f t="shared" si="11"/>
        <v>1.1276875448822097</v>
      </c>
    </row>
    <row r="199" spans="1:5" x14ac:dyDescent="0.3">
      <c r="A199" s="87">
        <v>36997</v>
      </c>
      <c r="B199" s="90">
        <v>15.75</v>
      </c>
      <c r="C199" s="29">
        <f t="shared" si="9"/>
        <v>1.1226987125579166</v>
      </c>
      <c r="D199" s="86">
        <f t="shared" si="10"/>
        <v>1.1357635142412403</v>
      </c>
      <c r="E199" s="86">
        <f t="shared" si="11"/>
        <v>1.1283704898513844</v>
      </c>
    </row>
    <row r="200" spans="1:5" x14ac:dyDescent="0.3">
      <c r="A200" s="87">
        <v>36998</v>
      </c>
      <c r="B200" s="90">
        <v>15.75</v>
      </c>
      <c r="C200" s="29">
        <f t="shared" si="9"/>
        <v>1.1233505289764536</v>
      </c>
      <c r="D200" s="86">
        <f t="shared" si="10"/>
        <v>1.1364888559804485</v>
      </c>
      <c r="E200" s="86">
        <f t="shared" si="11"/>
        <v>1.1290546270182209</v>
      </c>
    </row>
    <row r="201" spans="1:5" x14ac:dyDescent="0.3">
      <c r="A201" s="87">
        <v>36999</v>
      </c>
      <c r="B201" s="90">
        <v>15.82</v>
      </c>
      <c r="C201" s="29">
        <f t="shared" si="9"/>
        <v>1.1240027238265669</v>
      </c>
      <c r="D201" s="86">
        <f t="shared" si="10"/>
        <v>1.1372146609504541</v>
      </c>
      <c r="E201" s="86">
        <f t="shared" si="11"/>
        <v>1.1297391789811437</v>
      </c>
    </row>
    <row r="202" spans="1:5" x14ac:dyDescent="0.3">
      <c r="A202" s="87">
        <v>37000</v>
      </c>
      <c r="B202" s="90">
        <v>16.23</v>
      </c>
      <c r="C202" s="29">
        <f t="shared" si="9"/>
        <v>1.1246579949345032</v>
      </c>
      <c r="D202" s="86">
        <f t="shared" si="10"/>
        <v>1.1379439316937989</v>
      </c>
      <c r="E202" s="86">
        <f t="shared" si="11"/>
        <v>1.1304268574353862</v>
      </c>
    </row>
    <row r="203" spans="1:5" x14ac:dyDescent="0.3">
      <c r="A203" s="87">
        <v>37001</v>
      </c>
      <c r="B203" s="90">
        <v>16.23</v>
      </c>
      <c r="C203" s="29">
        <f t="shared" si="9"/>
        <v>1.125329427004059</v>
      </c>
      <c r="D203" s="86">
        <f t="shared" si="10"/>
        <v>1.1386912319911255</v>
      </c>
      <c r="E203" s="86">
        <f t="shared" si="11"/>
        <v>1.1311308147798633</v>
      </c>
    </row>
    <row r="204" spans="1:5" x14ac:dyDescent="0.3">
      <c r="A204" s="87">
        <v>37004</v>
      </c>
      <c r="B204" s="90">
        <v>16.23</v>
      </c>
      <c r="C204" s="29">
        <f t="shared" si="9"/>
        <v>1.1260012599252747</v>
      </c>
      <c r="D204" s="86">
        <f t="shared" si="10"/>
        <v>1.1394390230487776</v>
      </c>
      <c r="E204" s="86">
        <f t="shared" si="11"/>
        <v>1.1318352105038247</v>
      </c>
    </row>
    <row r="205" spans="1:5" x14ac:dyDescent="0.3">
      <c r="A205" s="87">
        <v>37005</v>
      </c>
      <c r="B205" s="90">
        <v>16.23</v>
      </c>
      <c r="C205" s="29">
        <f t="shared" si="9"/>
        <v>1.1266734939374625</v>
      </c>
      <c r="D205" s="86">
        <f t="shared" si="10"/>
        <v>1.140187305189043</v>
      </c>
      <c r="E205" s="86">
        <f t="shared" si="11"/>
        <v>1.1325400448802652</v>
      </c>
    </row>
    <row r="206" spans="1:5" x14ac:dyDescent="0.3">
      <c r="A206" s="87">
        <v>37006</v>
      </c>
      <c r="B206" s="90">
        <v>16.23</v>
      </c>
      <c r="C206" s="29">
        <f t="shared" si="9"/>
        <v>1.1273461292800779</v>
      </c>
      <c r="D206" s="86">
        <f t="shared" si="10"/>
        <v>1.1409360787344209</v>
      </c>
      <c r="E206" s="86">
        <f t="shared" si="11"/>
        <v>1.1332453181823492</v>
      </c>
    </row>
    <row r="207" spans="1:5" x14ac:dyDescent="0.3">
      <c r="A207" s="87">
        <v>37007</v>
      </c>
      <c r="B207" s="90">
        <v>16.23</v>
      </c>
      <c r="C207" s="29">
        <f t="shared" si="9"/>
        <v>1.1280191661927192</v>
      </c>
      <c r="D207" s="86">
        <f t="shared" si="10"/>
        <v>1.1416853440076227</v>
      </c>
      <c r="E207" s="86">
        <f t="shared" si="11"/>
        <v>1.1339510306834115</v>
      </c>
    </row>
    <row r="208" spans="1:5" x14ac:dyDescent="0.3">
      <c r="A208" s="87">
        <v>37008</v>
      </c>
      <c r="B208" s="90">
        <v>16.25</v>
      </c>
      <c r="C208" s="29">
        <f t="shared" si="9"/>
        <v>1.1286926049151278</v>
      </c>
      <c r="D208" s="86">
        <f t="shared" si="10"/>
        <v>1.1424351013315712</v>
      </c>
      <c r="E208" s="86">
        <f t="shared" si="11"/>
        <v>1.1346571826569571</v>
      </c>
    </row>
    <row r="209" spans="1:5" x14ac:dyDescent="0.3">
      <c r="A209" s="87">
        <v>37011</v>
      </c>
      <c r="B209" s="90">
        <v>16.23</v>
      </c>
      <c r="C209" s="29">
        <f t="shared" si="9"/>
        <v>1.1293672131981596</v>
      </c>
      <c r="D209" s="86">
        <f t="shared" si="10"/>
        <v>1.1431862055708575</v>
      </c>
      <c r="E209" s="86">
        <f t="shared" si="11"/>
        <v>1.135364545963383</v>
      </c>
    </row>
    <row r="210" spans="1:5" x14ac:dyDescent="0.3">
      <c r="A210" s="87">
        <v>37013</v>
      </c>
      <c r="B210" s="90">
        <v>16.22</v>
      </c>
      <c r="C210" s="29">
        <f t="shared" si="9"/>
        <v>1.130041456718111</v>
      </c>
      <c r="D210" s="86">
        <f t="shared" si="10"/>
        <v>1.143936948527104</v>
      </c>
      <c r="E210" s="86">
        <f t="shared" si="11"/>
        <v>1.1360715781835862</v>
      </c>
    </row>
    <row r="211" spans="1:5" x14ac:dyDescent="0.3">
      <c r="A211" s="87">
        <v>37014</v>
      </c>
      <c r="B211" s="90">
        <v>16.21</v>
      </c>
      <c r="C211" s="29">
        <f t="shared" si="9"/>
        <v>1.1307157185540908</v>
      </c>
      <c r="D211" s="86">
        <f t="shared" si="10"/>
        <v>1.1446877566720894</v>
      </c>
      <c r="E211" s="86">
        <f t="shared" si="11"/>
        <v>1.1367786644238413</v>
      </c>
    </row>
    <row r="212" spans="1:5" x14ac:dyDescent="0.3">
      <c r="A212" s="87">
        <v>37015</v>
      </c>
      <c r="B212" s="90">
        <v>16.23</v>
      </c>
      <c r="C212" s="29">
        <f t="shared" si="9"/>
        <v>1.131389986951379</v>
      </c>
      <c r="D212" s="86">
        <f t="shared" si="10"/>
        <v>1.145438616895454</v>
      </c>
      <c r="E212" s="86">
        <f t="shared" si="11"/>
        <v>1.1374857928688791</v>
      </c>
    </row>
    <row r="213" spans="1:5" x14ac:dyDescent="0.3">
      <c r="A213" s="87">
        <v>37018</v>
      </c>
      <c r="B213" s="90">
        <v>16.23</v>
      </c>
      <c r="C213" s="29">
        <f t="shared" si="9"/>
        <v>1.1320654380874888</v>
      </c>
      <c r="D213" s="86">
        <f t="shared" si="10"/>
        <v>1.146190839034994</v>
      </c>
      <c r="E213" s="86">
        <f t="shared" si="11"/>
        <v>1.1381941460656042</v>
      </c>
    </row>
    <row r="214" spans="1:5" x14ac:dyDescent="0.3">
      <c r="A214" s="87">
        <v>37019</v>
      </c>
      <c r="B214" s="90">
        <v>16.239999999999998</v>
      </c>
      <c r="C214" s="29">
        <f t="shared" si="9"/>
        <v>1.1327412924746814</v>
      </c>
      <c r="D214" s="86">
        <f t="shared" si="10"/>
        <v>1.1469435551670875</v>
      </c>
      <c r="E214" s="86">
        <f t="shared" si="11"/>
        <v>1.1389029403792685</v>
      </c>
    </row>
    <row r="215" spans="1:5" x14ac:dyDescent="0.3">
      <c r="A215" s="87">
        <v>37020</v>
      </c>
      <c r="B215" s="90">
        <v>16.25</v>
      </c>
      <c r="C215" s="29">
        <f t="shared" si="9"/>
        <v>1.1334179354857412</v>
      </c>
      <c r="D215" s="86">
        <f t="shared" si="10"/>
        <v>1.1476971945730345</v>
      </c>
      <c r="E215" s="86">
        <f t="shared" si="11"/>
        <v>1.1396125633215271</v>
      </c>
    </row>
    <row r="216" spans="1:5" x14ac:dyDescent="0.3">
      <c r="A216" s="87">
        <v>37021</v>
      </c>
      <c r="B216" s="90">
        <v>16.25</v>
      </c>
      <c r="C216" s="29">
        <f t="shared" si="9"/>
        <v>1.1340953680516017</v>
      </c>
      <c r="D216" s="86">
        <f t="shared" si="10"/>
        <v>1.1484517584228813</v>
      </c>
      <c r="E216" s="86">
        <f t="shared" si="11"/>
        <v>1.1403230158909523</v>
      </c>
    </row>
    <row r="217" spans="1:5" x14ac:dyDescent="0.3">
      <c r="A217" s="87">
        <v>37022</v>
      </c>
      <c r="B217" s="90">
        <v>16.25</v>
      </c>
      <c r="C217" s="29">
        <f t="shared" si="9"/>
        <v>1.1347732055121325</v>
      </c>
      <c r="D217" s="86">
        <f t="shared" si="10"/>
        <v>1.1492068183675221</v>
      </c>
      <c r="E217" s="86">
        <f t="shared" si="11"/>
        <v>1.1410339113677916</v>
      </c>
    </row>
    <row r="218" spans="1:5" x14ac:dyDescent="0.3">
      <c r="A218" s="87">
        <v>37025</v>
      </c>
      <c r="B218" s="90">
        <v>16.239999999999998</v>
      </c>
      <c r="C218" s="29">
        <f t="shared" si="9"/>
        <v>1.135451448109335</v>
      </c>
      <c r="D218" s="86">
        <f t="shared" si="10"/>
        <v>1.1499623747331191</v>
      </c>
      <c r="E218" s="86">
        <f t="shared" si="11"/>
        <v>1.1417452500281604</v>
      </c>
    </row>
    <row r="219" spans="1:5" x14ac:dyDescent="0.3">
      <c r="A219" s="87">
        <v>37026</v>
      </c>
      <c r="B219" s="90">
        <v>16.25</v>
      </c>
      <c r="C219" s="29">
        <f t="shared" si="9"/>
        <v>1.136129710031863</v>
      </c>
      <c r="D219" s="86">
        <f t="shared" si="10"/>
        <v>1.1507179977601207</v>
      </c>
      <c r="E219" s="86">
        <f t="shared" si="11"/>
        <v>1.1424566439449808</v>
      </c>
    </row>
    <row r="220" spans="1:5" x14ac:dyDescent="0.3">
      <c r="A220" s="87">
        <v>37027</v>
      </c>
      <c r="B220" s="90">
        <v>16.239999999999998</v>
      </c>
      <c r="C220" s="29">
        <f t="shared" si="9"/>
        <v>1.136808763398252</v>
      </c>
      <c r="D220" s="86">
        <f t="shared" si="10"/>
        <v>1.1514745476642101</v>
      </c>
      <c r="E220" s="86">
        <f t="shared" si="11"/>
        <v>1.1431688695594318</v>
      </c>
    </row>
    <row r="221" spans="1:5" x14ac:dyDescent="0.3">
      <c r="A221" s="87">
        <v>37028</v>
      </c>
      <c r="B221" s="90">
        <v>16.25</v>
      </c>
      <c r="C221" s="29">
        <f t="shared" si="9"/>
        <v>1.137487836113068</v>
      </c>
      <c r="D221" s="86">
        <f t="shared" si="10"/>
        <v>1.1522311643173622</v>
      </c>
      <c r="E221" s="86">
        <f t="shared" si="11"/>
        <v>1.1438811504992323</v>
      </c>
    </row>
    <row r="222" spans="1:5" x14ac:dyDescent="0.3">
      <c r="A222" s="87">
        <v>37029</v>
      </c>
      <c r="B222" s="90">
        <v>16.25</v>
      </c>
      <c r="C222" s="29">
        <f t="shared" si="9"/>
        <v>1.1381677012178344</v>
      </c>
      <c r="D222" s="86">
        <f t="shared" si="10"/>
        <v>1.152988709066423</v>
      </c>
      <c r="E222" s="86">
        <f t="shared" si="11"/>
        <v>1.1445942641736908</v>
      </c>
    </row>
    <row r="223" spans="1:5" x14ac:dyDescent="0.3">
      <c r="A223" s="87">
        <v>37032</v>
      </c>
      <c r="B223" s="90">
        <v>16.239999999999998</v>
      </c>
      <c r="C223" s="29">
        <f t="shared" si="9"/>
        <v>1.1388479726711753</v>
      </c>
      <c r="D223" s="86">
        <f t="shared" si="10"/>
        <v>1.153746751870097</v>
      </c>
      <c r="E223" s="86">
        <f t="shared" si="11"/>
        <v>1.1453078224145385</v>
      </c>
    </row>
    <row r="224" spans="1:5" x14ac:dyDescent="0.3">
      <c r="A224" s="87">
        <v>37033</v>
      </c>
      <c r="B224" s="90">
        <v>16.25</v>
      </c>
      <c r="C224" s="29">
        <f t="shared" si="9"/>
        <v>1.1395282635076505</v>
      </c>
      <c r="D224" s="86">
        <f t="shared" si="10"/>
        <v>1.1545048615545497</v>
      </c>
      <c r="E224" s="86">
        <f t="shared" si="11"/>
        <v>1.1460214360842538</v>
      </c>
    </row>
    <row r="225" spans="1:5" x14ac:dyDescent="0.3">
      <c r="A225" s="87">
        <v>37034</v>
      </c>
      <c r="B225" s="90">
        <v>16.61</v>
      </c>
      <c r="C225" s="29">
        <f t="shared" si="9"/>
        <v>1.1402093481554663</v>
      </c>
      <c r="D225" s="86">
        <f t="shared" si="10"/>
        <v>1.1552639011663224</v>
      </c>
      <c r="E225" s="86">
        <f t="shared" si="11"/>
        <v>1.1467358840467345</v>
      </c>
    </row>
    <row r="226" spans="1:5" x14ac:dyDescent="0.3">
      <c r="A226" s="87">
        <v>37035</v>
      </c>
      <c r="B226" s="90">
        <v>16.72</v>
      </c>
      <c r="C226" s="29">
        <f t="shared" si="9"/>
        <v>1.1409048416515606</v>
      </c>
      <c r="D226" s="86">
        <f t="shared" si="10"/>
        <v>1.1560390451202962</v>
      </c>
      <c r="E226" s="86">
        <f t="shared" si="11"/>
        <v>1.1474648596861301</v>
      </c>
    </row>
    <row r="227" spans="1:5" x14ac:dyDescent="0.3">
      <c r="A227" s="87">
        <v>37036</v>
      </c>
      <c r="B227" s="90">
        <v>16.75</v>
      </c>
      <c r="C227" s="29">
        <f t="shared" si="9"/>
        <v>1.1416050263619306</v>
      </c>
      <c r="D227" s="86">
        <f t="shared" si="10"/>
        <v>1.1568194651149151</v>
      </c>
      <c r="E227" s="86">
        <f t="shared" si="11"/>
        <v>1.1481985903614791</v>
      </c>
    </row>
    <row r="228" spans="1:5" x14ac:dyDescent="0.3">
      <c r="A228" s="87">
        <v>37039</v>
      </c>
      <c r="B228" s="90">
        <v>16.760000000000002</v>
      </c>
      <c r="C228" s="29">
        <f t="shared" si="9"/>
        <v>1.142306805219786</v>
      </c>
      <c r="D228" s="86">
        <f t="shared" si="10"/>
        <v>1.1576017099076839</v>
      </c>
      <c r="E228" s="86">
        <f t="shared" si="11"/>
        <v>1.1489339614035239</v>
      </c>
    </row>
    <row r="229" spans="1:5" x14ac:dyDescent="0.3">
      <c r="A229" s="87">
        <v>37040</v>
      </c>
      <c r="B229" s="90">
        <v>16.77</v>
      </c>
      <c r="C229" s="29">
        <f t="shared" si="9"/>
        <v>1.1430094038664727</v>
      </c>
      <c r="D229" s="86">
        <f t="shared" si="10"/>
        <v>1.1583849165997682</v>
      </c>
      <c r="E229" s="86">
        <f t="shared" si="11"/>
        <v>1.1496701940661893</v>
      </c>
    </row>
    <row r="230" spans="1:5" x14ac:dyDescent="0.3">
      <c r="A230" s="87">
        <v>37041</v>
      </c>
      <c r="B230" s="90">
        <v>16.77</v>
      </c>
      <c r="C230" s="29">
        <f t="shared" si="9"/>
        <v>1.1437128232837062</v>
      </c>
      <c r="D230" s="86">
        <f t="shared" si="10"/>
        <v>1.1591690864274453</v>
      </c>
      <c r="E230" s="86">
        <f t="shared" si="11"/>
        <v>1.150407289401957</v>
      </c>
    </row>
    <row r="231" spans="1:5" x14ac:dyDescent="0.3">
      <c r="A231" s="87">
        <v>37042</v>
      </c>
      <c r="B231" s="90">
        <v>16.760000000000002</v>
      </c>
      <c r="C231" s="29">
        <f t="shared" si="9"/>
        <v>1.1444166755922831</v>
      </c>
      <c r="D231" s="86">
        <f t="shared" si="10"/>
        <v>1.1599537870996715</v>
      </c>
      <c r="E231" s="86">
        <f t="shared" si="11"/>
        <v>1.1511448573163274</v>
      </c>
    </row>
    <row r="232" spans="1:5" x14ac:dyDescent="0.3">
      <c r="A232" s="87">
        <v>37043</v>
      </c>
      <c r="B232" s="90">
        <v>16.77</v>
      </c>
      <c r="C232" s="29">
        <f t="shared" si="9"/>
        <v>1.1451205719569397</v>
      </c>
      <c r="D232" s="86">
        <f t="shared" si="10"/>
        <v>1.160738585153086</v>
      </c>
      <c r="E232" s="86">
        <f t="shared" si="11"/>
        <v>1.1518825067129737</v>
      </c>
    </row>
    <row r="233" spans="1:5" x14ac:dyDescent="0.3">
      <c r="A233" s="87">
        <v>37046</v>
      </c>
      <c r="B233" s="90">
        <v>16.760000000000002</v>
      </c>
      <c r="C233" s="29">
        <f t="shared" si="9"/>
        <v>1.1458252906081277</v>
      </c>
      <c r="D233" s="86">
        <f t="shared" si="10"/>
        <v>1.1615243482990441</v>
      </c>
      <c r="E233" s="86">
        <f t="shared" si="11"/>
        <v>1.1526210204427656</v>
      </c>
    </row>
    <row r="234" spans="1:5" x14ac:dyDescent="0.3">
      <c r="A234" s="87">
        <v>37047</v>
      </c>
      <c r="B234" s="90">
        <v>16.75</v>
      </c>
      <c r="C234" s="29">
        <f t="shared" si="9"/>
        <v>1.1465300533696221</v>
      </c>
      <c r="D234" s="86">
        <f t="shared" si="10"/>
        <v>1.1623102089580433</v>
      </c>
      <c r="E234" s="86">
        <f t="shared" si="11"/>
        <v>1.1533596157593216</v>
      </c>
    </row>
    <row r="235" spans="1:5" x14ac:dyDescent="0.3">
      <c r="A235" s="87">
        <v>37048</v>
      </c>
      <c r="B235" s="90">
        <v>16.73</v>
      </c>
      <c r="C235" s="29">
        <f t="shared" si="9"/>
        <v>1.1472348597893298</v>
      </c>
      <c r="D235" s="86">
        <f t="shared" si="10"/>
        <v>1.1630961666082711</v>
      </c>
      <c r="E235" s="86">
        <f t="shared" si="11"/>
        <v>1.1540982922126921</v>
      </c>
    </row>
    <row r="236" spans="1:5" x14ac:dyDescent="0.3">
      <c r="A236" s="87">
        <v>37049</v>
      </c>
      <c r="B236" s="90">
        <v>16.71</v>
      </c>
      <c r="C236" s="29">
        <f t="shared" si="9"/>
        <v>1.1479393193549834</v>
      </c>
      <c r="D236" s="86">
        <f t="shared" si="10"/>
        <v>1.1638817857294876</v>
      </c>
      <c r="E236" s="86">
        <f t="shared" si="11"/>
        <v>1.1548366569490487</v>
      </c>
    </row>
    <row r="237" spans="1:5" x14ac:dyDescent="0.3">
      <c r="A237" s="87">
        <v>37050</v>
      </c>
      <c r="B237" s="90">
        <v>16.670000000000002</v>
      </c>
      <c r="C237" s="29">
        <f t="shared" si="9"/>
        <v>1.1486434308952962</v>
      </c>
      <c r="D237" s="86">
        <f t="shared" si="10"/>
        <v>1.1646670649174917</v>
      </c>
      <c r="E237" s="86">
        <f t="shared" si="11"/>
        <v>1.155574708764548</v>
      </c>
    </row>
    <row r="238" spans="1:5" x14ac:dyDescent="0.3">
      <c r="A238" s="87">
        <v>37053</v>
      </c>
      <c r="B238" s="90">
        <v>16.64</v>
      </c>
      <c r="C238" s="29">
        <f t="shared" si="9"/>
        <v>1.1493464121614385</v>
      </c>
      <c r="D238" s="86">
        <f t="shared" si="10"/>
        <v>1.165451131596932</v>
      </c>
      <c r="E238" s="86">
        <f t="shared" si="11"/>
        <v>1.1563116606442096</v>
      </c>
    </row>
    <row r="239" spans="1:5" x14ac:dyDescent="0.3">
      <c r="A239" s="87">
        <v>37054</v>
      </c>
      <c r="B239" s="90">
        <v>16.66</v>
      </c>
      <c r="C239" s="29">
        <f t="shared" si="9"/>
        <v>1.150048651325805</v>
      </c>
      <c r="D239" s="86">
        <f t="shared" si="10"/>
        <v>1.166234418482516</v>
      </c>
      <c r="E239" s="86">
        <f t="shared" si="11"/>
        <v>1.1570479030365806</v>
      </c>
    </row>
    <row r="240" spans="1:5" x14ac:dyDescent="0.3">
      <c r="A240" s="87">
        <v>37055</v>
      </c>
      <c r="B240" s="90">
        <v>16.64</v>
      </c>
      <c r="C240" s="29">
        <f t="shared" si="9"/>
        <v>1.1507521015843616</v>
      </c>
      <c r="D240" s="86">
        <f t="shared" si="10"/>
        <v>1.1670191041499445</v>
      </c>
      <c r="E240" s="86">
        <f t="shared" si="11"/>
        <v>1.1577854010192292</v>
      </c>
    </row>
    <row r="241" spans="1:5" x14ac:dyDescent="0.3">
      <c r="A241" s="87">
        <v>37057</v>
      </c>
      <c r="B241" s="90">
        <v>16.670000000000002</v>
      </c>
      <c r="C241" s="29">
        <f t="shared" si="9"/>
        <v>1.1514551996109086</v>
      </c>
      <c r="D241" s="86">
        <f t="shared" si="10"/>
        <v>1.1678034448526335</v>
      </c>
      <c r="E241" s="86">
        <f t="shared" si="11"/>
        <v>1.1585225817660043</v>
      </c>
    </row>
    <row r="242" spans="1:5" x14ac:dyDescent="0.3">
      <c r="A242" s="87">
        <v>37060</v>
      </c>
      <c r="B242" s="90">
        <v>16.75</v>
      </c>
      <c r="C242" s="29">
        <f t="shared" si="9"/>
        <v>1.1521599017076225</v>
      </c>
      <c r="D242" s="86">
        <f t="shared" si="10"/>
        <v>1.1685896229775463</v>
      </c>
      <c r="E242" s="86">
        <f t="shared" si="11"/>
        <v>1.159261413611135</v>
      </c>
    </row>
    <row r="243" spans="1:5" x14ac:dyDescent="0.3">
      <c r="A243" s="87">
        <v>37061</v>
      </c>
      <c r="B243" s="90">
        <v>16.78</v>
      </c>
      <c r="C243" s="29">
        <f t="shared" si="9"/>
        <v>1.152868168963999</v>
      </c>
      <c r="D243" s="86">
        <f t="shared" si="10"/>
        <v>1.1693798267863724</v>
      </c>
      <c r="E243" s="86">
        <f t="shared" si="11"/>
        <v>1.16000386990823</v>
      </c>
    </row>
    <row r="244" spans="1:5" x14ac:dyDescent="0.3">
      <c r="A244" s="87">
        <v>37062</v>
      </c>
      <c r="B244" s="90">
        <v>17.22</v>
      </c>
      <c r="C244" s="29">
        <f t="shared" si="9"/>
        <v>1.1535780475390385</v>
      </c>
      <c r="D244" s="86">
        <f t="shared" si="10"/>
        <v>1.1701718769775502</v>
      </c>
      <c r="E244" s="86">
        <f t="shared" si="11"/>
        <v>1.1607479849505198</v>
      </c>
    </row>
    <row r="245" spans="1:5" x14ac:dyDescent="0.3">
      <c r="A245" s="87">
        <v>37063</v>
      </c>
      <c r="B245" s="90">
        <v>18.260000000000002</v>
      </c>
      <c r="C245" s="29">
        <f t="shared" si="9"/>
        <v>1.1543055861420604</v>
      </c>
      <c r="D245" s="86">
        <f t="shared" si="10"/>
        <v>1.1709836813768597</v>
      </c>
      <c r="E245" s="86">
        <f t="shared" si="11"/>
        <v>1.1615099077379847</v>
      </c>
    </row>
    <row r="246" spans="1:5" x14ac:dyDescent="0.3">
      <c r="A246" s="87">
        <v>37064</v>
      </c>
      <c r="B246" s="90">
        <v>18.27</v>
      </c>
      <c r="C246" s="29">
        <f t="shared" si="9"/>
        <v>1.1550740766290903</v>
      </c>
      <c r="D246" s="86">
        <f t="shared" si="10"/>
        <v>1.1718412348821445</v>
      </c>
      <c r="E246" s="86">
        <f t="shared" si="11"/>
        <v>1.1623130774718518</v>
      </c>
    </row>
    <row r="247" spans="1:5" x14ac:dyDescent="0.3">
      <c r="A247" s="87">
        <v>37067</v>
      </c>
      <c r="B247" s="90">
        <v>18.27</v>
      </c>
      <c r="C247" s="29">
        <f t="shared" si="9"/>
        <v>1.1558434599207921</v>
      </c>
      <c r="D247" s="86">
        <f t="shared" si="10"/>
        <v>1.1726998417831016</v>
      </c>
      <c r="E247" s="86">
        <f t="shared" si="11"/>
        <v>1.1631171861608323</v>
      </c>
    </row>
    <row r="248" spans="1:5" x14ac:dyDescent="0.3">
      <c r="A248" s="87">
        <v>37068</v>
      </c>
      <c r="B248" s="90">
        <v>18.260000000000002</v>
      </c>
      <c r="C248" s="29">
        <f t="shared" si="9"/>
        <v>1.1566133556910108</v>
      </c>
      <c r="D248" s="86">
        <f t="shared" si="10"/>
        <v>1.1735590777844762</v>
      </c>
      <c r="E248" s="86">
        <f t="shared" si="11"/>
        <v>1.1639218511463874</v>
      </c>
    </row>
    <row r="249" spans="1:5" x14ac:dyDescent="0.3">
      <c r="A249" s="87">
        <v>37069</v>
      </c>
      <c r="B249" s="90">
        <v>18.28</v>
      </c>
      <c r="C249" s="29">
        <f t="shared" si="9"/>
        <v>1.1573833825986957</v>
      </c>
      <c r="D249" s="86">
        <f t="shared" si="10"/>
        <v>1.1744185173452646</v>
      </c>
      <c r="E249" s="86">
        <f t="shared" si="11"/>
        <v>1.1647266887092869</v>
      </c>
    </row>
    <row r="250" spans="1:5" x14ac:dyDescent="0.3">
      <c r="A250" s="87">
        <v>37070</v>
      </c>
      <c r="B250" s="90">
        <v>18.28</v>
      </c>
      <c r="C250" s="29">
        <f t="shared" si="9"/>
        <v>1.158154697606361</v>
      </c>
      <c r="D250" s="86">
        <f t="shared" si="10"/>
        <v>1.1752794518510306</v>
      </c>
      <c r="E250" s="86">
        <f t="shared" si="11"/>
        <v>1.1655328631943509</v>
      </c>
    </row>
    <row r="251" spans="1:5" x14ac:dyDescent="0.3">
      <c r="A251" s="87">
        <v>37071</v>
      </c>
      <c r="B251" s="90">
        <v>18.28</v>
      </c>
      <c r="C251" s="29">
        <f t="shared" si="9"/>
        <v>1.158926526641487</v>
      </c>
      <c r="D251" s="86">
        <f t="shared" si="10"/>
        <v>1.1761410174846376</v>
      </c>
      <c r="E251" s="86">
        <f t="shared" si="11"/>
        <v>1.1663395956792502</v>
      </c>
    </row>
    <row r="252" spans="1:5" x14ac:dyDescent="0.3">
      <c r="A252" s="87">
        <v>37074</v>
      </c>
      <c r="B252" s="90">
        <v>18.29</v>
      </c>
      <c r="C252" s="29">
        <f t="shared" si="9"/>
        <v>1.1596988700466369</v>
      </c>
      <c r="D252" s="86">
        <f t="shared" si="10"/>
        <v>1.1770032147087484</v>
      </c>
      <c r="E252" s="86">
        <f t="shared" si="11"/>
        <v>1.1671468865502086</v>
      </c>
    </row>
    <row r="253" spans="1:5" x14ac:dyDescent="0.3">
      <c r="A253" s="87">
        <v>37075</v>
      </c>
      <c r="B253" s="90">
        <v>18.3</v>
      </c>
      <c r="C253" s="29">
        <f t="shared" si="9"/>
        <v>1.1604721224622179</v>
      </c>
      <c r="D253" s="86">
        <f t="shared" si="10"/>
        <v>1.1778664841855668</v>
      </c>
      <c r="E253" s="86">
        <f t="shared" si="11"/>
        <v>1.1679551330338611</v>
      </c>
    </row>
    <row r="254" spans="1:5" x14ac:dyDescent="0.3">
      <c r="A254" s="87">
        <v>37076</v>
      </c>
      <c r="B254" s="90">
        <v>18.3</v>
      </c>
      <c r="C254" s="29">
        <f t="shared" si="9"/>
        <v>1.1612462734151126</v>
      </c>
      <c r="D254" s="86">
        <f t="shared" si="10"/>
        <v>1.178730814390327</v>
      </c>
      <c r="E254" s="86">
        <f t="shared" si="11"/>
        <v>1.168764324661413</v>
      </c>
    </row>
    <row r="255" spans="1:5" x14ac:dyDescent="0.3">
      <c r="A255" s="87">
        <v>37077</v>
      </c>
      <c r="B255" s="90">
        <v>18.3</v>
      </c>
      <c r="C255" s="29">
        <f t="shared" si="9"/>
        <v>1.1620209408041078</v>
      </c>
      <c r="D255" s="86">
        <f t="shared" si="10"/>
        <v>1.1795957788492348</v>
      </c>
      <c r="E255" s="86">
        <f t="shared" si="11"/>
        <v>1.1695740769193106</v>
      </c>
    </row>
    <row r="256" spans="1:5" x14ac:dyDescent="0.3">
      <c r="A256" s="87">
        <v>37078</v>
      </c>
      <c r="B256" s="90">
        <v>18.32</v>
      </c>
      <c r="C256" s="29">
        <f t="shared" si="9"/>
        <v>1.1627961249737182</v>
      </c>
      <c r="D256" s="86">
        <f t="shared" si="10"/>
        <v>1.1804613780277122</v>
      </c>
      <c r="E256" s="86">
        <f t="shared" si="11"/>
        <v>1.1703843901959741</v>
      </c>
    </row>
    <row r="257" spans="1:5" x14ac:dyDescent="0.3">
      <c r="A257" s="87">
        <v>37081</v>
      </c>
      <c r="B257" s="90">
        <v>18.309999999999999</v>
      </c>
      <c r="C257" s="29">
        <f t="shared" si="9"/>
        <v>1.1635726053420918</v>
      </c>
      <c r="D257" s="86">
        <f t="shared" si="10"/>
        <v>1.1813284823915584</v>
      </c>
      <c r="E257" s="86">
        <f t="shared" si="11"/>
        <v>1.1711960490577953</v>
      </c>
    </row>
    <row r="258" spans="1:5" x14ac:dyDescent="0.3">
      <c r="A258" s="87">
        <v>37082</v>
      </c>
      <c r="B258" s="90">
        <v>18.329999999999998</v>
      </c>
      <c r="C258" s="29">
        <f t="shared" si="9"/>
        <v>1.1643492202418013</v>
      </c>
      <c r="D258" s="86">
        <f t="shared" si="10"/>
        <v>1.1821957948620745</v>
      </c>
      <c r="E258" s="86">
        <f t="shared" si="11"/>
        <v>1.1720078842985227</v>
      </c>
    </row>
    <row r="259" spans="1:5" x14ac:dyDescent="0.3">
      <c r="A259" s="87">
        <v>37083</v>
      </c>
      <c r="B259" s="90">
        <v>18.43</v>
      </c>
      <c r="C259" s="29">
        <f t="shared" si="9"/>
        <v>1.1651271335993372</v>
      </c>
      <c r="D259" s="86">
        <f t="shared" si="10"/>
        <v>1.1830646153778304</v>
      </c>
      <c r="E259" s="86">
        <f t="shared" si="11"/>
        <v>1.1728210675426671</v>
      </c>
    </row>
    <row r="260" spans="1:5" x14ac:dyDescent="0.3">
      <c r="A260" s="87">
        <v>37084</v>
      </c>
      <c r="B260" s="90">
        <v>18.48</v>
      </c>
      <c r="C260" s="29">
        <f t="shared" si="9"/>
        <v>1.1659094698644636</v>
      </c>
      <c r="D260" s="86">
        <f t="shared" si="10"/>
        <v>1.1839384340011359</v>
      </c>
      <c r="E260" s="86">
        <f t="shared" si="11"/>
        <v>1.1736387440555875</v>
      </c>
    </row>
    <row r="261" spans="1:5" x14ac:dyDescent="0.3">
      <c r="A261" s="87">
        <v>37085</v>
      </c>
      <c r="B261" s="90">
        <v>18.440000000000001</v>
      </c>
      <c r="C261" s="29">
        <f t="shared" ref="C261:C324" si="12">IF(A261=$B$2,1,IF(A260&lt;DATE(1998,1,2),ROUND(B260/3000+1,8)*C260,ROUND(((1+B260/100)^(1/252)),8)*C260))</f>
        <v>1.1666942901650081</v>
      </c>
      <c r="D261" s="86">
        <f t="shared" ref="D261:D324" si="13">(((ROUND(C261/C260,8)-1)*$D$1)+1)*D260</f>
        <v>1.1848150859503457</v>
      </c>
      <c r="E261" s="86">
        <f t="shared" ref="E261:E324" si="14">(((ROUND(C261/C260,8))*(($E$1+1)^(1/252)))*E260)</f>
        <v>1.1744589624063619</v>
      </c>
    </row>
    <row r="262" spans="1:5" x14ac:dyDescent="0.3">
      <c r="A262" s="87">
        <v>37088</v>
      </c>
      <c r="B262" s="90">
        <v>18.399999999999999</v>
      </c>
      <c r="C262" s="29">
        <f t="shared" si="12"/>
        <v>1.1674780753891409</v>
      </c>
      <c r="D262" s="86">
        <f t="shared" si="13"/>
        <v>1.1856906406025611</v>
      </c>
      <c r="E262" s="86">
        <f t="shared" si="14"/>
        <v>1.1752781801658749</v>
      </c>
    </row>
    <row r="263" spans="1:5" x14ac:dyDescent="0.3">
      <c r="A263" s="87">
        <v>37089</v>
      </c>
      <c r="B263" s="90">
        <v>18.37</v>
      </c>
      <c r="C263" s="29">
        <f t="shared" si="12"/>
        <v>1.1682608227395663</v>
      </c>
      <c r="D263" s="86">
        <f t="shared" si="13"/>
        <v>1.1865650945641495</v>
      </c>
      <c r="E263" s="86">
        <f t="shared" si="14"/>
        <v>1.1760963944392857</v>
      </c>
    </row>
    <row r="264" spans="1:5" x14ac:dyDescent="0.3">
      <c r="A264" s="87">
        <v>37090</v>
      </c>
      <c r="B264" s="90">
        <v>18.7</v>
      </c>
      <c r="C264" s="29">
        <f t="shared" si="12"/>
        <v>1.1690429149473494</v>
      </c>
      <c r="D264" s="86">
        <f t="shared" si="13"/>
        <v>1.1874388751669609</v>
      </c>
      <c r="E264" s="86">
        <f t="shared" si="14"/>
        <v>1.1769139904555528</v>
      </c>
    </row>
    <row r="265" spans="1:5" x14ac:dyDescent="0.3">
      <c r="A265" s="87">
        <v>37091</v>
      </c>
      <c r="B265" s="90">
        <v>18.95</v>
      </c>
      <c r="C265" s="29">
        <f t="shared" si="12"/>
        <v>1.1698384603414003</v>
      </c>
      <c r="D265" s="86">
        <f t="shared" si="13"/>
        <v>1.1883277455987948</v>
      </c>
      <c r="E265" s="86">
        <f t="shared" si="14"/>
        <v>1.1777451718497585</v>
      </c>
    </row>
    <row r="266" spans="1:5" x14ac:dyDescent="0.3">
      <c r="A266" s="87">
        <v>37092</v>
      </c>
      <c r="B266" s="90">
        <v>18.97</v>
      </c>
      <c r="C266" s="29">
        <f t="shared" si="12"/>
        <v>1.1706443152631909</v>
      </c>
      <c r="D266" s="86">
        <f t="shared" si="13"/>
        <v>1.1892281961947113</v>
      </c>
      <c r="E266" s="86">
        <f t="shared" si="14"/>
        <v>1.178586774680884</v>
      </c>
    </row>
    <row r="267" spans="1:5" x14ac:dyDescent="0.3">
      <c r="A267" s="87">
        <v>37095</v>
      </c>
      <c r="B267" s="90">
        <v>18.940000000000001</v>
      </c>
      <c r="C267" s="29">
        <f t="shared" si="12"/>
        <v>1.1714515096378944</v>
      </c>
      <c r="D267" s="86">
        <f t="shared" si="13"/>
        <v>1.1901302055646457</v>
      </c>
      <c r="E267" s="86">
        <f t="shared" si="14"/>
        <v>1.1794297685849238</v>
      </c>
    </row>
    <row r="268" spans="1:5" x14ac:dyDescent="0.3">
      <c r="A268" s="87">
        <v>37096</v>
      </c>
      <c r="B268" s="90">
        <v>18.95</v>
      </c>
      <c r="C268" s="29">
        <f t="shared" si="12"/>
        <v>1.1722580891458252</v>
      </c>
      <c r="D268" s="86">
        <f t="shared" si="13"/>
        <v>1.1910315899501267</v>
      </c>
      <c r="E268" s="86">
        <f t="shared" si="14"/>
        <v>1.1802721859872085</v>
      </c>
    </row>
    <row r="269" spans="1:5" x14ac:dyDescent="0.3">
      <c r="A269" s="87">
        <v>37097</v>
      </c>
      <c r="B269" s="90">
        <v>18.95</v>
      </c>
      <c r="C269" s="29">
        <f t="shared" si="12"/>
        <v>1.1730656108531141</v>
      </c>
      <c r="D269" s="86">
        <f t="shared" si="13"/>
        <v>1.1919340893732848</v>
      </c>
      <c r="E269" s="86">
        <f t="shared" si="14"/>
        <v>1.1811155945928795</v>
      </c>
    </row>
    <row r="270" spans="1:5" x14ac:dyDescent="0.3">
      <c r="A270" s="87">
        <v>37098</v>
      </c>
      <c r="B270" s="90">
        <v>18.920000000000002</v>
      </c>
      <c r="C270" s="29">
        <f t="shared" si="12"/>
        <v>1.1738736888298062</v>
      </c>
      <c r="D270" s="86">
        <f t="shared" si="13"/>
        <v>1.1928372726617709</v>
      </c>
      <c r="E270" s="86">
        <f t="shared" si="14"/>
        <v>1.1819596058884085</v>
      </c>
    </row>
    <row r="271" spans="1:5" x14ac:dyDescent="0.3">
      <c r="A271" s="87">
        <v>37099</v>
      </c>
      <c r="B271" s="90">
        <v>18.96</v>
      </c>
      <c r="C271" s="29">
        <f t="shared" si="12"/>
        <v>1.1746811495854046</v>
      </c>
      <c r="D271" s="86">
        <f t="shared" si="13"/>
        <v>1.1937398282127811</v>
      </c>
      <c r="E271" s="86">
        <f t="shared" si="14"/>
        <v>1.1828030383144759</v>
      </c>
    </row>
    <row r="272" spans="1:5" x14ac:dyDescent="0.3">
      <c r="A272" s="87">
        <v>37102</v>
      </c>
      <c r="B272" s="90">
        <v>18.96</v>
      </c>
      <c r="C272" s="29">
        <f t="shared" si="12"/>
        <v>1.1754907280868871</v>
      </c>
      <c r="D272" s="86">
        <f t="shared" si="13"/>
        <v>1.1946448131202076</v>
      </c>
      <c r="E272" s="86">
        <f t="shared" si="14"/>
        <v>1.1836486457724558</v>
      </c>
    </row>
    <row r="273" spans="1:5" x14ac:dyDescent="0.3">
      <c r="A273" s="87">
        <v>37103</v>
      </c>
      <c r="B273" s="90">
        <v>18.96</v>
      </c>
      <c r="C273" s="29">
        <f t="shared" si="12"/>
        <v>1.1763008645417772</v>
      </c>
      <c r="D273" s="86">
        <f t="shared" si="13"/>
        <v>1.1955504841048374</v>
      </c>
      <c r="E273" s="86">
        <f t="shared" si="14"/>
        <v>1.1844948577706251</v>
      </c>
    </row>
    <row r="274" spans="1:5" x14ac:dyDescent="0.3">
      <c r="A274" s="87">
        <v>37104</v>
      </c>
      <c r="B274" s="90">
        <v>18.97</v>
      </c>
      <c r="C274" s="29">
        <f t="shared" si="12"/>
        <v>1.1771115593346106</v>
      </c>
      <c r="D274" s="86">
        <f t="shared" si="13"/>
        <v>1.1964568416867916</v>
      </c>
      <c r="E274" s="86">
        <f t="shared" si="14"/>
        <v>1.1853416747411809</v>
      </c>
    </row>
    <row r="275" spans="1:5" x14ac:dyDescent="0.3">
      <c r="A275" s="87">
        <v>37105</v>
      </c>
      <c r="B275" s="90">
        <v>18.96</v>
      </c>
      <c r="C275" s="29">
        <f t="shared" si="12"/>
        <v>1.1779232130681188</v>
      </c>
      <c r="D275" s="86">
        <f t="shared" si="13"/>
        <v>1.1973643338614448</v>
      </c>
      <c r="E275" s="86">
        <f t="shared" si="14"/>
        <v>1.1861895001431602</v>
      </c>
    </row>
    <row r="276" spans="1:5" x14ac:dyDescent="0.3">
      <c r="A276" s="87">
        <v>37106</v>
      </c>
      <c r="B276" s="90">
        <v>18.97</v>
      </c>
      <c r="C276" s="29">
        <f t="shared" si="12"/>
        <v>1.178735025967333</v>
      </c>
      <c r="D276" s="86">
        <f t="shared" si="13"/>
        <v>1.1982720665392241</v>
      </c>
      <c r="E276" s="86">
        <f t="shared" si="14"/>
        <v>1.1870375286444463</v>
      </c>
    </row>
    <row r="277" spans="1:5" x14ac:dyDescent="0.3">
      <c r="A277" s="87">
        <v>37109</v>
      </c>
      <c r="B277" s="90">
        <v>18.98</v>
      </c>
      <c r="C277" s="29">
        <f t="shared" si="12"/>
        <v>1.1795477991297882</v>
      </c>
      <c r="D277" s="86">
        <f t="shared" si="13"/>
        <v>1.199180935531069</v>
      </c>
      <c r="E277" s="86">
        <f t="shared" si="14"/>
        <v>1.1878865670199064</v>
      </c>
    </row>
    <row r="278" spans="1:5" x14ac:dyDescent="0.3">
      <c r="A278" s="87">
        <v>37110</v>
      </c>
      <c r="B278" s="90">
        <v>19</v>
      </c>
      <c r="C278" s="29">
        <f t="shared" si="12"/>
        <v>1.1803615219744961</v>
      </c>
      <c r="D278" s="86">
        <f t="shared" si="13"/>
        <v>1.200090929187273</v>
      </c>
      <c r="E278" s="86">
        <f t="shared" si="14"/>
        <v>1.1887366046897077</v>
      </c>
    </row>
    <row r="279" spans="1:5" x14ac:dyDescent="0.3">
      <c r="A279" s="87">
        <v>37111</v>
      </c>
      <c r="B279" s="90">
        <v>19</v>
      </c>
      <c r="C279" s="29">
        <f t="shared" si="12"/>
        <v>1.1811765970162651</v>
      </c>
      <c r="D279" s="86">
        <f t="shared" si="13"/>
        <v>1.2010024978555378</v>
      </c>
      <c r="E279" s="86">
        <f t="shared" si="14"/>
        <v>1.1895880471104798</v>
      </c>
    </row>
    <row r="280" spans="1:5" x14ac:dyDescent="0.3">
      <c r="A280" s="87">
        <v>37112</v>
      </c>
      <c r="B280" s="90">
        <v>19</v>
      </c>
      <c r="C280" s="29">
        <f t="shared" si="12"/>
        <v>1.1819922348918026</v>
      </c>
      <c r="D280" s="86">
        <f t="shared" si="13"/>
        <v>1.2019147589358665</v>
      </c>
      <c r="E280" s="86">
        <f t="shared" si="14"/>
        <v>1.190440099383925</v>
      </c>
    </row>
    <row r="281" spans="1:5" x14ac:dyDescent="0.3">
      <c r="A281" s="87">
        <v>37113</v>
      </c>
      <c r="B281" s="90">
        <v>18.989999999999998</v>
      </c>
      <c r="C281" s="29">
        <f t="shared" si="12"/>
        <v>1.1828084359897624</v>
      </c>
      <c r="D281" s="86">
        <f t="shared" si="13"/>
        <v>1.2028277129542033</v>
      </c>
      <c r="E281" s="86">
        <f t="shared" si="14"/>
        <v>1.1912927619468552</v>
      </c>
    </row>
    <row r="282" spans="1:5" x14ac:dyDescent="0.3">
      <c r="A282" s="87">
        <v>37116</v>
      </c>
      <c r="B282" s="90">
        <v>19.010000000000002</v>
      </c>
      <c r="C282" s="29">
        <f t="shared" si="12"/>
        <v>1.1836248103722824</v>
      </c>
      <c r="D282" s="86">
        <f t="shared" si="13"/>
        <v>1.2037409238104324</v>
      </c>
      <c r="E282" s="86">
        <f t="shared" si="14"/>
        <v>1.1921456420996763</v>
      </c>
    </row>
    <row r="283" spans="1:5" x14ac:dyDescent="0.3">
      <c r="A283" s="87">
        <v>37117</v>
      </c>
      <c r="B283" s="90">
        <v>19.010000000000002</v>
      </c>
      <c r="C283" s="29">
        <f t="shared" si="12"/>
        <v>1.1844425294087761</v>
      </c>
      <c r="D283" s="86">
        <f t="shared" si="13"/>
        <v>1.2046557019105186</v>
      </c>
      <c r="E283" s="86">
        <f t="shared" si="14"/>
        <v>1.1929999196898537</v>
      </c>
    </row>
    <row r="284" spans="1:5" x14ac:dyDescent="0.3">
      <c r="A284" s="87">
        <v>37118</v>
      </c>
      <c r="B284" s="90">
        <v>19.010000000000002</v>
      </c>
      <c r="C284" s="29">
        <f t="shared" si="12"/>
        <v>1.1852608133746434</v>
      </c>
      <c r="D284" s="86">
        <f t="shared" si="13"/>
        <v>1.2055711751925628</v>
      </c>
      <c r="E284" s="86">
        <f t="shared" si="14"/>
        <v>1.1938548094453365</v>
      </c>
    </row>
    <row r="285" spans="1:5" x14ac:dyDescent="0.3">
      <c r="A285" s="87">
        <v>37119</v>
      </c>
      <c r="B285" s="90">
        <v>19.02</v>
      </c>
      <c r="C285" s="29">
        <f t="shared" si="12"/>
        <v>1.1860796626601713</v>
      </c>
      <c r="D285" s="86">
        <f t="shared" si="13"/>
        <v>1.2064873441848658</v>
      </c>
      <c r="E285" s="86">
        <f t="shared" si="14"/>
        <v>1.194710311804795</v>
      </c>
    </row>
    <row r="286" spans="1:5" x14ac:dyDescent="0.3">
      <c r="A286" s="87">
        <v>37120</v>
      </c>
      <c r="B286" s="90">
        <v>19.03</v>
      </c>
      <c r="C286" s="29">
        <f t="shared" si="12"/>
        <v>1.1868994809230018</v>
      </c>
      <c r="D286" s="86">
        <f t="shared" si="13"/>
        <v>1.2074046606423963</v>
      </c>
      <c r="E286" s="86">
        <f t="shared" si="14"/>
        <v>1.1955668334191638</v>
      </c>
    </row>
    <row r="287" spans="1:5" x14ac:dyDescent="0.3">
      <c r="A287" s="87">
        <v>37123</v>
      </c>
      <c r="B287" s="90">
        <v>19.03</v>
      </c>
      <c r="C287" s="29">
        <f t="shared" si="12"/>
        <v>1.1877202575210446</v>
      </c>
      <c r="D287" s="86">
        <f t="shared" si="13"/>
        <v>1.2083231128418679</v>
      </c>
      <c r="E287" s="86">
        <f t="shared" si="14"/>
        <v>1.1964243636453034</v>
      </c>
    </row>
    <row r="288" spans="1:5" x14ac:dyDescent="0.3">
      <c r="A288" s="87">
        <v>37124</v>
      </c>
      <c r="B288" s="90">
        <v>19.04</v>
      </c>
      <c r="C288" s="29">
        <f t="shared" si="12"/>
        <v>1.1885416017107282</v>
      </c>
      <c r="D288" s="86">
        <f t="shared" si="13"/>
        <v>1.2092422636923141</v>
      </c>
      <c r="E288" s="86">
        <f t="shared" si="14"/>
        <v>1.1972825089421091</v>
      </c>
    </row>
    <row r="289" spans="1:5" x14ac:dyDescent="0.3">
      <c r="A289" s="87">
        <v>37125</v>
      </c>
      <c r="B289" s="90">
        <v>19.059999999999999</v>
      </c>
      <c r="C289" s="29">
        <f t="shared" si="12"/>
        <v>1.1893639061032879</v>
      </c>
      <c r="D289" s="86">
        <f t="shared" si="13"/>
        <v>1.2101625526801281</v>
      </c>
      <c r="E289" s="86">
        <f t="shared" si="14"/>
        <v>1.1981416648641319</v>
      </c>
    </row>
    <row r="290" spans="1:5" x14ac:dyDescent="0.3">
      <c r="A290" s="87">
        <v>37126</v>
      </c>
      <c r="B290" s="90">
        <v>19.03</v>
      </c>
      <c r="C290" s="29">
        <f t="shared" si="12"/>
        <v>1.1901875762891816</v>
      </c>
      <c r="D290" s="86">
        <f t="shared" si="13"/>
        <v>1.2110844339399964</v>
      </c>
      <c r="E290" s="86">
        <f t="shared" si="14"/>
        <v>1.1990022400819482</v>
      </c>
    </row>
    <row r="291" spans="1:5" x14ac:dyDescent="0.3">
      <c r="A291" s="87">
        <v>37127</v>
      </c>
      <c r="B291" s="90">
        <v>19.04</v>
      </c>
      <c r="C291" s="29">
        <f t="shared" si="12"/>
        <v>1.191010626703813</v>
      </c>
      <c r="D291" s="86">
        <f t="shared" si="13"/>
        <v>1.2120056852804595</v>
      </c>
      <c r="E291" s="86">
        <f t="shared" si="14"/>
        <v>1.1998622343820067</v>
      </c>
    </row>
    <row r="292" spans="1:5" x14ac:dyDescent="0.3">
      <c r="A292" s="87">
        <v>37130</v>
      </c>
      <c r="B292" s="90">
        <v>19.03</v>
      </c>
      <c r="C292" s="29">
        <f t="shared" si="12"/>
        <v>1.1918346393160044</v>
      </c>
      <c r="D292" s="86">
        <f t="shared" si="13"/>
        <v>1.2129280773592195</v>
      </c>
      <c r="E292" s="86">
        <f t="shared" si="14"/>
        <v>1.2007232414848263</v>
      </c>
    </row>
    <row r="293" spans="1:5" x14ac:dyDescent="0.3">
      <c r="A293" s="87">
        <v>37131</v>
      </c>
      <c r="B293" s="90">
        <v>19.02</v>
      </c>
      <c r="C293" s="29">
        <f t="shared" si="12"/>
        <v>1.1926588287241306</v>
      </c>
      <c r="D293" s="86">
        <f t="shared" si="13"/>
        <v>1.2138507311278897</v>
      </c>
      <c r="E293" s="86">
        <f t="shared" si="14"/>
        <v>1.2015844701874132</v>
      </c>
    </row>
    <row r="294" spans="1:5" x14ac:dyDescent="0.3">
      <c r="A294" s="87">
        <v>37132</v>
      </c>
      <c r="B294" s="90">
        <v>19</v>
      </c>
      <c r="C294" s="29">
        <f t="shared" si="12"/>
        <v>1.1934831945065447</v>
      </c>
      <c r="D294" s="86">
        <f t="shared" si="13"/>
        <v>1.2147736461157808</v>
      </c>
      <c r="E294" s="86">
        <f t="shared" si="14"/>
        <v>1.202445920080359</v>
      </c>
    </row>
    <row r="295" spans="1:5" x14ac:dyDescent="0.3">
      <c r="A295" s="87">
        <v>37133</v>
      </c>
      <c r="B295" s="90">
        <v>19.02</v>
      </c>
      <c r="C295" s="29">
        <f t="shared" si="12"/>
        <v>1.1943073304568472</v>
      </c>
      <c r="D295" s="86">
        <f t="shared" si="13"/>
        <v>1.2156963675262182</v>
      </c>
      <c r="E295" s="86">
        <f t="shared" si="14"/>
        <v>1.203307181911619</v>
      </c>
    </row>
    <row r="296" spans="1:5" x14ac:dyDescent="0.3">
      <c r="A296" s="87">
        <v>37134</v>
      </c>
      <c r="B296" s="90">
        <v>19.04</v>
      </c>
      <c r="C296" s="29">
        <f t="shared" si="12"/>
        <v>1.1951328356836588</v>
      </c>
      <c r="D296" s="86">
        <f t="shared" si="13"/>
        <v>1.2166206857883757</v>
      </c>
      <c r="E296" s="86">
        <f t="shared" si="14"/>
        <v>1.204169866865326</v>
      </c>
    </row>
    <row r="297" spans="1:5" x14ac:dyDescent="0.3">
      <c r="A297" s="87">
        <v>37137</v>
      </c>
      <c r="B297" s="90">
        <v>19.04</v>
      </c>
      <c r="C297" s="29">
        <f t="shared" si="12"/>
        <v>1.195959700287355</v>
      </c>
      <c r="D297" s="86">
        <f t="shared" si="13"/>
        <v>1.2175465900948121</v>
      </c>
      <c r="E297" s="86">
        <f t="shared" si="14"/>
        <v>1.205033965074823</v>
      </c>
    </row>
    <row r="298" spans="1:5" x14ac:dyDescent="0.3">
      <c r="A298" s="87">
        <v>37138</v>
      </c>
      <c r="B298" s="90">
        <v>19.02</v>
      </c>
      <c r="C298" s="29">
        <f t="shared" si="12"/>
        <v>1.196787136965596</v>
      </c>
      <c r="D298" s="86">
        <f t="shared" si="13"/>
        <v>1.2184731990570175</v>
      </c>
      <c r="E298" s="86">
        <f t="shared" si="14"/>
        <v>1.2058986833510863</v>
      </c>
    </row>
    <row r="299" spans="1:5" x14ac:dyDescent="0.3">
      <c r="A299" s="87">
        <v>37139</v>
      </c>
      <c r="B299" s="90">
        <v>19.02</v>
      </c>
      <c r="C299" s="29">
        <f t="shared" si="12"/>
        <v>1.1976143562346666</v>
      </c>
      <c r="D299" s="86">
        <f t="shared" si="13"/>
        <v>1.2193996285997244</v>
      </c>
      <c r="E299" s="86">
        <f t="shared" si="14"/>
        <v>1.2067632262254746</v>
      </c>
    </row>
    <row r="300" spans="1:5" x14ac:dyDescent="0.3">
      <c r="A300" s="87">
        <v>37140</v>
      </c>
      <c r="B300" s="90">
        <v>19.02</v>
      </c>
      <c r="C300" s="29">
        <f t="shared" si="12"/>
        <v>1.1984421472776958</v>
      </c>
      <c r="D300" s="86">
        <f t="shared" si="13"/>
        <v>1.2203267625253413</v>
      </c>
      <c r="E300" s="86">
        <f t="shared" si="14"/>
        <v>1.2076283889151027</v>
      </c>
    </row>
    <row r="301" spans="1:5" x14ac:dyDescent="0.3">
      <c r="A301" s="87">
        <v>37144</v>
      </c>
      <c r="B301" s="90">
        <v>19.04</v>
      </c>
      <c r="C301" s="29">
        <f t="shared" si="12"/>
        <v>1.199270510489894</v>
      </c>
      <c r="D301" s="86">
        <f t="shared" si="13"/>
        <v>1.2212546013694245</v>
      </c>
      <c r="E301" s="86">
        <f t="shared" si="14"/>
        <v>1.2084941718643338</v>
      </c>
    </row>
    <row r="302" spans="1:5" x14ac:dyDescent="0.3">
      <c r="A302" s="87">
        <v>37145</v>
      </c>
      <c r="B302" s="90">
        <v>19.03</v>
      </c>
      <c r="C302" s="29">
        <f t="shared" si="12"/>
        <v>1.2001002377852816</v>
      </c>
      <c r="D302" s="86">
        <f t="shared" si="13"/>
        <v>1.2221840322987785</v>
      </c>
      <c r="E302" s="86">
        <f t="shared" si="14"/>
        <v>1.2093613731445103</v>
      </c>
    </row>
    <row r="303" spans="1:5" x14ac:dyDescent="0.3">
      <c r="A303" s="87">
        <v>37146</v>
      </c>
      <c r="B303" s="90">
        <v>19.03</v>
      </c>
      <c r="C303" s="29">
        <f t="shared" si="12"/>
        <v>1.2009301431027175</v>
      </c>
      <c r="D303" s="86">
        <f t="shared" si="13"/>
        <v>1.2231137269150198</v>
      </c>
      <c r="E303" s="86">
        <f t="shared" si="14"/>
        <v>1.2102287976186663</v>
      </c>
    </row>
    <row r="304" spans="1:5" x14ac:dyDescent="0.3">
      <c r="A304" s="87">
        <v>37147</v>
      </c>
      <c r="B304" s="90">
        <v>19.02</v>
      </c>
      <c r="C304" s="29">
        <f t="shared" si="12"/>
        <v>1.2017606223245774</v>
      </c>
      <c r="D304" s="86">
        <f t="shared" si="13"/>
        <v>1.224044128734151</v>
      </c>
      <c r="E304" s="86">
        <f t="shared" si="14"/>
        <v>1.2110968442602201</v>
      </c>
    </row>
    <row r="305" spans="1:5" x14ac:dyDescent="0.3">
      <c r="A305" s="87">
        <v>37148</v>
      </c>
      <c r="B305" s="90">
        <v>19.04</v>
      </c>
      <c r="C305" s="29">
        <f t="shared" si="12"/>
        <v>1.2025912792667279</v>
      </c>
      <c r="D305" s="86">
        <f t="shared" si="13"/>
        <v>1.22497479396611</v>
      </c>
      <c r="E305" s="86">
        <f t="shared" si="14"/>
        <v>1.2119651138431917</v>
      </c>
    </row>
    <row r="306" spans="1:5" x14ac:dyDescent="0.3">
      <c r="A306" s="87">
        <v>37151</v>
      </c>
      <c r="B306" s="90">
        <v>19.04</v>
      </c>
      <c r="C306" s="29">
        <f t="shared" si="12"/>
        <v>1.2034233040692015</v>
      </c>
      <c r="D306" s="86">
        <f t="shared" si="13"/>
        <v>1.2259070561331589</v>
      </c>
      <c r="E306" s="86">
        <f t="shared" si="14"/>
        <v>1.2128348058307274</v>
      </c>
    </row>
    <row r="307" spans="1:5" x14ac:dyDescent="0.3">
      <c r="A307" s="87">
        <v>37152</v>
      </c>
      <c r="B307" s="90">
        <v>19.04</v>
      </c>
      <c r="C307" s="29">
        <f t="shared" si="12"/>
        <v>1.204255904516355</v>
      </c>
      <c r="D307" s="86">
        <f t="shared" si="13"/>
        <v>1.2268400277946008</v>
      </c>
      <c r="E307" s="86">
        <f t="shared" si="14"/>
        <v>1.2137051218990593</v>
      </c>
    </row>
    <row r="308" spans="1:5" x14ac:dyDescent="0.3">
      <c r="A308" s="87">
        <v>37153</v>
      </c>
      <c r="B308" s="90">
        <v>19.03</v>
      </c>
      <c r="C308" s="29">
        <f t="shared" si="12"/>
        <v>1.2050890810064538</v>
      </c>
      <c r="D308" s="86">
        <f t="shared" si="13"/>
        <v>1.2277737094903938</v>
      </c>
      <c r="E308" s="86">
        <f t="shared" si="14"/>
        <v>1.2145760624960205</v>
      </c>
    </row>
    <row r="309" spans="1:5" x14ac:dyDescent="0.3">
      <c r="A309" s="87">
        <v>37154</v>
      </c>
      <c r="B309" s="90">
        <v>19.03</v>
      </c>
      <c r="C309" s="29">
        <f t="shared" si="12"/>
        <v>1.2059224362586423</v>
      </c>
      <c r="D309" s="86">
        <f t="shared" si="13"/>
        <v>1.2287076560790504</v>
      </c>
      <c r="E309" s="86">
        <f t="shared" si="14"/>
        <v>1.2154472272493595</v>
      </c>
    </row>
    <row r="310" spans="1:5" x14ac:dyDescent="0.3">
      <c r="A310" s="87">
        <v>37155</v>
      </c>
      <c r="B310" s="90">
        <v>19.05</v>
      </c>
      <c r="C310" s="29">
        <f t="shared" si="12"/>
        <v>1.2067563678009883</v>
      </c>
      <c r="D310" s="86">
        <f t="shared" si="13"/>
        <v>1.2296423131049998</v>
      </c>
      <c r="E310" s="86">
        <f t="shared" si="14"/>
        <v>1.2163190168528424</v>
      </c>
    </row>
    <row r="311" spans="1:5" x14ac:dyDescent="0.3">
      <c r="A311" s="87">
        <v>37158</v>
      </c>
      <c r="B311" s="90">
        <v>19.04</v>
      </c>
      <c r="C311" s="29">
        <f t="shared" si="12"/>
        <v>1.2075916845587802</v>
      </c>
      <c r="D311" s="86">
        <f t="shared" si="13"/>
        <v>1.2305785873550443</v>
      </c>
      <c r="E311" s="86">
        <f t="shared" si="14"/>
        <v>1.2171922467093417</v>
      </c>
    </row>
    <row r="312" spans="1:5" x14ac:dyDescent="0.3">
      <c r="A312" s="87">
        <v>37159</v>
      </c>
      <c r="B312" s="90">
        <v>19.059999999999999</v>
      </c>
      <c r="C312" s="29">
        <f t="shared" si="12"/>
        <v>1.2084271689416592</v>
      </c>
      <c r="D312" s="86">
        <f t="shared" si="13"/>
        <v>1.2315151142666365</v>
      </c>
      <c r="E312" s="86">
        <f t="shared" si="14"/>
        <v>1.2180656896262725</v>
      </c>
    </row>
    <row r="313" spans="1:5" x14ac:dyDescent="0.3">
      <c r="A313" s="87">
        <v>37160</v>
      </c>
      <c r="B313" s="90">
        <v>19.079999999999998</v>
      </c>
      <c r="C313" s="29">
        <f t="shared" si="12"/>
        <v>1.2092640410089663</v>
      </c>
      <c r="D313" s="86">
        <f t="shared" si="13"/>
        <v>1.2324532615449277</v>
      </c>
      <c r="E313" s="86">
        <f t="shared" si="14"/>
        <v>1.2189405754406168</v>
      </c>
    </row>
    <row r="314" spans="1:5" x14ac:dyDescent="0.3">
      <c r="A314" s="87">
        <v>37161</v>
      </c>
      <c r="B314" s="90">
        <v>19.09</v>
      </c>
      <c r="C314" s="29">
        <f t="shared" si="12"/>
        <v>1.2101023028421938</v>
      </c>
      <c r="D314" s="86">
        <f t="shared" si="13"/>
        <v>1.2333930318059207</v>
      </c>
      <c r="E314" s="86">
        <f t="shared" si="14"/>
        <v>1.2198169063601583</v>
      </c>
    </row>
    <row r="315" spans="1:5" x14ac:dyDescent="0.3">
      <c r="A315" s="87">
        <v>37162</v>
      </c>
      <c r="B315" s="90">
        <v>19.09</v>
      </c>
      <c r="C315" s="29">
        <f t="shared" si="12"/>
        <v>1.2109415450922838</v>
      </c>
      <c r="D315" s="86">
        <f t="shared" si="13"/>
        <v>1.2343339663822039</v>
      </c>
      <c r="E315" s="86">
        <f t="shared" si="14"/>
        <v>1.2206942698487582</v>
      </c>
    </row>
    <row r="316" spans="1:5" x14ac:dyDescent="0.3">
      <c r="A316" s="87">
        <v>37165</v>
      </c>
      <c r="B316" s="90">
        <v>19.100000000000001</v>
      </c>
      <c r="C316" s="29">
        <f t="shared" si="12"/>
        <v>1.2117813693820516</v>
      </c>
      <c r="D316" s="86">
        <f t="shared" si="13"/>
        <v>1.2352756187814795</v>
      </c>
      <c r="E316" s="86">
        <f t="shared" si="14"/>
        <v>1.2215722643883684</v>
      </c>
    </row>
    <row r="317" spans="1:5" x14ac:dyDescent="0.3">
      <c r="A317" s="87">
        <v>37166</v>
      </c>
      <c r="B317" s="90">
        <v>19.11</v>
      </c>
      <c r="C317" s="29">
        <f t="shared" si="12"/>
        <v>1.2126221760030109</v>
      </c>
      <c r="D317" s="86">
        <f t="shared" si="13"/>
        <v>1.2362184379564121</v>
      </c>
      <c r="E317" s="86">
        <f t="shared" si="14"/>
        <v>1.222451293562089</v>
      </c>
    </row>
    <row r="318" spans="1:5" x14ac:dyDescent="0.3">
      <c r="A318" s="87">
        <v>37167</v>
      </c>
      <c r="B318" s="90">
        <v>19.11</v>
      </c>
      <c r="C318" s="29">
        <f t="shared" si="12"/>
        <v>1.2134639783175922</v>
      </c>
      <c r="D318" s="86">
        <f t="shared" si="13"/>
        <v>1.2371624390800045</v>
      </c>
      <c r="E318" s="86">
        <f t="shared" si="14"/>
        <v>1.2233313709190912</v>
      </c>
    </row>
    <row r="319" spans="1:5" x14ac:dyDescent="0.3">
      <c r="A319" s="87">
        <v>37168</v>
      </c>
      <c r="B319" s="90">
        <v>19.09</v>
      </c>
      <c r="C319" s="29">
        <f t="shared" si="12"/>
        <v>1.2143063650113404</v>
      </c>
      <c r="D319" s="86">
        <f t="shared" si="13"/>
        <v>1.2381071610617349</v>
      </c>
      <c r="E319" s="86">
        <f t="shared" si="14"/>
        <v>1.2242120818687432</v>
      </c>
    </row>
    <row r="320" spans="1:5" x14ac:dyDescent="0.3">
      <c r="A320" s="87">
        <v>37169</v>
      </c>
      <c r="B320" s="90">
        <v>19.079999999999998</v>
      </c>
      <c r="C320" s="29">
        <f t="shared" si="12"/>
        <v>1.2151485229046666</v>
      </c>
      <c r="D320" s="86">
        <f t="shared" si="13"/>
        <v>1.2390516919670871</v>
      </c>
      <c r="E320" s="86">
        <f t="shared" si="14"/>
        <v>1.2250926066240029</v>
      </c>
    </row>
    <row r="321" spans="1:5" x14ac:dyDescent="0.3">
      <c r="A321" s="87">
        <v>37172</v>
      </c>
      <c r="B321" s="90">
        <v>19.07</v>
      </c>
      <c r="C321" s="29">
        <f t="shared" si="12"/>
        <v>1.215990863860744</v>
      </c>
      <c r="D321" s="86">
        <f t="shared" si="13"/>
        <v>1.2399964936632457</v>
      </c>
      <c r="E321" s="86">
        <f t="shared" si="14"/>
        <v>1.2259733604130858</v>
      </c>
    </row>
    <row r="322" spans="1:5" x14ac:dyDescent="0.3">
      <c r="A322" s="87">
        <v>37173</v>
      </c>
      <c r="B322" s="90">
        <v>19.059999999999999</v>
      </c>
      <c r="C322" s="29">
        <f t="shared" si="12"/>
        <v>1.2168333752906786</v>
      </c>
      <c r="D322" s="86">
        <f t="shared" si="13"/>
        <v>1.2409415520309053</v>
      </c>
      <c r="E322" s="86">
        <f t="shared" si="14"/>
        <v>1.2268543305593655</v>
      </c>
    </row>
    <row r="323" spans="1:5" x14ac:dyDescent="0.3">
      <c r="A323" s="87">
        <v>37174</v>
      </c>
      <c r="B323" s="90">
        <v>19.04</v>
      </c>
      <c r="C323" s="29">
        <f t="shared" si="12"/>
        <v>1.2176760689080686</v>
      </c>
      <c r="D323" s="86">
        <f t="shared" si="13"/>
        <v>1.241886880209236</v>
      </c>
      <c r="E323" s="86">
        <f t="shared" si="14"/>
        <v>1.2277355288881706</v>
      </c>
    </row>
    <row r="324" spans="1:5" x14ac:dyDescent="0.3">
      <c r="A324" s="87">
        <v>37175</v>
      </c>
      <c r="B324" s="90">
        <v>19.04</v>
      </c>
      <c r="C324" s="29">
        <f t="shared" si="12"/>
        <v>1.2185185302731034</v>
      </c>
      <c r="D324" s="86">
        <f t="shared" si="13"/>
        <v>1.2428320132518718</v>
      </c>
      <c r="E324" s="86">
        <f t="shared" si="14"/>
        <v>1.2286165375410525</v>
      </c>
    </row>
    <row r="325" spans="1:5" x14ac:dyDescent="0.3">
      <c r="A325" s="87">
        <v>37179</v>
      </c>
      <c r="B325" s="90">
        <v>19.04</v>
      </c>
      <c r="C325" s="29">
        <f t="shared" ref="C325:C388" si="15">IF(A325=$B$2,1,IF(A324&lt;DATE(1998,1,2),ROUND(B324/3000+1,8)*C324,ROUND(((1+B324/100)^(1/252)),8)*C324))</f>
        <v>1.2193615745034583</v>
      </c>
      <c r="D325" s="86">
        <f t="shared" ref="D325:D388" si="16">(((ROUND(C325/C324,8)-1)*$D$1)+1)*D324</f>
        <v>1.2437778655842291</v>
      </c>
      <c r="E325" s="86">
        <f t="shared" ref="E325:E388" si="17">(((ROUND(C325/C324,8))*(($E$1+1)^(1/252)))*E324)</f>
        <v>1.2294981783954373</v>
      </c>
    </row>
    <row r="326" spans="1:5" x14ac:dyDescent="0.3">
      <c r="A326" s="87">
        <v>37180</v>
      </c>
      <c r="B326" s="90">
        <v>19.03</v>
      </c>
      <c r="C326" s="29">
        <f t="shared" si="15"/>
        <v>1.2202052020023944</v>
      </c>
      <c r="D326" s="86">
        <f t="shared" si="16"/>
        <v>1.2447244377537205</v>
      </c>
      <c r="E326" s="86">
        <f t="shared" si="17"/>
        <v>1.2303804519049852</v>
      </c>
    </row>
    <row r="327" spans="1:5" x14ac:dyDescent="0.3">
      <c r="A327" s="87">
        <v>37181</v>
      </c>
      <c r="B327" s="90">
        <v>19.02</v>
      </c>
      <c r="C327" s="29">
        <f t="shared" si="15"/>
        <v>1.2210490105057352</v>
      </c>
      <c r="D327" s="86">
        <f t="shared" si="16"/>
        <v>1.2456712784732047</v>
      </c>
      <c r="E327" s="86">
        <f t="shared" si="17"/>
        <v>1.2312629524876941</v>
      </c>
    </row>
    <row r="328" spans="1:5" x14ac:dyDescent="0.3">
      <c r="A328" s="87">
        <v>37182</v>
      </c>
      <c r="B328" s="90">
        <v>19.04</v>
      </c>
      <c r="C328" s="29">
        <f t="shared" si="15"/>
        <v>1.2218929995817966</v>
      </c>
      <c r="D328" s="86">
        <f t="shared" si="16"/>
        <v>1.2466183872596532</v>
      </c>
      <c r="E328" s="86">
        <f t="shared" si="17"/>
        <v>1.2321456797240433</v>
      </c>
    </row>
    <row r="329" spans="1:5" x14ac:dyDescent="0.3">
      <c r="A329" s="87">
        <v>37183</v>
      </c>
      <c r="B329" s="90">
        <v>19.03</v>
      </c>
      <c r="C329" s="29">
        <f t="shared" si="15"/>
        <v>1.2227383784724875</v>
      </c>
      <c r="D329" s="86">
        <f t="shared" si="16"/>
        <v>1.2475671211968038</v>
      </c>
      <c r="E329" s="86">
        <f t="shared" si="17"/>
        <v>1.2330298530495729</v>
      </c>
    </row>
    <row r="330" spans="1:5" x14ac:dyDescent="0.3">
      <c r="A330" s="87">
        <v>37186</v>
      </c>
      <c r="B330" s="90">
        <v>19.03</v>
      </c>
      <c r="C330" s="29">
        <f t="shared" si="15"/>
        <v>1.2235839387433527</v>
      </c>
      <c r="D330" s="86">
        <f t="shared" si="16"/>
        <v>1.2485161242972573</v>
      </c>
      <c r="E330" s="86">
        <f t="shared" si="17"/>
        <v>1.2339142539372243</v>
      </c>
    </row>
    <row r="331" spans="1:5" x14ac:dyDescent="0.3">
      <c r="A331" s="87">
        <v>37187</v>
      </c>
      <c r="B331" s="90">
        <v>19.04</v>
      </c>
      <c r="C331" s="29">
        <f t="shared" si="15"/>
        <v>1.2244300837445121</v>
      </c>
      <c r="D331" s="86">
        <f t="shared" si="16"/>
        <v>1.2494658492882365</v>
      </c>
      <c r="E331" s="86">
        <f t="shared" si="17"/>
        <v>1.2347992891687467</v>
      </c>
    </row>
    <row r="332" spans="1:5" x14ac:dyDescent="0.3">
      <c r="A332" s="87">
        <v>37188</v>
      </c>
      <c r="B332" s="90">
        <v>19.04</v>
      </c>
      <c r="C332" s="29">
        <f t="shared" si="15"/>
        <v>1.2252772179422518</v>
      </c>
      <c r="D332" s="86">
        <f t="shared" si="16"/>
        <v>1.2504167502749739</v>
      </c>
      <c r="E332" s="86">
        <f t="shared" si="17"/>
        <v>1.2356853666933707</v>
      </c>
    </row>
    <row r="333" spans="1:5" x14ac:dyDescent="0.3">
      <c r="A333" s="87">
        <v>37189</v>
      </c>
      <c r="B333" s="90">
        <v>19.03</v>
      </c>
      <c r="C333" s="29">
        <f t="shared" si="15"/>
        <v>1.2261249382382573</v>
      </c>
      <c r="D333" s="86">
        <f t="shared" si="16"/>
        <v>1.2513683749411038</v>
      </c>
      <c r="E333" s="86">
        <f t="shared" si="17"/>
        <v>1.2365720800568605</v>
      </c>
    </row>
    <row r="334" spans="1:5" x14ac:dyDescent="0.3">
      <c r="A334" s="87">
        <v>37190</v>
      </c>
      <c r="B334" s="90">
        <v>19.02</v>
      </c>
      <c r="C334" s="29">
        <f t="shared" si="15"/>
        <v>1.2269728404167974</v>
      </c>
      <c r="D334" s="86">
        <f t="shared" si="16"/>
        <v>1.2523202695906592</v>
      </c>
      <c r="E334" s="86">
        <f t="shared" si="17"/>
        <v>1.2374590216362087</v>
      </c>
    </row>
    <row r="335" spans="1:5" x14ac:dyDescent="0.3">
      <c r="A335" s="87">
        <v>37193</v>
      </c>
      <c r="B335" s="90">
        <v>19.04</v>
      </c>
      <c r="C335" s="29">
        <f t="shared" si="15"/>
        <v>1.2278209240440934</v>
      </c>
      <c r="D335" s="86">
        <f t="shared" si="16"/>
        <v>1.2532724337380343</v>
      </c>
      <c r="E335" s="86">
        <f t="shared" si="17"/>
        <v>1.2383461910097833</v>
      </c>
    </row>
    <row r="336" spans="1:5" x14ac:dyDescent="0.3">
      <c r="A336" s="87">
        <v>37194</v>
      </c>
      <c r="B336" s="90">
        <v>19.03</v>
      </c>
      <c r="C336" s="29">
        <f t="shared" si="15"/>
        <v>1.2286704042286027</v>
      </c>
      <c r="D336" s="86">
        <f t="shared" si="16"/>
        <v>1.254226231710641</v>
      </c>
      <c r="E336" s="86">
        <f t="shared" si="17"/>
        <v>1.2392348137496749</v>
      </c>
    </row>
    <row r="337" spans="1:5" x14ac:dyDescent="0.3">
      <c r="A337" s="87">
        <v>37195</v>
      </c>
      <c r="B337" s="90">
        <v>19.03</v>
      </c>
      <c r="C337" s="29">
        <f t="shared" si="15"/>
        <v>1.2295200666732391</v>
      </c>
      <c r="D337" s="86">
        <f t="shared" si="16"/>
        <v>1.2551803002832576</v>
      </c>
      <c r="E337" s="86">
        <f t="shared" si="17"/>
        <v>1.2401236651968464</v>
      </c>
    </row>
    <row r="338" spans="1:5" x14ac:dyDescent="0.3">
      <c r="A338" s="87">
        <v>37196</v>
      </c>
      <c r="B338" s="90">
        <v>19.03</v>
      </c>
      <c r="C338" s="29">
        <f t="shared" si="15"/>
        <v>1.2303703166849458</v>
      </c>
      <c r="D338" s="86">
        <f t="shared" si="16"/>
        <v>1.2561350945996181</v>
      </c>
      <c r="E338" s="86">
        <f t="shared" si="17"/>
        <v>1.2410131541800895</v>
      </c>
    </row>
    <row r="339" spans="1:5" x14ac:dyDescent="0.3">
      <c r="A339" s="87">
        <v>37200</v>
      </c>
      <c r="B339" s="90">
        <v>19.04</v>
      </c>
      <c r="C339" s="29">
        <f t="shared" si="15"/>
        <v>1.2312211546700431</v>
      </c>
      <c r="D339" s="86">
        <f t="shared" si="16"/>
        <v>1.2570906152117838</v>
      </c>
      <c r="E339" s="86">
        <f t="shared" si="17"/>
        <v>1.2419032811566826</v>
      </c>
    </row>
    <row r="340" spans="1:5" x14ac:dyDescent="0.3">
      <c r="A340" s="87">
        <v>37201</v>
      </c>
      <c r="B340" s="90">
        <v>19.04</v>
      </c>
      <c r="C340" s="29">
        <f t="shared" si="15"/>
        <v>1.2320729873381133</v>
      </c>
      <c r="D340" s="86">
        <f t="shared" si="16"/>
        <v>1.2580473189961283</v>
      </c>
      <c r="E340" s="86">
        <f t="shared" si="17"/>
        <v>1.242794456422851</v>
      </c>
    </row>
    <row r="341" spans="1:5" x14ac:dyDescent="0.3">
      <c r="A341" s="87">
        <v>37202</v>
      </c>
      <c r="B341" s="90">
        <v>19.05</v>
      </c>
      <c r="C341" s="29">
        <f t="shared" si="15"/>
        <v>1.2329254093551332</v>
      </c>
      <c r="D341" s="86">
        <f t="shared" si="16"/>
        <v>1.2590047508760611</v>
      </c>
      <c r="E341" s="86">
        <f t="shared" si="17"/>
        <v>1.2436862711859651</v>
      </c>
    </row>
    <row r="342" spans="1:5" x14ac:dyDescent="0.3">
      <c r="A342" s="87">
        <v>37203</v>
      </c>
      <c r="B342" s="90">
        <v>19.04</v>
      </c>
      <c r="C342" s="29">
        <f t="shared" si="15"/>
        <v>1.2337788403234888</v>
      </c>
      <c r="D342" s="86">
        <f t="shared" si="16"/>
        <v>1.2599633822734733</v>
      </c>
      <c r="E342" s="86">
        <f t="shared" si="17"/>
        <v>1.244579148769124</v>
      </c>
    </row>
    <row r="343" spans="1:5" x14ac:dyDescent="0.3">
      <c r="A343" s="87">
        <v>37204</v>
      </c>
      <c r="B343" s="90">
        <v>19.05</v>
      </c>
      <c r="C343" s="29">
        <f t="shared" si="15"/>
        <v>1.2346324425519553</v>
      </c>
      <c r="D343" s="86">
        <f t="shared" si="16"/>
        <v>1.260922272365699</v>
      </c>
      <c r="E343" s="86">
        <f t="shared" si="17"/>
        <v>1.2454722442065875</v>
      </c>
    </row>
    <row r="344" spans="1:5" x14ac:dyDescent="0.3">
      <c r="A344" s="87">
        <v>37207</v>
      </c>
      <c r="B344" s="90">
        <v>19.05</v>
      </c>
      <c r="C344" s="29">
        <f t="shared" si="15"/>
        <v>1.2354870551286898</v>
      </c>
      <c r="D344" s="86">
        <f t="shared" si="16"/>
        <v>1.2618823638023238</v>
      </c>
      <c r="E344" s="86">
        <f t="shared" si="17"/>
        <v>1.2463664039903395</v>
      </c>
    </row>
    <row r="345" spans="1:5" x14ac:dyDescent="0.3">
      <c r="A345" s="87">
        <v>37208</v>
      </c>
      <c r="B345" s="90">
        <v>19.04</v>
      </c>
      <c r="C345" s="29">
        <f t="shared" si="15"/>
        <v>1.23634225926825</v>
      </c>
      <c r="D345" s="86">
        <f t="shared" si="16"/>
        <v>1.2628431862717704</v>
      </c>
      <c r="E345" s="86">
        <f t="shared" si="17"/>
        <v>1.2472612057167141</v>
      </c>
    </row>
    <row r="346" spans="1:5" x14ac:dyDescent="0.3">
      <c r="A346" s="87">
        <v>37209</v>
      </c>
      <c r="B346" s="90">
        <v>19.05</v>
      </c>
      <c r="C346" s="29">
        <f t="shared" si="15"/>
        <v>1.2371976350237475</v>
      </c>
      <c r="D346" s="86">
        <f t="shared" si="16"/>
        <v>1.2638042680273098</v>
      </c>
      <c r="E346" s="86">
        <f t="shared" si="17"/>
        <v>1.2481562257668672</v>
      </c>
    </row>
    <row r="347" spans="1:5" x14ac:dyDescent="0.3">
      <c r="A347" s="87">
        <v>37211</v>
      </c>
      <c r="B347" s="90">
        <v>19.05</v>
      </c>
      <c r="C347" s="29">
        <f t="shared" si="15"/>
        <v>1.238054023226711</v>
      </c>
      <c r="D347" s="86">
        <f t="shared" si="16"/>
        <v>1.2647665538730712</v>
      </c>
      <c r="E347" s="86">
        <f t="shared" si="17"/>
        <v>1.2490523124569655</v>
      </c>
    </row>
    <row r="348" spans="1:5" x14ac:dyDescent="0.3">
      <c r="A348" s="87">
        <v>37214</v>
      </c>
      <c r="B348" s="90">
        <v>19.05</v>
      </c>
      <c r="C348" s="29">
        <f t="shared" si="15"/>
        <v>1.2389110042215885</v>
      </c>
      <c r="D348" s="86">
        <f t="shared" si="16"/>
        <v>1.2657295724225215</v>
      </c>
      <c r="E348" s="86">
        <f t="shared" si="17"/>
        <v>1.2499490424730668</v>
      </c>
    </row>
    <row r="349" spans="1:5" x14ac:dyDescent="0.3">
      <c r="A349" s="87">
        <v>37215</v>
      </c>
      <c r="B349" s="90">
        <v>19.05</v>
      </c>
      <c r="C349" s="29">
        <f t="shared" si="15"/>
        <v>1.2397685784187107</v>
      </c>
      <c r="D349" s="86">
        <f t="shared" si="16"/>
        <v>1.2666933242335556</v>
      </c>
      <c r="E349" s="86">
        <f t="shared" si="17"/>
        <v>1.2508464162770334</v>
      </c>
    </row>
    <row r="350" spans="1:5" x14ac:dyDescent="0.3">
      <c r="A350" s="87">
        <v>37216</v>
      </c>
      <c r="B350" s="90">
        <v>19.03</v>
      </c>
      <c r="C350" s="29">
        <f t="shared" si="15"/>
        <v>1.2406267462286922</v>
      </c>
      <c r="D350" s="86">
        <f t="shared" si="16"/>
        <v>1.2676578098644937</v>
      </c>
      <c r="E350" s="86">
        <f t="shared" si="17"/>
        <v>1.2517444343310589</v>
      </c>
    </row>
    <row r="351" spans="1:5" x14ac:dyDescent="0.3">
      <c r="A351" s="87">
        <v>37217</v>
      </c>
      <c r="B351" s="90">
        <v>19.05</v>
      </c>
      <c r="C351" s="29">
        <f t="shared" si="15"/>
        <v>1.2414846768425118</v>
      </c>
      <c r="D351" s="86">
        <f t="shared" si="16"/>
        <v>1.2686220956102752</v>
      </c>
      <c r="E351" s="86">
        <f t="shared" si="17"/>
        <v>1.2526422584073349</v>
      </c>
    </row>
    <row r="352" spans="1:5" x14ac:dyDescent="0.3">
      <c r="A352" s="87">
        <v>37218</v>
      </c>
      <c r="B352" s="90">
        <v>19.05</v>
      </c>
      <c r="C352" s="29">
        <f t="shared" si="15"/>
        <v>1.2423440325358224</v>
      </c>
      <c r="D352" s="86">
        <f t="shared" si="16"/>
        <v>1.2695880498463148</v>
      </c>
      <c r="E352" s="86">
        <f t="shared" si="17"/>
        <v>1.2535415657472664</v>
      </c>
    </row>
    <row r="353" spans="1:5" x14ac:dyDescent="0.3">
      <c r="A353" s="87">
        <v>37221</v>
      </c>
      <c r="B353" s="90">
        <v>19.05</v>
      </c>
      <c r="C353" s="29">
        <f t="shared" si="15"/>
        <v>1.2432039830751438</v>
      </c>
      <c r="D353" s="86">
        <f t="shared" si="16"/>
        <v>1.2705547395792289</v>
      </c>
      <c r="E353" s="86">
        <f t="shared" si="17"/>
        <v>1.2544415187253968</v>
      </c>
    </row>
    <row r="354" spans="1:5" x14ac:dyDescent="0.3">
      <c r="A354" s="87">
        <v>37222</v>
      </c>
      <c r="B354" s="90">
        <v>19.05</v>
      </c>
      <c r="C354" s="29">
        <f t="shared" si="15"/>
        <v>1.2440645288722285</v>
      </c>
      <c r="D354" s="86">
        <f t="shared" si="16"/>
        <v>1.2715221653690396</v>
      </c>
      <c r="E354" s="86">
        <f t="shared" si="17"/>
        <v>1.2553421178052482</v>
      </c>
    </row>
    <row r="355" spans="1:5" x14ac:dyDescent="0.3">
      <c r="A355" s="87">
        <v>37223</v>
      </c>
      <c r="B355" s="90">
        <v>19.05</v>
      </c>
      <c r="C355" s="29">
        <f t="shared" si="15"/>
        <v>1.2449256703391138</v>
      </c>
      <c r="D355" s="86">
        <f t="shared" si="16"/>
        <v>1.272490327776195</v>
      </c>
      <c r="E355" s="86">
        <f t="shared" si="17"/>
        <v>1.2562433634506751</v>
      </c>
    </row>
    <row r="356" spans="1:5" x14ac:dyDescent="0.3">
      <c r="A356" s="87">
        <v>37224</v>
      </c>
      <c r="B356" s="90">
        <v>19.05</v>
      </c>
      <c r="C356" s="29">
        <f t="shared" si="15"/>
        <v>1.2457874078881226</v>
      </c>
      <c r="D356" s="86">
        <f t="shared" si="16"/>
        <v>1.2734592273615706</v>
      </c>
      <c r="E356" s="86">
        <f t="shared" si="17"/>
        <v>1.2571452561258654</v>
      </c>
    </row>
    <row r="357" spans="1:5" x14ac:dyDescent="0.3">
      <c r="A357" s="87">
        <v>37225</v>
      </c>
      <c r="B357" s="90">
        <v>19.059999999999999</v>
      </c>
      <c r="C357" s="29">
        <f t="shared" si="15"/>
        <v>1.2466497419318627</v>
      </c>
      <c r="D357" s="86">
        <f t="shared" si="16"/>
        <v>1.2744288646864683</v>
      </c>
      <c r="E357" s="86">
        <f t="shared" si="17"/>
        <v>1.25804779629534</v>
      </c>
    </row>
    <row r="358" spans="1:5" x14ac:dyDescent="0.3">
      <c r="A358" s="87">
        <v>37228</v>
      </c>
      <c r="B358" s="90">
        <v>19.059999999999999</v>
      </c>
      <c r="C358" s="29">
        <f t="shared" si="15"/>
        <v>1.2475130842776427</v>
      </c>
      <c r="D358" s="86">
        <f t="shared" si="16"/>
        <v>1.2753997029302957</v>
      </c>
      <c r="E358" s="86">
        <f t="shared" si="17"/>
        <v>1.2589513995904003</v>
      </c>
    </row>
    <row r="359" spans="1:5" x14ac:dyDescent="0.3">
      <c r="A359" s="87">
        <v>37229</v>
      </c>
      <c r="B359" s="90">
        <v>19.059999999999999</v>
      </c>
      <c r="C359" s="29">
        <f t="shared" si="15"/>
        <v>1.2483770245138976</v>
      </c>
      <c r="D359" s="86">
        <f t="shared" si="16"/>
        <v>1.276371280742193</v>
      </c>
      <c r="E359" s="86">
        <f t="shared" si="17"/>
        <v>1.259855651906044</v>
      </c>
    </row>
    <row r="360" spans="1:5" x14ac:dyDescent="0.3">
      <c r="A360" s="87">
        <v>37230</v>
      </c>
      <c r="B360" s="90">
        <v>19.079999999999998</v>
      </c>
      <c r="C360" s="29">
        <f t="shared" si="15"/>
        <v>1.2492415630546843</v>
      </c>
      <c r="D360" s="86">
        <f t="shared" si="16"/>
        <v>1.2773435986855506</v>
      </c>
      <c r="E360" s="86">
        <f t="shared" si="17"/>
        <v>1.2607605537084356</v>
      </c>
    </row>
    <row r="361" spans="1:5" x14ac:dyDescent="0.3">
      <c r="A361" s="87">
        <v>37231</v>
      </c>
      <c r="B361" s="90">
        <v>19.07</v>
      </c>
      <c r="C361" s="29">
        <f t="shared" si="15"/>
        <v>1.2501075373061936</v>
      </c>
      <c r="D361" s="86">
        <f t="shared" si="16"/>
        <v>1.2783175987264201</v>
      </c>
      <c r="E361" s="86">
        <f t="shared" si="17"/>
        <v>1.2616669501953632</v>
      </c>
    </row>
    <row r="362" spans="1:5" x14ac:dyDescent="0.3">
      <c r="A362" s="87">
        <v>37232</v>
      </c>
      <c r="B362" s="90">
        <v>19.07</v>
      </c>
      <c r="C362" s="29">
        <f t="shared" si="15"/>
        <v>1.2509736868144916</v>
      </c>
      <c r="D362" s="86">
        <f t="shared" si="16"/>
        <v>1.2792918633710191</v>
      </c>
      <c r="E362" s="86">
        <f t="shared" si="17"/>
        <v>1.2625735693386171</v>
      </c>
    </row>
    <row r="363" spans="1:5" x14ac:dyDescent="0.3">
      <c r="A363" s="87">
        <v>37235</v>
      </c>
      <c r="B363" s="90">
        <v>19.059999999999999</v>
      </c>
      <c r="C363" s="29">
        <f t="shared" si="15"/>
        <v>1.2518404364431379</v>
      </c>
      <c r="D363" s="86">
        <f t="shared" si="16"/>
        <v>1.28026687054752</v>
      </c>
      <c r="E363" s="86">
        <f t="shared" si="17"/>
        <v>1.2634808399678046</v>
      </c>
    </row>
    <row r="364" spans="1:5" x14ac:dyDescent="0.3">
      <c r="A364" s="87">
        <v>37236</v>
      </c>
      <c r="B364" s="90">
        <v>19.07</v>
      </c>
      <c r="C364" s="29">
        <f t="shared" si="15"/>
        <v>1.2527073735005878</v>
      </c>
      <c r="D364" s="86">
        <f t="shared" si="16"/>
        <v>1.2812421560849663</v>
      </c>
      <c r="E364" s="86">
        <f t="shared" si="17"/>
        <v>1.2643883455916787</v>
      </c>
    </row>
    <row r="365" spans="1:5" x14ac:dyDescent="0.3">
      <c r="A365" s="87">
        <v>37237</v>
      </c>
      <c r="B365" s="90">
        <v>19.059999999999999</v>
      </c>
      <c r="C365" s="29">
        <f t="shared" si="15"/>
        <v>1.2535753243313914</v>
      </c>
      <c r="D365" s="86">
        <f t="shared" si="16"/>
        <v>1.2822186496692578</v>
      </c>
      <c r="E365" s="86">
        <f t="shared" si="17"/>
        <v>1.2652969202978981</v>
      </c>
    </row>
    <row r="366" spans="1:5" x14ac:dyDescent="0.3">
      <c r="A366" s="87">
        <v>37238</v>
      </c>
      <c r="B366" s="90">
        <v>19.04</v>
      </c>
      <c r="C366" s="29">
        <f t="shared" si="15"/>
        <v>1.2544434628507506</v>
      </c>
      <c r="D366" s="86">
        <f t="shared" si="16"/>
        <v>1.2831954220388588</v>
      </c>
      <c r="E366" s="86">
        <f t="shared" si="17"/>
        <v>1.2662057303365768</v>
      </c>
    </row>
    <row r="367" spans="1:5" x14ac:dyDescent="0.3">
      <c r="A367" s="87">
        <v>37239</v>
      </c>
      <c r="B367" s="90">
        <v>19.04</v>
      </c>
      <c r="C367" s="29">
        <f t="shared" si="15"/>
        <v>1.2553113621049585</v>
      </c>
      <c r="D367" s="86">
        <f t="shared" si="16"/>
        <v>1.2841719927820199</v>
      </c>
      <c r="E367" s="86">
        <f t="shared" si="17"/>
        <v>1.267114344755975</v>
      </c>
    </row>
    <row r="368" spans="1:5" x14ac:dyDescent="0.3">
      <c r="A368" s="87">
        <v>37242</v>
      </c>
      <c r="B368" s="90">
        <v>19.05</v>
      </c>
      <c r="C368" s="29">
        <f t="shared" si="15"/>
        <v>1.2561798618239446</v>
      </c>
      <c r="D368" s="86">
        <f t="shared" si="16"/>
        <v>1.2851493067404387</v>
      </c>
      <c r="E368" s="86">
        <f t="shared" si="17"/>
        <v>1.2680236111864511</v>
      </c>
    </row>
    <row r="369" spans="1:5" x14ac:dyDescent="0.3">
      <c r="A369" s="87">
        <v>37243</v>
      </c>
      <c r="B369" s="90">
        <v>19.05</v>
      </c>
      <c r="C369" s="29">
        <f t="shared" si="15"/>
        <v>1.2570493895242991</v>
      </c>
      <c r="D369" s="86">
        <f t="shared" si="16"/>
        <v>1.2861278451255771</v>
      </c>
      <c r="E369" s="86">
        <f t="shared" si="17"/>
        <v>1.2689339612349928</v>
      </c>
    </row>
    <row r="370" spans="1:5" x14ac:dyDescent="0.3">
      <c r="A370" s="87">
        <v>37244</v>
      </c>
      <c r="B370" s="90">
        <v>19.05</v>
      </c>
      <c r="C370" s="29">
        <f t="shared" si="15"/>
        <v>1.2579195191117278</v>
      </c>
      <c r="D370" s="86">
        <f t="shared" si="16"/>
        <v>1.2871071285894127</v>
      </c>
      <c r="E370" s="86">
        <f t="shared" si="17"/>
        <v>1.2698449648496066</v>
      </c>
    </row>
    <row r="371" spans="1:5" x14ac:dyDescent="0.3">
      <c r="A371" s="87">
        <v>37245</v>
      </c>
      <c r="B371" s="90">
        <v>19.05</v>
      </c>
      <c r="C371" s="29">
        <f t="shared" si="15"/>
        <v>1.258790251002857</v>
      </c>
      <c r="D371" s="86">
        <f t="shared" si="16"/>
        <v>1.2880871576992634</v>
      </c>
      <c r="E371" s="86">
        <f t="shared" si="17"/>
        <v>1.2707566224995059</v>
      </c>
    </row>
    <row r="372" spans="1:5" x14ac:dyDescent="0.3">
      <c r="A372" s="87">
        <v>37246</v>
      </c>
      <c r="B372" s="90">
        <v>19.059999999999999</v>
      </c>
      <c r="C372" s="29">
        <f t="shared" si="15"/>
        <v>1.2596615856146012</v>
      </c>
      <c r="D372" s="86">
        <f t="shared" si="16"/>
        <v>1.2890679330228789</v>
      </c>
      <c r="E372" s="86">
        <f t="shared" si="17"/>
        <v>1.2716689346542416</v>
      </c>
    </row>
    <row r="373" spans="1:5" x14ac:dyDescent="0.3">
      <c r="A373" s="87">
        <v>37249</v>
      </c>
      <c r="B373" s="90">
        <v>19.059999999999999</v>
      </c>
      <c r="C373" s="29">
        <f t="shared" si="15"/>
        <v>1.2605339390524868</v>
      </c>
      <c r="D373" s="86">
        <f t="shared" si="16"/>
        <v>1.2900499230601008</v>
      </c>
      <c r="E373" s="86">
        <f t="shared" si="17"/>
        <v>1.2725823214452388</v>
      </c>
    </row>
    <row r="374" spans="1:5" x14ac:dyDescent="0.3">
      <c r="A374" s="87">
        <v>37251</v>
      </c>
      <c r="B374" s="90">
        <v>19.03</v>
      </c>
      <c r="C374" s="29">
        <f t="shared" si="15"/>
        <v>1.2614068966212988</v>
      </c>
      <c r="D374" s="86">
        <f t="shared" si="16"/>
        <v>1.2910326611606393</v>
      </c>
      <c r="E374" s="86">
        <f t="shared" si="17"/>
        <v>1.2734963642838968</v>
      </c>
    </row>
    <row r="375" spans="1:5" x14ac:dyDescent="0.3">
      <c r="A375" s="87">
        <v>37252</v>
      </c>
      <c r="B375" s="90">
        <v>19.02</v>
      </c>
      <c r="C375" s="29">
        <f t="shared" si="15"/>
        <v>1.2622791973325194</v>
      </c>
      <c r="D375" s="86">
        <f t="shared" si="16"/>
        <v>1.2920147277584293</v>
      </c>
      <c r="E375" s="86">
        <f t="shared" si="17"/>
        <v>1.2744097901123208</v>
      </c>
    </row>
    <row r="376" spans="1:5" x14ac:dyDescent="0.3">
      <c r="A376" s="87">
        <v>37253</v>
      </c>
      <c r="B376" s="90">
        <v>19.02</v>
      </c>
      <c r="C376" s="29">
        <f t="shared" si="15"/>
        <v>1.2631516847137154</v>
      </c>
      <c r="D376" s="86">
        <f t="shared" si="16"/>
        <v>1.2929970723962385</v>
      </c>
      <c r="E376" s="86">
        <f t="shared" si="17"/>
        <v>1.2753234505369517</v>
      </c>
    </row>
    <row r="377" spans="1:5" x14ac:dyDescent="0.3">
      <c r="A377" s="87">
        <v>37256</v>
      </c>
      <c r="B377" s="90">
        <v>19.02</v>
      </c>
      <c r="C377" s="29">
        <f t="shared" si="15"/>
        <v>1.2640247751581895</v>
      </c>
      <c r="D377" s="86">
        <f t="shared" si="16"/>
        <v>1.2939801639303228</v>
      </c>
      <c r="E377" s="86">
        <f t="shared" si="17"/>
        <v>1.2762377659905835</v>
      </c>
    </row>
    <row r="378" spans="1:5" x14ac:dyDescent="0.3">
      <c r="A378" s="87">
        <v>37258</v>
      </c>
      <c r="B378" s="90">
        <v>19.02</v>
      </c>
      <c r="C378" s="29">
        <f t="shared" si="15"/>
        <v>1.2648984690827787</v>
      </c>
      <c r="D378" s="86">
        <f t="shared" si="16"/>
        <v>1.2949640029285623</v>
      </c>
      <c r="E378" s="86">
        <f t="shared" si="17"/>
        <v>1.2771527369428248</v>
      </c>
    </row>
    <row r="379" spans="1:5" x14ac:dyDescent="0.3">
      <c r="A379" s="87">
        <v>37259</v>
      </c>
      <c r="B379" s="90">
        <v>19.02</v>
      </c>
      <c r="C379" s="29">
        <f t="shared" si="15"/>
        <v>1.2657727669046086</v>
      </c>
      <c r="D379" s="86">
        <f t="shared" si="16"/>
        <v>1.2959485899592689</v>
      </c>
      <c r="E379" s="86">
        <f t="shared" si="17"/>
        <v>1.2780683638636214</v>
      </c>
    </row>
    <row r="380" spans="1:5" x14ac:dyDescent="0.3">
      <c r="A380" s="87">
        <v>37260</v>
      </c>
      <c r="B380" s="90">
        <v>19.03</v>
      </c>
      <c r="C380" s="29">
        <f t="shared" si="15"/>
        <v>1.2666476690410928</v>
      </c>
      <c r="D380" s="86">
        <f t="shared" si="16"/>
        <v>1.2969339255911867</v>
      </c>
      <c r="E380" s="86">
        <f t="shared" si="17"/>
        <v>1.2789846472232556</v>
      </c>
    </row>
    <row r="381" spans="1:5" x14ac:dyDescent="0.3">
      <c r="A381" s="87">
        <v>37263</v>
      </c>
      <c r="B381" s="90">
        <v>19.03</v>
      </c>
      <c r="C381" s="29">
        <f t="shared" si="15"/>
        <v>1.2675235939036649</v>
      </c>
      <c r="D381" s="86">
        <f t="shared" si="16"/>
        <v>1.2979204811805074</v>
      </c>
      <c r="E381" s="86">
        <f t="shared" si="17"/>
        <v>1.2799020095681324</v>
      </c>
    </row>
    <row r="382" spans="1:5" x14ac:dyDescent="0.3">
      <c r="A382" s="87">
        <v>37264</v>
      </c>
      <c r="B382" s="90">
        <v>19.02</v>
      </c>
      <c r="C382" s="29">
        <f t="shared" si="15"/>
        <v>1.2684001244945573</v>
      </c>
      <c r="D382" s="86">
        <f t="shared" si="16"/>
        <v>1.2989077872258934</v>
      </c>
      <c r="E382" s="86">
        <f t="shared" si="17"/>
        <v>1.2808200298987589</v>
      </c>
    </row>
    <row r="383" spans="1:5" x14ac:dyDescent="0.3">
      <c r="A383" s="87">
        <v>37265</v>
      </c>
      <c r="B383" s="90">
        <v>19.03</v>
      </c>
      <c r="C383" s="29">
        <f t="shared" si="15"/>
        <v>1.2692768426606078</v>
      </c>
      <c r="D383" s="86">
        <f t="shared" si="16"/>
        <v>1.2998953727946769</v>
      </c>
      <c r="E383" s="86">
        <f t="shared" si="17"/>
        <v>1.2817382860056032</v>
      </c>
    </row>
    <row r="384" spans="1:5" x14ac:dyDescent="0.3">
      <c r="A384" s="87">
        <v>37266</v>
      </c>
      <c r="B384" s="90">
        <v>19.03</v>
      </c>
      <c r="C384" s="29">
        <f t="shared" si="15"/>
        <v>1.2701545856756131</v>
      </c>
      <c r="D384" s="86">
        <f t="shared" si="16"/>
        <v>1.3008841811065408</v>
      </c>
      <c r="E384" s="86">
        <f t="shared" si="17"/>
        <v>1.2826576234207328</v>
      </c>
    </row>
    <row r="385" spans="1:5" x14ac:dyDescent="0.3">
      <c r="A385" s="87">
        <v>37267</v>
      </c>
      <c r="B385" s="90">
        <v>19.02</v>
      </c>
      <c r="C385" s="29">
        <f t="shared" si="15"/>
        <v>1.2710329356762455</v>
      </c>
      <c r="D385" s="86">
        <f t="shared" si="16"/>
        <v>1.3018737415880777</v>
      </c>
      <c r="E385" s="86">
        <f t="shared" si="17"/>
        <v>1.2835776202382474</v>
      </c>
    </row>
    <row r="386" spans="1:5" x14ac:dyDescent="0.3">
      <c r="A386" s="87">
        <v>37270</v>
      </c>
      <c r="B386" s="90">
        <v>19.02</v>
      </c>
      <c r="C386" s="29">
        <f t="shared" si="15"/>
        <v>1.2719114736413848</v>
      </c>
      <c r="D386" s="86">
        <f t="shared" si="16"/>
        <v>1.3028635822312817</v>
      </c>
      <c r="E386" s="86">
        <f t="shared" si="17"/>
        <v>1.2844978533396034</v>
      </c>
    </row>
    <row r="387" spans="1:5" x14ac:dyDescent="0.3">
      <c r="A387" s="87">
        <v>37271</v>
      </c>
      <c r="B387" s="90">
        <v>19.02</v>
      </c>
      <c r="C387" s="29">
        <f t="shared" si="15"/>
        <v>1.2727906188519655</v>
      </c>
      <c r="D387" s="86">
        <f t="shared" si="16"/>
        <v>1.3038541754701238</v>
      </c>
      <c r="E387" s="86">
        <f t="shared" si="17"/>
        <v>1.2854187461820981</v>
      </c>
    </row>
    <row r="388" spans="1:5" x14ac:dyDescent="0.3">
      <c r="A388" s="87">
        <v>37272</v>
      </c>
      <c r="B388" s="90">
        <v>19.02</v>
      </c>
      <c r="C388" s="29">
        <f t="shared" si="15"/>
        <v>1.2736703717277158</v>
      </c>
      <c r="D388" s="86">
        <f t="shared" si="16"/>
        <v>1.3048455218768171</v>
      </c>
      <c r="E388" s="86">
        <f t="shared" si="17"/>
        <v>1.2863402992387185</v>
      </c>
    </row>
    <row r="389" spans="1:5" x14ac:dyDescent="0.3">
      <c r="A389" s="87">
        <v>37273</v>
      </c>
      <c r="B389" s="90">
        <v>19.02</v>
      </c>
      <c r="C389" s="29">
        <f t="shared" ref="C389:C452" si="18">IF(A389=$B$2,1,IF(A388&lt;DATE(1998,1,2),ROUND(B388/3000+1,8)*C388,ROUND(((1+B388/100)^(1/252)),8)*C388))</f>
        <v>1.2745507326886538</v>
      </c>
      <c r="D389" s="86">
        <f t="shared" ref="D389:D452" si="19">(((ROUND(C389/C388,8)-1)*$D$1)+1)*D388</f>
        <v>1.3058376220240104</v>
      </c>
      <c r="E389" s="86">
        <f t="shared" ref="E389:E452" si="20">(((ROUND(C389/C388,8))*(($E$1+1)^(1/252)))*E388)</f>
        <v>1.287262512982791</v>
      </c>
    </row>
    <row r="390" spans="1:5" x14ac:dyDescent="0.3">
      <c r="A390" s="87">
        <v>37274</v>
      </c>
      <c r="B390" s="90">
        <v>19.02</v>
      </c>
      <c r="C390" s="29">
        <f t="shared" si="18"/>
        <v>1.2754317021550881</v>
      </c>
      <c r="D390" s="86">
        <f t="shared" si="19"/>
        <v>1.3068304764847876</v>
      </c>
      <c r="E390" s="86">
        <f t="shared" si="20"/>
        <v>1.2881853878879812</v>
      </c>
    </row>
    <row r="391" spans="1:5" x14ac:dyDescent="0.3">
      <c r="A391" s="87">
        <v>37277</v>
      </c>
      <c r="B391" s="90">
        <v>19.03</v>
      </c>
      <c r="C391" s="29">
        <f t="shared" si="18"/>
        <v>1.2763132805476176</v>
      </c>
      <c r="D391" s="86">
        <f t="shared" si="19"/>
        <v>1.3078240858326684</v>
      </c>
      <c r="E391" s="86">
        <f t="shared" si="20"/>
        <v>1.2891089244282938</v>
      </c>
    </row>
    <row r="392" spans="1:5" x14ac:dyDescent="0.3">
      <c r="A392" s="87">
        <v>37278</v>
      </c>
      <c r="B392" s="90">
        <v>19.02</v>
      </c>
      <c r="C392" s="29">
        <f t="shared" si="18"/>
        <v>1.2771958894705149</v>
      </c>
      <c r="D392" s="86">
        <f t="shared" si="19"/>
        <v>1.3088189253817522</v>
      </c>
      <c r="E392" s="86">
        <f t="shared" si="20"/>
        <v>1.290033548494957</v>
      </c>
    </row>
    <row r="393" spans="1:5" x14ac:dyDescent="0.3">
      <c r="A393" s="87">
        <v>37279</v>
      </c>
      <c r="B393" s="90">
        <v>19.010000000000002</v>
      </c>
      <c r="C393" s="29">
        <f t="shared" si="18"/>
        <v>1.2780786872693168</v>
      </c>
      <c r="D393" s="86">
        <f t="shared" si="19"/>
        <v>1.3098140465870982</v>
      </c>
      <c r="E393" s="86">
        <f t="shared" si="20"/>
        <v>1.2909584100338831</v>
      </c>
    </row>
    <row r="394" spans="1:5" x14ac:dyDescent="0.3">
      <c r="A394" s="87">
        <v>37280</v>
      </c>
      <c r="B394" s="90">
        <v>19.02</v>
      </c>
      <c r="C394" s="29">
        <f t="shared" si="18"/>
        <v>1.2789616607112038</v>
      </c>
      <c r="D394" s="86">
        <f t="shared" si="19"/>
        <v>1.3108094345325461</v>
      </c>
      <c r="E394" s="86">
        <f t="shared" si="20"/>
        <v>1.2918834956950618</v>
      </c>
    </row>
    <row r="395" spans="1:5" x14ac:dyDescent="0.3">
      <c r="A395" s="87">
        <v>37281</v>
      </c>
      <c r="B395" s="90">
        <v>19.02</v>
      </c>
      <c r="C395" s="29">
        <f t="shared" si="18"/>
        <v>1.2798456790110873</v>
      </c>
      <c r="D395" s="86">
        <f t="shared" si="19"/>
        <v>1.3118060691618096</v>
      </c>
      <c r="E395" s="86">
        <f t="shared" si="20"/>
        <v>1.2928096835134606</v>
      </c>
    </row>
    <row r="396" spans="1:5" x14ac:dyDescent="0.3">
      <c r="A396" s="87">
        <v>37284</v>
      </c>
      <c r="B396" s="90">
        <v>19.02</v>
      </c>
      <c r="C396" s="29">
        <f t="shared" si="18"/>
        <v>1.2807303083444195</v>
      </c>
      <c r="D396" s="86">
        <f t="shared" si="19"/>
        <v>1.3128034615523148</v>
      </c>
      <c r="E396" s="86">
        <f t="shared" si="20"/>
        <v>1.2937365353421033</v>
      </c>
    </row>
    <row r="397" spans="1:5" x14ac:dyDescent="0.3">
      <c r="A397" s="87">
        <v>37285</v>
      </c>
      <c r="B397" s="90">
        <v>19.02</v>
      </c>
      <c r="C397" s="29">
        <f t="shared" si="18"/>
        <v>1.281615549133547</v>
      </c>
      <c r="D397" s="86">
        <f t="shared" si="19"/>
        <v>1.3138016122802021</v>
      </c>
      <c r="E397" s="86">
        <f t="shared" si="20"/>
        <v>1.2946640516570376</v>
      </c>
    </row>
    <row r="398" spans="1:5" x14ac:dyDescent="0.3">
      <c r="A398" s="87">
        <v>37286</v>
      </c>
      <c r="B398" s="90">
        <v>19.02</v>
      </c>
      <c r="C398" s="29">
        <f t="shared" si="18"/>
        <v>1.2825014018011081</v>
      </c>
      <c r="D398" s="86">
        <f t="shared" si="19"/>
        <v>1.3148005219220509</v>
      </c>
      <c r="E398" s="86">
        <f t="shared" si="20"/>
        <v>1.2955922329346523</v>
      </c>
    </row>
    <row r="399" spans="1:5" x14ac:dyDescent="0.3">
      <c r="A399" s="87">
        <v>37287</v>
      </c>
      <c r="B399" s="90">
        <v>19.03</v>
      </c>
      <c r="C399" s="29">
        <f t="shared" si="18"/>
        <v>1.2833878667700329</v>
      </c>
      <c r="D399" s="86">
        <f t="shared" si="19"/>
        <v>1.3158001910548787</v>
      </c>
      <c r="E399" s="86">
        <f t="shared" si="20"/>
        <v>1.2965210796516782</v>
      </c>
    </row>
    <row r="400" spans="1:5" x14ac:dyDescent="0.3">
      <c r="A400" s="87">
        <v>37288</v>
      </c>
      <c r="B400" s="90">
        <v>19.04</v>
      </c>
      <c r="C400" s="29">
        <f t="shared" si="18"/>
        <v>1.2842753679815406</v>
      </c>
      <c r="D400" s="86">
        <f t="shared" si="19"/>
        <v>1.3168010978916111</v>
      </c>
      <c r="E400" s="86">
        <f t="shared" si="20"/>
        <v>1.2974510201481444</v>
      </c>
    </row>
    <row r="401" spans="1:5" x14ac:dyDescent="0.3">
      <c r="A401" s="87">
        <v>37291</v>
      </c>
      <c r="B401" s="90">
        <v>19.04</v>
      </c>
      <c r="C401" s="29">
        <f t="shared" si="18"/>
        <v>1.2851639067376324</v>
      </c>
      <c r="D401" s="86">
        <f t="shared" si="19"/>
        <v>1.3178032440999572</v>
      </c>
      <c r="E401" s="86">
        <f t="shared" si="20"/>
        <v>1.2983820558219887</v>
      </c>
    </row>
    <row r="402" spans="1:5" x14ac:dyDescent="0.3">
      <c r="A402" s="87">
        <v>37292</v>
      </c>
      <c r="B402" s="90">
        <v>19.04</v>
      </c>
      <c r="C402" s="29">
        <f t="shared" si="18"/>
        <v>1.2860530602381479</v>
      </c>
      <c r="D402" s="86">
        <f t="shared" si="19"/>
        <v>1.3188061529876665</v>
      </c>
      <c r="E402" s="86">
        <f t="shared" si="20"/>
        <v>1.2993137595961408</v>
      </c>
    </row>
    <row r="403" spans="1:5" x14ac:dyDescent="0.3">
      <c r="A403" s="87">
        <v>37293</v>
      </c>
      <c r="B403" s="90">
        <v>19.04</v>
      </c>
      <c r="C403" s="29">
        <f t="shared" si="18"/>
        <v>1.2869428289084044</v>
      </c>
      <c r="D403" s="86">
        <f t="shared" si="19"/>
        <v>1.3198098251351731</v>
      </c>
      <c r="E403" s="86">
        <f t="shared" si="20"/>
        <v>1.3002461319500218</v>
      </c>
    </row>
    <row r="404" spans="1:5" x14ac:dyDescent="0.3">
      <c r="A404" s="87">
        <v>37294</v>
      </c>
      <c r="B404" s="90">
        <v>19.04</v>
      </c>
      <c r="C404" s="29">
        <f t="shared" si="18"/>
        <v>1.2878332131740131</v>
      </c>
      <c r="D404" s="86">
        <f t="shared" si="19"/>
        <v>1.3208142611233529</v>
      </c>
      <c r="E404" s="86">
        <f t="shared" si="20"/>
        <v>1.3011791733633966</v>
      </c>
    </row>
    <row r="405" spans="1:5" x14ac:dyDescent="0.3">
      <c r="A405" s="87">
        <v>37295</v>
      </c>
      <c r="B405" s="90">
        <v>19.04</v>
      </c>
      <c r="C405" s="29">
        <f t="shared" si="18"/>
        <v>1.2887242134608798</v>
      </c>
      <c r="D405" s="86">
        <f t="shared" si="19"/>
        <v>1.3218194615335239</v>
      </c>
      <c r="E405" s="86">
        <f t="shared" si="20"/>
        <v>1.3021128843163745</v>
      </c>
    </row>
    <row r="406" spans="1:5" x14ac:dyDescent="0.3">
      <c r="A406" s="87">
        <v>37300</v>
      </c>
      <c r="B406" s="90">
        <v>19.04</v>
      </c>
      <c r="C406" s="29">
        <f t="shared" si="18"/>
        <v>1.289615830195205</v>
      </c>
      <c r="D406" s="86">
        <f t="shared" si="19"/>
        <v>1.3228254269474462</v>
      </c>
      <c r="E406" s="86">
        <f t="shared" si="20"/>
        <v>1.3030472652894092</v>
      </c>
    </row>
    <row r="407" spans="1:5" x14ac:dyDescent="0.3">
      <c r="A407" s="87">
        <v>37301</v>
      </c>
      <c r="B407" s="90">
        <v>19.04</v>
      </c>
      <c r="C407" s="29">
        <f t="shared" si="18"/>
        <v>1.290508063803484</v>
      </c>
      <c r="D407" s="86">
        <f t="shared" si="19"/>
        <v>1.3238321579473229</v>
      </c>
      <c r="E407" s="86">
        <f t="shared" si="20"/>
        <v>1.3039823167632993</v>
      </c>
    </row>
    <row r="408" spans="1:5" x14ac:dyDescent="0.3">
      <c r="A408" s="87">
        <v>37302</v>
      </c>
      <c r="B408" s="90">
        <v>19.04</v>
      </c>
      <c r="C408" s="29">
        <f t="shared" si="18"/>
        <v>1.2914009147125072</v>
      </c>
      <c r="D408" s="86">
        <f t="shared" si="19"/>
        <v>1.3248396551158002</v>
      </c>
      <c r="E408" s="86">
        <f t="shared" si="20"/>
        <v>1.3049180392191884</v>
      </c>
    </row>
    <row r="409" spans="1:5" x14ac:dyDescent="0.3">
      <c r="A409" s="87">
        <v>37305</v>
      </c>
      <c r="B409" s="90">
        <v>19.04</v>
      </c>
      <c r="C409" s="29">
        <f t="shared" si="18"/>
        <v>1.2922943833493603</v>
      </c>
      <c r="D409" s="86">
        <f t="shared" si="19"/>
        <v>1.3258479190359675</v>
      </c>
      <c r="E409" s="86">
        <f t="shared" si="20"/>
        <v>1.3058544331385653</v>
      </c>
    </row>
    <row r="410" spans="1:5" x14ac:dyDescent="0.3">
      <c r="A410" s="87">
        <v>37306</v>
      </c>
      <c r="B410" s="90">
        <v>19.03</v>
      </c>
      <c r="C410" s="29">
        <f t="shared" si="18"/>
        <v>1.2931884701414245</v>
      </c>
      <c r="D410" s="86">
        <f t="shared" si="19"/>
        <v>1.3268569502913583</v>
      </c>
      <c r="E410" s="86">
        <f t="shared" si="20"/>
        <v>1.3067914990032643</v>
      </c>
    </row>
    <row r="411" spans="1:5" x14ac:dyDescent="0.3">
      <c r="A411" s="87">
        <v>37307</v>
      </c>
      <c r="B411" s="90">
        <v>19.02</v>
      </c>
      <c r="C411" s="29">
        <f t="shared" si="18"/>
        <v>1.2940827487641815</v>
      </c>
      <c r="D411" s="86">
        <f t="shared" si="19"/>
        <v>1.3278662678168771</v>
      </c>
      <c r="E411" s="86">
        <f t="shared" si="20"/>
        <v>1.3077288060431833</v>
      </c>
    </row>
    <row r="412" spans="1:5" x14ac:dyDescent="0.3">
      <c r="A412" s="87">
        <v>37308</v>
      </c>
      <c r="B412" s="90">
        <v>18.78</v>
      </c>
      <c r="C412" s="29">
        <f t="shared" si="18"/>
        <v>1.2949772187601272</v>
      </c>
      <c r="D412" s="86">
        <f t="shared" si="19"/>
        <v>1.3288758710976236</v>
      </c>
      <c r="E412" s="86">
        <f t="shared" si="20"/>
        <v>1.3086663538127481</v>
      </c>
    </row>
    <row r="413" spans="1:5" x14ac:dyDescent="0.3">
      <c r="A413" s="87">
        <v>37309</v>
      </c>
      <c r="B413" s="90">
        <v>18.78</v>
      </c>
      <c r="C413" s="29">
        <f t="shared" si="18"/>
        <v>1.2958619212964397</v>
      </c>
      <c r="D413" s="86">
        <f t="shared" si="19"/>
        <v>1.3298745186570018</v>
      </c>
      <c r="E413" s="86">
        <f t="shared" si="20"/>
        <v>1.309594077962825</v>
      </c>
    </row>
    <row r="414" spans="1:5" x14ac:dyDescent="0.3">
      <c r="A414" s="87">
        <v>37312</v>
      </c>
      <c r="B414" s="90">
        <v>18.79</v>
      </c>
      <c r="C414" s="29">
        <f t="shared" si="18"/>
        <v>1.296747228243831</v>
      </c>
      <c r="D414" s="86">
        <f t="shared" si="19"/>
        <v>1.3308739166980237</v>
      </c>
      <c r="E414" s="86">
        <f t="shared" si="20"/>
        <v>1.3105224597840464</v>
      </c>
    </row>
    <row r="415" spans="1:5" x14ac:dyDescent="0.3">
      <c r="A415" s="87">
        <v>37313</v>
      </c>
      <c r="B415" s="90">
        <v>18.78</v>
      </c>
      <c r="C415" s="29">
        <f t="shared" si="18"/>
        <v>1.2976335809092803</v>
      </c>
      <c r="D415" s="86">
        <f t="shared" si="19"/>
        <v>1.3318745635315192</v>
      </c>
      <c r="E415" s="86">
        <f t="shared" si="20"/>
        <v>1.3114519453317326</v>
      </c>
    </row>
    <row r="416" spans="1:5" x14ac:dyDescent="0.3">
      <c r="A416" s="87">
        <v>37314</v>
      </c>
      <c r="B416" s="90">
        <v>18.8</v>
      </c>
      <c r="C416" s="29">
        <f t="shared" si="18"/>
        <v>1.2985200982190859</v>
      </c>
      <c r="D416" s="86">
        <f t="shared" si="19"/>
        <v>1.332875464602264</v>
      </c>
      <c r="E416" s="86">
        <f t="shared" si="20"/>
        <v>1.3123816442101404</v>
      </c>
    </row>
    <row r="417" spans="1:5" x14ac:dyDescent="0.3">
      <c r="A417" s="87">
        <v>37315</v>
      </c>
      <c r="B417" s="90">
        <v>18.79</v>
      </c>
      <c r="C417" s="29">
        <f t="shared" si="18"/>
        <v>1.2994080911882528</v>
      </c>
      <c r="D417" s="86">
        <f t="shared" si="19"/>
        <v>1.3338781001773792</v>
      </c>
      <c r="E417" s="86">
        <f t="shared" si="20"/>
        <v>1.313312881477902</v>
      </c>
    </row>
    <row r="418" spans="1:5" x14ac:dyDescent="0.3">
      <c r="A418" s="87">
        <v>37316</v>
      </c>
      <c r="B418" s="90">
        <v>18.79</v>
      </c>
      <c r="C418" s="29">
        <f t="shared" si="18"/>
        <v>1.3002962626067418</v>
      </c>
      <c r="D418" s="86">
        <f t="shared" si="19"/>
        <v>1.3348810057723157</v>
      </c>
      <c r="E418" s="86">
        <f t="shared" si="20"/>
        <v>1.3142443461268369</v>
      </c>
    </row>
    <row r="419" spans="1:5" x14ac:dyDescent="0.3">
      <c r="A419" s="87">
        <v>37319</v>
      </c>
      <c r="B419" s="90">
        <v>18.79</v>
      </c>
      <c r="C419" s="29">
        <f t="shared" si="18"/>
        <v>1.3011850411081587</v>
      </c>
      <c r="D419" s="86">
        <f t="shared" si="19"/>
        <v>1.3358846654238876</v>
      </c>
      <c r="E419" s="86">
        <f t="shared" si="20"/>
        <v>1.3151764714152923</v>
      </c>
    </row>
    <row r="420" spans="1:5" x14ac:dyDescent="0.3">
      <c r="A420" s="87">
        <v>37320</v>
      </c>
      <c r="B420" s="90">
        <v>18.79</v>
      </c>
      <c r="C420" s="29">
        <f t="shared" si="18"/>
        <v>1.3020744271074569</v>
      </c>
      <c r="D420" s="86">
        <f t="shared" si="19"/>
        <v>1.3368890796990491</v>
      </c>
      <c r="E420" s="86">
        <f t="shared" si="20"/>
        <v>1.3161092578118254</v>
      </c>
    </row>
    <row r="421" spans="1:5" x14ac:dyDescent="0.3">
      <c r="A421" s="87">
        <v>37321</v>
      </c>
      <c r="B421" s="90">
        <v>18.79</v>
      </c>
      <c r="C421" s="29">
        <f t="shared" si="18"/>
        <v>1.3029644210198734</v>
      </c>
      <c r="D421" s="86">
        <f t="shared" si="19"/>
        <v>1.3378942491651806</v>
      </c>
      <c r="E421" s="86">
        <f t="shared" si="20"/>
        <v>1.3170427057853258</v>
      </c>
    </row>
    <row r="422" spans="1:5" x14ac:dyDescent="0.3">
      <c r="A422" s="87">
        <v>37322</v>
      </c>
      <c r="B422" s="90">
        <v>18.79</v>
      </c>
      <c r="C422" s="29">
        <f t="shared" si="18"/>
        <v>1.3038550232609289</v>
      </c>
      <c r="D422" s="86">
        <f t="shared" si="19"/>
        <v>1.3389001743900888</v>
      </c>
      <c r="E422" s="86">
        <f t="shared" si="20"/>
        <v>1.3179768158050158</v>
      </c>
    </row>
    <row r="423" spans="1:5" x14ac:dyDescent="0.3">
      <c r="A423" s="87">
        <v>37323</v>
      </c>
      <c r="B423" s="90">
        <v>18.79</v>
      </c>
      <c r="C423" s="29">
        <f t="shared" si="18"/>
        <v>1.3047462342464282</v>
      </c>
      <c r="D423" s="86">
        <f t="shared" si="19"/>
        <v>1.3399068559420078</v>
      </c>
      <c r="E423" s="86">
        <f t="shared" si="20"/>
        <v>1.3189115883404505</v>
      </c>
    </row>
    <row r="424" spans="1:5" x14ac:dyDescent="0.3">
      <c r="A424" s="87">
        <v>37326</v>
      </c>
      <c r="B424" s="90">
        <v>18.79</v>
      </c>
      <c r="C424" s="29">
        <f t="shared" si="18"/>
        <v>1.3056380543924602</v>
      </c>
      <c r="D424" s="86">
        <f t="shared" si="19"/>
        <v>1.3409142943895984</v>
      </c>
      <c r="E424" s="86">
        <f t="shared" si="20"/>
        <v>1.3198470238615179</v>
      </c>
    </row>
    <row r="425" spans="1:5" x14ac:dyDescent="0.3">
      <c r="A425" s="87">
        <v>37327</v>
      </c>
      <c r="B425" s="90">
        <v>18.79</v>
      </c>
      <c r="C425" s="29">
        <f t="shared" si="18"/>
        <v>1.3065304841153984</v>
      </c>
      <c r="D425" s="86">
        <f t="shared" si="19"/>
        <v>1.3419224903019495</v>
      </c>
      <c r="E425" s="86">
        <f t="shared" si="20"/>
        <v>1.320783122838439</v>
      </c>
    </row>
    <row r="426" spans="1:5" x14ac:dyDescent="0.3">
      <c r="A426" s="87">
        <v>37328</v>
      </c>
      <c r="B426" s="90">
        <v>18.79</v>
      </c>
      <c r="C426" s="29">
        <f t="shared" si="18"/>
        <v>1.307423523831901</v>
      </c>
      <c r="D426" s="86">
        <f t="shared" si="19"/>
        <v>1.3429314442485778</v>
      </c>
      <c r="E426" s="86">
        <f t="shared" si="20"/>
        <v>1.3217198857417689</v>
      </c>
    </row>
    <row r="427" spans="1:5" x14ac:dyDescent="0.3">
      <c r="A427" s="87">
        <v>37329</v>
      </c>
      <c r="B427" s="90">
        <v>18.79</v>
      </c>
      <c r="C427" s="29">
        <f t="shared" si="18"/>
        <v>1.3083171739589106</v>
      </c>
      <c r="D427" s="86">
        <f t="shared" si="19"/>
        <v>1.3439411567994277</v>
      </c>
      <c r="E427" s="86">
        <f t="shared" si="20"/>
        <v>1.322657313042396</v>
      </c>
    </row>
    <row r="428" spans="1:5" x14ac:dyDescent="0.3">
      <c r="A428" s="87">
        <v>37330</v>
      </c>
      <c r="B428" s="90">
        <v>18.79</v>
      </c>
      <c r="C428" s="29">
        <f t="shared" si="18"/>
        <v>1.3092114349136548</v>
      </c>
      <c r="D428" s="86">
        <f t="shared" si="19"/>
        <v>1.3449516285248728</v>
      </c>
      <c r="E428" s="86">
        <f t="shared" si="20"/>
        <v>1.3235954052115428</v>
      </c>
    </row>
    <row r="429" spans="1:5" x14ac:dyDescent="0.3">
      <c r="A429" s="87">
        <v>37333</v>
      </c>
      <c r="B429" s="90">
        <v>18.79</v>
      </c>
      <c r="C429" s="29">
        <f t="shared" si="18"/>
        <v>1.310106307113647</v>
      </c>
      <c r="D429" s="86">
        <f t="shared" si="19"/>
        <v>1.345962859995715</v>
      </c>
      <c r="E429" s="86">
        <f t="shared" si="20"/>
        <v>1.3245341627207663</v>
      </c>
    </row>
    <row r="430" spans="1:5" x14ac:dyDescent="0.3">
      <c r="A430" s="87">
        <v>37334</v>
      </c>
      <c r="B430" s="90">
        <v>18.79</v>
      </c>
      <c r="C430" s="29">
        <f t="shared" si="18"/>
        <v>1.3110017909766851</v>
      </c>
      <c r="D430" s="86">
        <f t="shared" si="19"/>
        <v>1.3469748517831857</v>
      </c>
      <c r="E430" s="86">
        <f t="shared" si="20"/>
        <v>1.3254735860419573</v>
      </c>
    </row>
    <row r="431" spans="1:5" x14ac:dyDescent="0.3">
      <c r="A431" s="87">
        <v>37335</v>
      </c>
      <c r="B431" s="90">
        <v>18.46</v>
      </c>
      <c r="C431" s="29">
        <f t="shared" si="18"/>
        <v>1.3118978869208535</v>
      </c>
      <c r="D431" s="86">
        <f t="shared" si="19"/>
        <v>1.3479876044589454</v>
      </c>
      <c r="E431" s="86">
        <f t="shared" si="20"/>
        <v>1.3264136756473419</v>
      </c>
    </row>
    <row r="432" spans="1:5" x14ac:dyDescent="0.3">
      <c r="A432" s="87">
        <v>37336</v>
      </c>
      <c r="B432" s="90">
        <v>18.54</v>
      </c>
      <c r="C432" s="29">
        <f t="shared" si="18"/>
        <v>1.3127800988928713</v>
      </c>
      <c r="D432" s="86">
        <f t="shared" si="19"/>
        <v>1.348984733805753</v>
      </c>
      <c r="E432" s="86">
        <f t="shared" si="20"/>
        <v>1.3273397747615292</v>
      </c>
    </row>
    <row r="433" spans="1:5" x14ac:dyDescent="0.3">
      <c r="A433" s="87">
        <v>37337</v>
      </c>
      <c r="B433" s="90">
        <v>18.54</v>
      </c>
      <c r="C433" s="29">
        <f t="shared" si="18"/>
        <v>1.3136664223766388</v>
      </c>
      <c r="D433" s="86">
        <f t="shared" si="19"/>
        <v>1.3499865775530848</v>
      </c>
      <c r="E433" s="86">
        <f t="shared" si="20"/>
        <v>1.3282700778381391</v>
      </c>
    </row>
    <row r="434" spans="1:5" x14ac:dyDescent="0.3">
      <c r="A434" s="87">
        <v>37340</v>
      </c>
      <c r="B434" s="90">
        <v>18.55</v>
      </c>
      <c r="C434" s="29">
        <f t="shared" si="18"/>
        <v>1.3145533442617063</v>
      </c>
      <c r="D434" s="86">
        <f t="shared" si="19"/>
        <v>1.3509891653347033</v>
      </c>
      <c r="E434" s="86">
        <f t="shared" si="20"/>
        <v>1.3292010329435895</v>
      </c>
    </row>
    <row r="435" spans="1:5" x14ac:dyDescent="0.3">
      <c r="A435" s="87">
        <v>37341</v>
      </c>
      <c r="B435" s="90">
        <v>18.559999999999999</v>
      </c>
      <c r="C435" s="29">
        <f t="shared" si="18"/>
        <v>1.3154412987546882</v>
      </c>
      <c r="D435" s="86">
        <f t="shared" si="19"/>
        <v>1.3519929881122437</v>
      </c>
      <c r="E435" s="86">
        <f t="shared" si="20"/>
        <v>1.3301330791824915</v>
      </c>
    </row>
    <row r="436" spans="1:5" x14ac:dyDescent="0.3">
      <c r="A436" s="87">
        <v>37342</v>
      </c>
      <c r="B436" s="90">
        <v>18.559999999999999</v>
      </c>
      <c r="C436" s="29">
        <f t="shared" si="18"/>
        <v>1.3163303002932127</v>
      </c>
      <c r="D436" s="86">
        <f t="shared" si="19"/>
        <v>1.3529980624035924</v>
      </c>
      <c r="E436" s="86">
        <f t="shared" si="20"/>
        <v>1.3310662312364354</v>
      </c>
    </row>
    <row r="437" spans="1:5" x14ac:dyDescent="0.3">
      <c r="A437" s="87">
        <v>37343</v>
      </c>
      <c r="B437" s="90">
        <v>18.55</v>
      </c>
      <c r="C437" s="29">
        <f t="shared" si="18"/>
        <v>1.317219902636757</v>
      </c>
      <c r="D437" s="86">
        <f t="shared" si="19"/>
        <v>1.3540038838691795</v>
      </c>
      <c r="E437" s="86">
        <f t="shared" si="20"/>
        <v>1.3320000379412331</v>
      </c>
    </row>
    <row r="438" spans="1:5" x14ac:dyDescent="0.3">
      <c r="A438" s="87">
        <v>37347</v>
      </c>
      <c r="B438" s="90">
        <v>18.52</v>
      </c>
      <c r="C438" s="29">
        <f t="shared" si="18"/>
        <v>1.3181096583365901</v>
      </c>
      <c r="D438" s="86">
        <f t="shared" si="19"/>
        <v>1.3550099466670031</v>
      </c>
      <c r="E438" s="86">
        <f t="shared" si="20"/>
        <v>1.3329340468644968</v>
      </c>
    </row>
    <row r="439" spans="1:5" x14ac:dyDescent="0.3">
      <c r="A439" s="87">
        <v>37348</v>
      </c>
      <c r="B439" s="90">
        <v>18.46</v>
      </c>
      <c r="C439" s="29">
        <f t="shared" si="18"/>
        <v>1.3189986969389451</v>
      </c>
      <c r="D439" s="86">
        <f t="shared" si="19"/>
        <v>1.356015266486714</v>
      </c>
      <c r="E439" s="86">
        <f t="shared" si="20"/>
        <v>1.3338673777538606</v>
      </c>
    </row>
    <row r="440" spans="1:5" x14ac:dyDescent="0.3">
      <c r="A440" s="87">
        <v>37349</v>
      </c>
      <c r="B440" s="90">
        <v>18.420000000000002</v>
      </c>
      <c r="C440" s="29">
        <f t="shared" si="18"/>
        <v>1.3198856839926756</v>
      </c>
      <c r="D440" s="86">
        <f t="shared" si="19"/>
        <v>1.3570183340315938</v>
      </c>
      <c r="E440" s="86">
        <f t="shared" si="20"/>
        <v>1.3347986810264827</v>
      </c>
    </row>
    <row r="441" spans="1:5" x14ac:dyDescent="0.3">
      <c r="A441" s="87">
        <v>37350</v>
      </c>
      <c r="B441" s="90">
        <v>18.41</v>
      </c>
      <c r="C441" s="29">
        <f t="shared" si="18"/>
        <v>1.3207714988717736</v>
      </c>
      <c r="D441" s="86">
        <f t="shared" si="19"/>
        <v>1.3580201433175643</v>
      </c>
      <c r="E441" s="86">
        <f t="shared" si="20"/>
        <v>1.3357288458567846</v>
      </c>
    </row>
    <row r="442" spans="1:5" x14ac:dyDescent="0.3">
      <c r="A442" s="87">
        <v>37351</v>
      </c>
      <c r="B442" s="90">
        <v>18.399999999999999</v>
      </c>
      <c r="C442" s="29">
        <f t="shared" si="18"/>
        <v>1.3216574591855019</v>
      </c>
      <c r="D442" s="86">
        <f t="shared" si="19"/>
        <v>1.3590221842826937</v>
      </c>
      <c r="E442" s="86">
        <f t="shared" si="20"/>
        <v>1.3366592047201906</v>
      </c>
    </row>
    <row r="443" spans="1:5" x14ac:dyDescent="0.3">
      <c r="A443" s="87">
        <v>37354</v>
      </c>
      <c r="B443" s="90">
        <v>18.39</v>
      </c>
      <c r="C443" s="29">
        <f t="shared" si="18"/>
        <v>1.3225435776455874</v>
      </c>
      <c r="D443" s="86">
        <f t="shared" si="19"/>
        <v>1.3600244712977354</v>
      </c>
      <c r="E443" s="86">
        <f t="shared" si="20"/>
        <v>1.3375897704861897</v>
      </c>
    </row>
    <row r="444" spans="1:5" x14ac:dyDescent="0.3">
      <c r="A444" s="87">
        <v>37355</v>
      </c>
      <c r="B444" s="90">
        <v>18.39</v>
      </c>
      <c r="C444" s="29">
        <f t="shared" si="18"/>
        <v>1.3234298405478393</v>
      </c>
      <c r="D444" s="86">
        <f t="shared" si="19"/>
        <v>1.361026988856312</v>
      </c>
      <c r="E444" s="86">
        <f t="shared" si="20"/>
        <v>1.3385205293084621</v>
      </c>
    </row>
    <row r="445" spans="1:5" x14ac:dyDescent="0.3">
      <c r="A445" s="87">
        <v>37356</v>
      </c>
      <c r="B445" s="90">
        <v>18.39</v>
      </c>
      <c r="C445" s="29">
        <f t="shared" si="18"/>
        <v>1.3243166973525873</v>
      </c>
      <c r="D445" s="86">
        <f t="shared" si="19"/>
        <v>1.3620302454026616</v>
      </c>
      <c r="E445" s="86">
        <f t="shared" si="20"/>
        <v>1.3394519357971599</v>
      </c>
    </row>
    <row r="446" spans="1:5" x14ac:dyDescent="0.3">
      <c r="A446" s="87">
        <v>37357</v>
      </c>
      <c r="B446" s="90">
        <v>18.39</v>
      </c>
      <c r="C446" s="29">
        <f t="shared" si="18"/>
        <v>1.3252041484578174</v>
      </c>
      <c r="D446" s="86">
        <f t="shared" si="19"/>
        <v>1.3630342414815158</v>
      </c>
      <c r="E446" s="86">
        <f t="shared" si="20"/>
        <v>1.3403839904029604</v>
      </c>
    </row>
    <row r="447" spans="1:5" x14ac:dyDescent="0.3">
      <c r="A447" s="87">
        <v>37358</v>
      </c>
      <c r="B447" s="90">
        <v>18.39</v>
      </c>
      <c r="C447" s="29">
        <f t="shared" si="18"/>
        <v>1.326092194261782</v>
      </c>
      <c r="D447" s="86">
        <f t="shared" si="19"/>
        <v>1.3640389776380075</v>
      </c>
      <c r="E447" s="86">
        <f t="shared" si="20"/>
        <v>1.3413166935768543</v>
      </c>
    </row>
    <row r="448" spans="1:5" x14ac:dyDescent="0.3">
      <c r="A448" s="87">
        <v>37361</v>
      </c>
      <c r="B448" s="90">
        <v>18.39</v>
      </c>
      <c r="C448" s="29">
        <f t="shared" si="18"/>
        <v>1.3269808351630008</v>
      </c>
      <c r="D448" s="86">
        <f t="shared" si="19"/>
        <v>1.3650444544176719</v>
      </c>
      <c r="E448" s="86">
        <f t="shared" si="20"/>
        <v>1.3422500457701463</v>
      </c>
    </row>
    <row r="449" spans="1:5" x14ac:dyDescent="0.3">
      <c r="A449" s="87">
        <v>37362</v>
      </c>
      <c r="B449" s="90">
        <v>18.39</v>
      </c>
      <c r="C449" s="29">
        <f t="shared" si="18"/>
        <v>1.3278700715602603</v>
      </c>
      <c r="D449" s="86">
        <f t="shared" si="19"/>
        <v>1.3660506723664456</v>
      </c>
      <c r="E449" s="86">
        <f t="shared" si="20"/>
        <v>1.343184047434455</v>
      </c>
    </row>
    <row r="450" spans="1:5" x14ac:dyDescent="0.3">
      <c r="A450" s="87">
        <v>37363</v>
      </c>
      <c r="B450" s="90">
        <v>18.34</v>
      </c>
      <c r="C450" s="29">
        <f t="shared" si="18"/>
        <v>1.3287599038526143</v>
      </c>
      <c r="D450" s="86">
        <f t="shared" si="19"/>
        <v>1.3670576320306684</v>
      </c>
      <c r="E450" s="86">
        <f t="shared" si="20"/>
        <v>1.3441186990217133</v>
      </c>
    </row>
    <row r="451" spans="1:5" x14ac:dyDescent="0.3">
      <c r="A451" s="87">
        <v>37364</v>
      </c>
      <c r="B451" s="90">
        <v>18.38</v>
      </c>
      <c r="C451" s="29">
        <f t="shared" si="18"/>
        <v>1.3296481001227458</v>
      </c>
      <c r="D451" s="86">
        <f t="shared" si="19"/>
        <v>1.3680628076345787</v>
      </c>
      <c r="E451" s="86">
        <f t="shared" si="20"/>
        <v>1.3450517428066968</v>
      </c>
    </row>
    <row r="452" spans="1:5" x14ac:dyDescent="0.3">
      <c r="A452" s="87">
        <v>37365</v>
      </c>
      <c r="B452" s="90">
        <v>18.39</v>
      </c>
      <c r="C452" s="29">
        <f t="shared" si="18"/>
        <v>1.3305386851237269</v>
      </c>
      <c r="D452" s="86">
        <f t="shared" si="19"/>
        <v>1.3690707539012967</v>
      </c>
      <c r="E452" s="86">
        <f t="shared" si="20"/>
        <v>1.345987250147076</v>
      </c>
    </row>
    <row r="453" spans="1:5" x14ac:dyDescent="0.3">
      <c r="A453" s="87">
        <v>37368</v>
      </c>
      <c r="B453" s="90">
        <v>18.350000000000001</v>
      </c>
      <c r="C453" s="29">
        <f t="shared" ref="C453:C516" si="21">IF(A453=$B$2,1,IF(A452&lt;DATE(1998,1,2),ROUND(B452/3000+1,8)*C452,ROUND(((1+B452/100)^(1/252)),8)*C452))</f>
        <v>1.3314303057074022</v>
      </c>
      <c r="D453" s="86">
        <f t="shared" ref="D453:D516" si="22">(((ROUND(C453/C452,8)-1)*$D$1)+1)*D452</f>
        <v>1.3700799397642616</v>
      </c>
      <c r="E453" s="86">
        <f t="shared" ref="E453:E516" si="23">(((ROUND(C453/C452,8))*(($E$1+1)^(1/252)))*E452)</f>
        <v>1.3469238523366138</v>
      </c>
    </row>
    <row r="454" spans="1:5" x14ac:dyDescent="0.3">
      <c r="A454" s="87">
        <v>37369</v>
      </c>
      <c r="B454" s="90">
        <v>18.34</v>
      </c>
      <c r="C454" s="29">
        <f t="shared" si="21"/>
        <v>1.3323207396672532</v>
      </c>
      <c r="D454" s="86">
        <f t="shared" si="22"/>
        <v>1.3710878500325887</v>
      </c>
      <c r="E454" s="86">
        <f t="shared" si="23"/>
        <v>1.3478593013343045</v>
      </c>
    </row>
    <row r="455" spans="1:5" x14ac:dyDescent="0.3">
      <c r="A455" s="87">
        <v>37370</v>
      </c>
      <c r="B455" s="90">
        <v>18.329999999999998</v>
      </c>
      <c r="C455" s="29">
        <f t="shared" si="21"/>
        <v>1.3332113161424766</v>
      </c>
      <c r="D455" s="86">
        <f t="shared" si="22"/>
        <v>1.3720959889913122</v>
      </c>
      <c r="E455" s="86">
        <f t="shared" si="23"/>
        <v>1.3487949417245897</v>
      </c>
    </row>
    <row r="456" spans="1:5" x14ac:dyDescent="0.3">
      <c r="A456" s="87">
        <v>37371</v>
      </c>
      <c r="B456" s="90">
        <v>18.329999999999998</v>
      </c>
      <c r="C456" s="29">
        <f t="shared" si="21"/>
        <v>1.3341020479549046</v>
      </c>
      <c r="D456" s="86">
        <f t="shared" si="22"/>
        <v>1.3731043711476378</v>
      </c>
      <c r="E456" s="86">
        <f t="shared" si="23"/>
        <v>1.3497307864924377</v>
      </c>
    </row>
    <row r="457" spans="1:5" x14ac:dyDescent="0.3">
      <c r="A457" s="87">
        <v>37372</v>
      </c>
      <c r="B457" s="90">
        <v>18.3</v>
      </c>
      <c r="C457" s="29">
        <f t="shared" si="21"/>
        <v>1.3349933748741638</v>
      </c>
      <c r="D457" s="86">
        <f t="shared" si="22"/>
        <v>1.374113494385186</v>
      </c>
      <c r="E457" s="86">
        <f t="shared" si="23"/>
        <v>1.3506672805846585</v>
      </c>
    </row>
    <row r="458" spans="1:5" x14ac:dyDescent="0.3">
      <c r="A458" s="87">
        <v>37375</v>
      </c>
      <c r="B458" s="90">
        <v>18.25</v>
      </c>
      <c r="C458" s="29">
        <f t="shared" si="21"/>
        <v>1.3358839489545424</v>
      </c>
      <c r="D458" s="86">
        <f t="shared" si="22"/>
        <v>1.3751218326085008</v>
      </c>
      <c r="E458" s="86">
        <f t="shared" si="23"/>
        <v>1.3516030602427505</v>
      </c>
    </row>
    <row r="459" spans="1:5" x14ac:dyDescent="0.3">
      <c r="A459" s="87">
        <v>37376</v>
      </c>
      <c r="B459" s="90">
        <v>18.12</v>
      </c>
      <c r="C459" s="29">
        <f t="shared" si="21"/>
        <v>1.3367728728518558</v>
      </c>
      <c r="D459" s="86">
        <f t="shared" si="22"/>
        <v>1.3761283695353408</v>
      </c>
      <c r="E459" s="86">
        <f t="shared" si="23"/>
        <v>1.3525372174833559</v>
      </c>
    </row>
    <row r="460" spans="1:5" x14ac:dyDescent="0.3">
      <c r="A460" s="87">
        <v>37378</v>
      </c>
      <c r="B460" s="90">
        <v>18.27</v>
      </c>
      <c r="C460" s="29">
        <f t="shared" si="21"/>
        <v>1.3376565599271832</v>
      </c>
      <c r="D460" s="86">
        <f t="shared" si="22"/>
        <v>1.3771290432973025</v>
      </c>
      <c r="E460" s="86">
        <f t="shared" si="23"/>
        <v>1.3534661231506318</v>
      </c>
    </row>
    <row r="461" spans="1:5" x14ac:dyDescent="0.3">
      <c r="A461" s="87">
        <v>37379</v>
      </c>
      <c r="B461" s="90">
        <v>18.25</v>
      </c>
      <c r="C461" s="29">
        <f t="shared" si="21"/>
        <v>1.338547559585185</v>
      </c>
      <c r="D461" s="86">
        <f t="shared" si="22"/>
        <v>1.3781380643701975</v>
      </c>
      <c r="E461" s="86">
        <f t="shared" si="23"/>
        <v>1.3544024748883523</v>
      </c>
    </row>
    <row r="462" spans="1:5" x14ac:dyDescent="0.3">
      <c r="A462" s="87">
        <v>37382</v>
      </c>
      <c r="B462" s="90">
        <v>18.21</v>
      </c>
      <c r="C462" s="29">
        <f t="shared" si="21"/>
        <v>1.3394382559022842</v>
      </c>
      <c r="D462" s="86">
        <f t="shared" si="22"/>
        <v>1.3791468090640702</v>
      </c>
      <c r="E462" s="86">
        <f t="shared" si="23"/>
        <v>1.3553385669377322</v>
      </c>
    </row>
    <row r="463" spans="1:5" x14ac:dyDescent="0.3">
      <c r="A463" s="87">
        <v>37383</v>
      </c>
      <c r="B463" s="90">
        <v>18.13</v>
      </c>
      <c r="C463" s="29">
        <f t="shared" si="21"/>
        <v>1.3403277500592636</v>
      </c>
      <c r="D463" s="86">
        <f t="shared" si="22"/>
        <v>1.3801542592583296</v>
      </c>
      <c r="E463" s="86">
        <f t="shared" si="23"/>
        <v>1.3562734897645317</v>
      </c>
    </row>
    <row r="464" spans="1:5" x14ac:dyDescent="0.3">
      <c r="A464" s="87">
        <v>37384</v>
      </c>
      <c r="B464" s="90">
        <v>18.02</v>
      </c>
      <c r="C464" s="29">
        <f t="shared" si="21"/>
        <v>1.3412142294298754</v>
      </c>
      <c r="D464" s="86">
        <f t="shared" si="22"/>
        <v>1.3811583615064138</v>
      </c>
      <c r="E464" s="86">
        <f t="shared" si="23"/>
        <v>1.3572054090387018</v>
      </c>
    </row>
    <row r="465" spans="1:5" x14ac:dyDescent="0.3">
      <c r="A465" s="87">
        <v>37385</v>
      </c>
      <c r="B465" s="90">
        <v>18.09</v>
      </c>
      <c r="C465" s="29">
        <f t="shared" si="21"/>
        <v>1.342096332616429</v>
      </c>
      <c r="D465" s="86">
        <f t="shared" si="22"/>
        <v>1.382157572953471</v>
      </c>
      <c r="E465" s="86">
        <f t="shared" si="23"/>
        <v>1.3581329468618075</v>
      </c>
    </row>
    <row r="466" spans="1:5" x14ac:dyDescent="0.3">
      <c r="A466" s="87">
        <v>37386</v>
      </c>
      <c r="B466" s="90">
        <v>18.190000000000001</v>
      </c>
      <c r="C466" s="29">
        <f t="shared" si="21"/>
        <v>1.3429821833007725</v>
      </c>
      <c r="D466" s="86">
        <f t="shared" si="22"/>
        <v>1.3831610953701019</v>
      </c>
      <c r="E466" s="86">
        <f t="shared" si="23"/>
        <v>1.3590643238565838</v>
      </c>
    </row>
    <row r="467" spans="1:5" x14ac:dyDescent="0.3">
      <c r="A467" s="87">
        <v>37389</v>
      </c>
      <c r="B467" s="90">
        <v>18.29</v>
      </c>
      <c r="C467" s="29">
        <f t="shared" si="21"/>
        <v>1.3438731311109962</v>
      </c>
      <c r="D467" s="86">
        <f t="shared" si="22"/>
        <v>1.3841704585626093</v>
      </c>
      <c r="E467" s="86">
        <f t="shared" si="23"/>
        <v>1.3600009061422662</v>
      </c>
    </row>
    <row r="468" spans="1:5" x14ac:dyDescent="0.3">
      <c r="A468" s="87">
        <v>37390</v>
      </c>
      <c r="B468" s="90">
        <v>18.34</v>
      </c>
      <c r="C468" s="29">
        <f t="shared" si="21"/>
        <v>1.344769185398627</v>
      </c>
      <c r="D468" s="86">
        <f t="shared" si="22"/>
        <v>1.3851856742329307</v>
      </c>
      <c r="E468" s="86">
        <f t="shared" si="23"/>
        <v>1.3609427035825206</v>
      </c>
    </row>
    <row r="469" spans="1:5" x14ac:dyDescent="0.3">
      <c r="A469" s="87">
        <v>37391</v>
      </c>
      <c r="B469" s="90">
        <v>18.350000000000001</v>
      </c>
      <c r="C469" s="29">
        <f t="shared" si="21"/>
        <v>1.3456680829129151</v>
      </c>
      <c r="D469" s="86">
        <f t="shared" si="22"/>
        <v>1.3862041790962236</v>
      </c>
      <c r="E469" s="86">
        <f t="shared" si="23"/>
        <v>1.3618874260480442</v>
      </c>
    </row>
    <row r="470" spans="1:5" x14ac:dyDescent="0.3">
      <c r="A470" s="87">
        <v>37392</v>
      </c>
      <c r="B470" s="90">
        <v>18.329999999999998</v>
      </c>
      <c r="C470" s="29">
        <f t="shared" si="21"/>
        <v>1.3465680388134056</v>
      </c>
      <c r="D470" s="86">
        <f t="shared" si="22"/>
        <v>1.3872239512902091</v>
      </c>
      <c r="E470" s="86">
        <f t="shared" si="23"/>
        <v>1.3628332673630184</v>
      </c>
    </row>
    <row r="471" spans="1:5" x14ac:dyDescent="0.3">
      <c r="A471" s="87">
        <v>37393</v>
      </c>
      <c r="B471" s="90">
        <v>18.329999999999998</v>
      </c>
      <c r="C471" s="29">
        <f t="shared" si="21"/>
        <v>1.3474676943858173</v>
      </c>
      <c r="D471" s="86">
        <f t="shared" si="22"/>
        <v>1.3882434513037154</v>
      </c>
      <c r="E471" s="86">
        <f t="shared" si="23"/>
        <v>1.3637788524503112</v>
      </c>
    </row>
    <row r="472" spans="1:5" x14ac:dyDescent="0.3">
      <c r="A472" s="87">
        <v>37396</v>
      </c>
      <c r="B472" s="90">
        <v>18.29</v>
      </c>
      <c r="C472" s="29">
        <f t="shared" si="21"/>
        <v>1.3483679510271136</v>
      </c>
      <c r="D472" s="86">
        <f t="shared" si="22"/>
        <v>1.389263700569191</v>
      </c>
      <c r="E472" s="86">
        <f t="shared" si="23"/>
        <v>1.3647250936201776</v>
      </c>
    </row>
    <row r="473" spans="1:5" x14ac:dyDescent="0.3">
      <c r="A473" s="87">
        <v>37397</v>
      </c>
      <c r="B473" s="90">
        <v>18.13</v>
      </c>
      <c r="C473" s="29">
        <f t="shared" si="21"/>
        <v>1.34926700232582</v>
      </c>
      <c r="D473" s="86">
        <f t="shared" si="22"/>
        <v>1.3902826518625824</v>
      </c>
      <c r="E473" s="86">
        <f t="shared" si="23"/>
        <v>1.3656701625491889</v>
      </c>
    </row>
    <row r="474" spans="1:5" x14ac:dyDescent="0.3">
      <c r="A474" s="87">
        <v>37398</v>
      </c>
      <c r="B474" s="90">
        <v>18.149999999999999</v>
      </c>
      <c r="C474" s="29">
        <f t="shared" si="21"/>
        <v>1.3501593940284884</v>
      </c>
      <c r="D474" s="86">
        <f t="shared" si="22"/>
        <v>1.3912941228100095</v>
      </c>
      <c r="E474" s="86">
        <f t="shared" si="23"/>
        <v>1.3666085384418414</v>
      </c>
    </row>
    <row r="475" spans="1:5" x14ac:dyDescent="0.3">
      <c r="A475" s="87">
        <v>37399</v>
      </c>
      <c r="B475" s="90">
        <v>18.3</v>
      </c>
      <c r="C475" s="29">
        <f t="shared" si="21"/>
        <v>1.3510532805568989</v>
      </c>
      <c r="D475" s="86">
        <f t="shared" si="22"/>
        <v>1.3923073550156519</v>
      </c>
      <c r="E475" s="86">
        <f t="shared" si="23"/>
        <v>1.3675484747602702</v>
      </c>
    </row>
    <row r="476" spans="1:5" x14ac:dyDescent="0.3">
      <c r="A476" s="87">
        <v>37400</v>
      </c>
      <c r="B476" s="90">
        <v>18.34</v>
      </c>
      <c r="C476" s="29">
        <f t="shared" si="21"/>
        <v>1.3519545682003584</v>
      </c>
      <c r="D476" s="86">
        <f t="shared" si="22"/>
        <v>1.3933290440758361</v>
      </c>
      <c r="E476" s="86">
        <f t="shared" si="23"/>
        <v>1.368495950176704</v>
      </c>
    </row>
    <row r="477" spans="1:5" x14ac:dyDescent="0.3">
      <c r="A477" s="87">
        <v>37403</v>
      </c>
      <c r="B477" s="90">
        <v>18.309999999999999</v>
      </c>
      <c r="C477" s="29">
        <f t="shared" si="21"/>
        <v>1.3528582687119264</v>
      </c>
      <c r="D477" s="86">
        <f t="shared" si="22"/>
        <v>1.3943535366286806</v>
      </c>
      <c r="E477" s="86">
        <f t="shared" si="23"/>
        <v>1.3694459158620389</v>
      </c>
    </row>
    <row r="478" spans="1:5" x14ac:dyDescent="0.3">
      <c r="A478" s="87">
        <v>37404</v>
      </c>
      <c r="B478" s="90">
        <v>18.239999999999998</v>
      </c>
      <c r="C478" s="29">
        <f t="shared" si="21"/>
        <v>1.3537612204347955</v>
      </c>
      <c r="D478" s="86">
        <f t="shared" si="22"/>
        <v>1.3953772486856166</v>
      </c>
      <c r="E478" s="86">
        <f t="shared" si="23"/>
        <v>1.3703951715017428</v>
      </c>
    </row>
    <row r="479" spans="1:5" x14ac:dyDescent="0.3">
      <c r="A479" s="87">
        <v>37405</v>
      </c>
      <c r="B479" s="90">
        <v>18.059999999999999</v>
      </c>
      <c r="C479" s="29">
        <f t="shared" si="21"/>
        <v>1.3546615934848945</v>
      </c>
      <c r="D479" s="86">
        <f t="shared" si="22"/>
        <v>1.396398105285378</v>
      </c>
      <c r="E479" s="86">
        <f t="shared" si="23"/>
        <v>1.3713418646233184</v>
      </c>
    </row>
    <row r="480" spans="1:5" x14ac:dyDescent="0.3">
      <c r="A480" s="87">
        <v>37407</v>
      </c>
      <c r="B480" s="90">
        <v>17.73</v>
      </c>
      <c r="C480" s="29">
        <f t="shared" si="21"/>
        <v>1.3555543696614647</v>
      </c>
      <c r="D480" s="86">
        <f t="shared" si="22"/>
        <v>1.397410415713416</v>
      </c>
      <c r="E480" s="86">
        <f t="shared" si="23"/>
        <v>1.3722809149055852</v>
      </c>
    </row>
    <row r="481" spans="1:5" x14ac:dyDescent="0.3">
      <c r="A481" s="87">
        <v>37410</v>
      </c>
      <c r="B481" s="90">
        <v>16.899999999999999</v>
      </c>
      <c r="C481" s="29">
        <f t="shared" si="21"/>
        <v>1.3564326604486558</v>
      </c>
      <c r="D481" s="86">
        <f t="shared" si="22"/>
        <v>1.3984063668856201</v>
      </c>
      <c r="E481" s="86">
        <f t="shared" si="23"/>
        <v>1.3732053480628166</v>
      </c>
    </row>
    <row r="482" spans="1:5" x14ac:dyDescent="0.3">
      <c r="A482" s="87">
        <v>37411</v>
      </c>
      <c r="B482" s="90">
        <v>13.69</v>
      </c>
      <c r="C482" s="29">
        <f t="shared" si="21"/>
        <v>1.3572734181045818</v>
      </c>
      <c r="D482" s="86">
        <f t="shared" si="22"/>
        <v>1.3993598185258453</v>
      </c>
      <c r="E482" s="86">
        <f t="shared" si="23"/>
        <v>1.3740918296318623</v>
      </c>
    </row>
    <row r="483" spans="1:5" x14ac:dyDescent="0.3">
      <c r="A483" s="87">
        <v>37412</v>
      </c>
      <c r="B483" s="90">
        <v>16.2</v>
      </c>
      <c r="C483" s="29">
        <f t="shared" si="21"/>
        <v>1.3579646503109539</v>
      </c>
      <c r="D483" s="86">
        <f t="shared" si="22"/>
        <v>1.4001437510910621</v>
      </c>
      <c r="E483" s="86">
        <f t="shared" si="23"/>
        <v>1.374826973717459</v>
      </c>
    </row>
    <row r="484" spans="1:5" x14ac:dyDescent="0.3">
      <c r="A484" s="87">
        <v>37413</v>
      </c>
      <c r="B484" s="90">
        <v>17.3</v>
      </c>
      <c r="C484" s="29">
        <f t="shared" si="21"/>
        <v>1.3587739700832462</v>
      </c>
      <c r="D484" s="86">
        <f t="shared" si="22"/>
        <v>1.4010616545311148</v>
      </c>
      <c r="E484" s="86">
        <f t="shared" si="23"/>
        <v>1.3756817116710436</v>
      </c>
    </row>
    <row r="485" spans="1:5" x14ac:dyDescent="0.3">
      <c r="A485" s="87">
        <v>37414</v>
      </c>
      <c r="B485" s="90">
        <v>17.84</v>
      </c>
      <c r="C485" s="29">
        <f t="shared" si="21"/>
        <v>1.359634603928157</v>
      </c>
      <c r="D485" s="86">
        <f t="shared" si="22"/>
        <v>1.4020378148166146</v>
      </c>
      <c r="E485" s="86">
        <f t="shared" si="23"/>
        <v>1.3765884465962088</v>
      </c>
    </row>
    <row r="486" spans="1:5" x14ac:dyDescent="0.3">
      <c r="A486" s="87">
        <v>37417</v>
      </c>
      <c r="B486" s="90">
        <v>18.079999999999998</v>
      </c>
      <c r="C486" s="29">
        <f t="shared" si="21"/>
        <v>1.3605205826251145</v>
      </c>
      <c r="D486" s="86">
        <f t="shared" si="22"/>
        <v>1.4030427857080101</v>
      </c>
      <c r="E486" s="86">
        <f t="shared" si="23"/>
        <v>1.377520888784425</v>
      </c>
    </row>
    <row r="487" spans="1:5" x14ac:dyDescent="0.3">
      <c r="A487" s="87">
        <v>37418</v>
      </c>
      <c r="B487" s="90">
        <v>18.13</v>
      </c>
      <c r="C487" s="29">
        <f t="shared" si="21"/>
        <v>1.3614181316586782</v>
      </c>
      <c r="D487" s="86">
        <f t="shared" si="22"/>
        <v>1.4040609471997856</v>
      </c>
      <c r="E487" s="86">
        <f t="shared" si="23"/>
        <v>1.3784650932240827</v>
      </c>
    </row>
    <row r="488" spans="1:5" x14ac:dyDescent="0.3">
      <c r="A488" s="87">
        <v>37419</v>
      </c>
      <c r="B488" s="90">
        <v>18.059999999999999</v>
      </c>
      <c r="C488" s="29">
        <f t="shared" si="21"/>
        <v>1.362318559996776</v>
      </c>
      <c r="D488" s="86">
        <f t="shared" si="22"/>
        <v>1.405082442256641</v>
      </c>
      <c r="E488" s="86">
        <f t="shared" si="23"/>
        <v>1.379412260737745</v>
      </c>
    </row>
    <row r="489" spans="1:5" x14ac:dyDescent="0.3">
      <c r="A489" s="87">
        <v>37420</v>
      </c>
      <c r="B489" s="90">
        <v>17.95</v>
      </c>
      <c r="C489" s="29">
        <f t="shared" si="21"/>
        <v>1.3632163824205561</v>
      </c>
      <c r="D489" s="86">
        <f t="shared" si="22"/>
        <v>1.4061010483426601</v>
      </c>
      <c r="E489" s="86">
        <f t="shared" si="23"/>
        <v>1.3803568373646418</v>
      </c>
    </row>
    <row r="490" spans="1:5" x14ac:dyDescent="0.3">
      <c r="A490" s="87">
        <v>37421</v>
      </c>
      <c r="B490" s="90">
        <v>18.25</v>
      </c>
      <c r="C490" s="29">
        <f t="shared" si="21"/>
        <v>1.3641097526446115</v>
      </c>
      <c r="D490" s="86">
        <f t="shared" si="22"/>
        <v>1.4071146700297832</v>
      </c>
      <c r="E490" s="86">
        <f t="shared" si="23"/>
        <v>1.3812969533552639</v>
      </c>
    </row>
    <row r="491" spans="1:5" x14ac:dyDescent="0.3">
      <c r="A491" s="87">
        <v>37424</v>
      </c>
      <c r="B491" s="90">
        <v>18.37</v>
      </c>
      <c r="C491" s="29">
        <f t="shared" si="21"/>
        <v>1.3650174585562163</v>
      </c>
      <c r="D491" s="86">
        <f t="shared" si="22"/>
        <v>1.4081446244978877</v>
      </c>
      <c r="E491" s="86">
        <f t="shared" si="23"/>
        <v>1.3822516334594739</v>
      </c>
    </row>
    <row r="492" spans="1:5" x14ac:dyDescent="0.3">
      <c r="A492" s="87">
        <v>37425</v>
      </c>
      <c r="B492" s="90">
        <v>18.34</v>
      </c>
      <c r="C492" s="29">
        <f t="shared" si="21"/>
        <v>1.3659312694938466</v>
      </c>
      <c r="D492" s="86">
        <f t="shared" si="22"/>
        <v>1.4091815751586447</v>
      </c>
      <c r="E492" s="86">
        <f t="shared" si="23"/>
        <v>1.3832125440058698</v>
      </c>
    </row>
    <row r="493" spans="1:5" x14ac:dyDescent="0.3">
      <c r="A493" s="87">
        <v>37426</v>
      </c>
      <c r="B493" s="90">
        <v>18.38</v>
      </c>
      <c r="C493" s="29">
        <f t="shared" si="21"/>
        <v>1.3668443125916272</v>
      </c>
      <c r="D493" s="86">
        <f t="shared" si="22"/>
        <v>1.4102177238239539</v>
      </c>
      <c r="E493" s="86">
        <f t="shared" si="23"/>
        <v>1.3841727254752856</v>
      </c>
    </row>
    <row r="494" spans="1:5" x14ac:dyDescent="0.3">
      <c r="A494" s="87">
        <v>37427</v>
      </c>
      <c r="B494" s="90">
        <v>18.399999999999999</v>
      </c>
      <c r="C494" s="29">
        <f t="shared" si="21"/>
        <v>1.3677598112437579</v>
      </c>
      <c r="D494" s="86">
        <f t="shared" si="22"/>
        <v>1.4112567285261179</v>
      </c>
      <c r="E494" s="86">
        <f t="shared" si="23"/>
        <v>1.3851354421528856</v>
      </c>
    </row>
    <row r="495" spans="1:5" x14ac:dyDescent="0.3">
      <c r="A495" s="87">
        <v>37428</v>
      </c>
      <c r="B495" s="90">
        <v>18.39</v>
      </c>
      <c r="C495" s="29">
        <f t="shared" si="21"/>
        <v>1.3686768394868045</v>
      </c>
      <c r="D495" s="86">
        <f t="shared" si="22"/>
        <v>1.4122975388309464</v>
      </c>
      <c r="E495" s="86">
        <f t="shared" si="23"/>
        <v>1.3860997564816149</v>
      </c>
    </row>
    <row r="496" spans="1:5" x14ac:dyDescent="0.3">
      <c r="A496" s="87">
        <v>37431</v>
      </c>
      <c r="B496" s="90">
        <v>18.39</v>
      </c>
      <c r="C496" s="29">
        <f t="shared" si="21"/>
        <v>1.3695940172104815</v>
      </c>
      <c r="D496" s="86">
        <f t="shared" si="22"/>
        <v>1.41333858854034</v>
      </c>
      <c r="E496" s="86">
        <f t="shared" si="23"/>
        <v>1.3870642708681342</v>
      </c>
    </row>
    <row r="497" spans="1:5" x14ac:dyDescent="0.3">
      <c r="A497" s="87">
        <v>37432</v>
      </c>
      <c r="B497" s="90">
        <v>18.440000000000001</v>
      </c>
      <c r="C497" s="29">
        <f t="shared" si="21"/>
        <v>1.3705118095532947</v>
      </c>
      <c r="D497" s="86">
        <f t="shared" si="22"/>
        <v>1.414380405640788</v>
      </c>
      <c r="E497" s="86">
        <f t="shared" si="23"/>
        <v>1.3880294564098121</v>
      </c>
    </row>
    <row r="498" spans="1:5" x14ac:dyDescent="0.3">
      <c r="A498" s="87">
        <v>37433</v>
      </c>
      <c r="B498" s="90">
        <v>18.45</v>
      </c>
      <c r="C498" s="29">
        <f t="shared" si="21"/>
        <v>1.3714325193869523</v>
      </c>
      <c r="D498" s="86">
        <f t="shared" si="22"/>
        <v>1.4154256044729483</v>
      </c>
      <c r="E498" s="86">
        <f t="shared" si="23"/>
        <v>1.388997645523111</v>
      </c>
    </row>
    <row r="499" spans="1:5" x14ac:dyDescent="0.3">
      <c r="A499" s="87">
        <v>37434</v>
      </c>
      <c r="B499" s="90">
        <v>18.420000000000002</v>
      </c>
      <c r="C499" s="29">
        <f t="shared" si="21"/>
        <v>1.372354300326208</v>
      </c>
      <c r="D499" s="86">
        <f t="shared" si="22"/>
        <v>1.4164720894856364</v>
      </c>
      <c r="E499" s="86">
        <f t="shared" si="23"/>
        <v>1.3899669683562266</v>
      </c>
    </row>
    <row r="500" spans="1:5" x14ac:dyDescent="0.3">
      <c r="A500" s="87">
        <v>37435</v>
      </c>
      <c r="B500" s="90">
        <v>18.45</v>
      </c>
      <c r="C500" s="29">
        <f t="shared" si="21"/>
        <v>1.3732753284677859</v>
      </c>
      <c r="D500" s="86">
        <f t="shared" si="22"/>
        <v>1.4175177900903946</v>
      </c>
      <c r="E500" s="86">
        <f t="shared" si="23"/>
        <v>1.390935577636131</v>
      </c>
    </row>
    <row r="501" spans="1:5" x14ac:dyDescent="0.3">
      <c r="A501" s="87">
        <v>37438</v>
      </c>
      <c r="B501" s="90">
        <v>18.43</v>
      </c>
      <c r="C501" s="29">
        <f t="shared" si="21"/>
        <v>1.3741983480143092</v>
      </c>
      <c r="D501" s="86">
        <f t="shared" si="22"/>
        <v>1.4185658219458737</v>
      </c>
      <c r="E501" s="86">
        <f t="shared" si="23"/>
        <v>1.3919062528702764</v>
      </c>
    </row>
    <row r="502" spans="1:5" x14ac:dyDescent="0.3">
      <c r="A502" s="87">
        <v>37439</v>
      </c>
      <c r="B502" s="90">
        <v>18.36</v>
      </c>
      <c r="C502" s="29">
        <f t="shared" si="21"/>
        <v>1.3751210672370668</v>
      </c>
      <c r="D502" s="86">
        <f t="shared" si="22"/>
        <v>1.4196135831733576</v>
      </c>
      <c r="E502" s="86">
        <f t="shared" si="23"/>
        <v>1.3928766728965329</v>
      </c>
    </row>
    <row r="503" spans="1:5" x14ac:dyDescent="0.3">
      <c r="A503" s="87">
        <v>37440</v>
      </c>
      <c r="B503" s="90">
        <v>18.37</v>
      </c>
      <c r="C503" s="29">
        <f t="shared" si="21"/>
        <v>1.3760411882455765</v>
      </c>
      <c r="D503" s="86">
        <f t="shared" si="22"/>
        <v>1.4206584641982078</v>
      </c>
      <c r="E503" s="86">
        <f t="shared" si="23"/>
        <v>1.3938445100725565</v>
      </c>
    </row>
    <row r="504" spans="1:5" x14ac:dyDescent="0.3">
      <c r="A504" s="87">
        <v>37441</v>
      </c>
      <c r="B504" s="90">
        <v>18.3</v>
      </c>
      <c r="C504" s="29">
        <f t="shared" si="21"/>
        <v>1.3769623790190475</v>
      </c>
      <c r="D504" s="86">
        <f t="shared" si="22"/>
        <v>1.421704629987951</v>
      </c>
      <c r="E504" s="86">
        <f t="shared" si="23"/>
        <v>1.3948134797285465</v>
      </c>
    </row>
    <row r="505" spans="1:5" x14ac:dyDescent="0.3">
      <c r="A505" s="87">
        <v>37442</v>
      </c>
      <c r="B505" s="90">
        <v>18.38</v>
      </c>
      <c r="C505" s="29">
        <f t="shared" si="21"/>
        <v>1.3778809506220913</v>
      </c>
      <c r="D505" s="86">
        <f t="shared" si="22"/>
        <v>1.4227478910624825</v>
      </c>
      <c r="E505" s="86">
        <f t="shared" si="23"/>
        <v>1.3957798450947065</v>
      </c>
    </row>
    <row r="506" spans="1:5" x14ac:dyDescent="0.3">
      <c r="A506" s="87">
        <v>37445</v>
      </c>
      <c r="B506" s="90">
        <v>18.43</v>
      </c>
      <c r="C506" s="29">
        <f t="shared" si="21"/>
        <v>1.3788038415040083</v>
      </c>
      <c r="D506" s="86">
        <f t="shared" si="22"/>
        <v>1.4237961276034325</v>
      </c>
      <c r="E506" s="86">
        <f t="shared" si="23"/>
        <v>1.3967506347298435</v>
      </c>
    </row>
    <row r="507" spans="1:5" x14ac:dyDescent="0.3">
      <c r="A507" s="87">
        <v>37446</v>
      </c>
      <c r="B507" s="90">
        <v>18.440000000000001</v>
      </c>
      <c r="C507" s="29">
        <f t="shared" si="21"/>
        <v>1.3797296531314245</v>
      </c>
      <c r="D507" s="86">
        <f t="shared" si="22"/>
        <v>1.424847751966057</v>
      </c>
      <c r="E507" s="86">
        <f t="shared" si="23"/>
        <v>1.3977244321999198</v>
      </c>
    </row>
    <row r="508" spans="1:5" x14ac:dyDescent="0.3">
      <c r="A508" s="87">
        <v>37447</v>
      </c>
      <c r="B508" s="90">
        <v>18.399999999999999</v>
      </c>
      <c r="C508" s="29">
        <f t="shared" si="21"/>
        <v>1.380656555512398</v>
      </c>
      <c r="D508" s="86">
        <f t="shared" si="22"/>
        <v>1.4259006859578047</v>
      </c>
      <c r="E508" s="86">
        <f t="shared" si="23"/>
        <v>1.3986993838282145</v>
      </c>
    </row>
    <row r="509" spans="1:5" x14ac:dyDescent="0.3">
      <c r="A509" s="87">
        <v>37448</v>
      </c>
      <c r="B509" s="90">
        <v>18.36</v>
      </c>
      <c r="C509" s="29">
        <f t="shared" si="21"/>
        <v>1.3815822305066068</v>
      </c>
      <c r="D509" s="86">
        <f t="shared" si="22"/>
        <v>1.4269522962691028</v>
      </c>
      <c r="E509" s="86">
        <f t="shared" si="23"/>
        <v>1.3996731412069976</v>
      </c>
    </row>
    <row r="510" spans="1:5" x14ac:dyDescent="0.3">
      <c r="A510" s="87">
        <v>37449</v>
      </c>
      <c r="B510" s="90">
        <v>18.25</v>
      </c>
      <c r="C510" s="29">
        <f t="shared" si="21"/>
        <v>1.3825066748086834</v>
      </c>
      <c r="D510" s="86">
        <f t="shared" si="22"/>
        <v>1.4280025788216304</v>
      </c>
      <c r="E510" s="86">
        <f t="shared" si="23"/>
        <v>1.4006457008935094</v>
      </c>
    </row>
    <row r="511" spans="1:5" x14ac:dyDescent="0.3">
      <c r="A511" s="87">
        <v>37452</v>
      </c>
      <c r="B511" s="90">
        <v>18.329999999999998</v>
      </c>
      <c r="C511" s="29">
        <f t="shared" si="21"/>
        <v>1.3834266224002347</v>
      </c>
      <c r="D511" s="86">
        <f t="shared" si="22"/>
        <v>1.4290478224452301</v>
      </c>
      <c r="E511" s="86">
        <f t="shared" si="23"/>
        <v>1.4016137538385638</v>
      </c>
    </row>
    <row r="512" spans="1:5" x14ac:dyDescent="0.3">
      <c r="A512" s="87">
        <v>37453</v>
      </c>
      <c r="B512" s="90">
        <v>18.350000000000001</v>
      </c>
      <c r="C512" s="29">
        <f t="shared" si="21"/>
        <v>1.3843509035609267</v>
      </c>
      <c r="D512" s="86">
        <f t="shared" si="22"/>
        <v>1.4300980596999495</v>
      </c>
      <c r="E512" s="86">
        <f t="shared" si="23"/>
        <v>1.4025862462890444</v>
      </c>
    </row>
    <row r="513" spans="1:5" x14ac:dyDescent="0.3">
      <c r="A513" s="87">
        <v>37454</v>
      </c>
      <c r="B513" s="90">
        <v>18.23</v>
      </c>
      <c r="C513" s="29">
        <f t="shared" si="21"/>
        <v>1.3852767297582103</v>
      </c>
      <c r="D513" s="86">
        <f t="shared" si="22"/>
        <v>1.4311501227783523</v>
      </c>
      <c r="E513" s="86">
        <f t="shared" si="23"/>
        <v>1.4035603532483871</v>
      </c>
    </row>
    <row r="514" spans="1:5" x14ac:dyDescent="0.3">
      <c r="A514" s="87">
        <v>37455</v>
      </c>
      <c r="B514" s="90">
        <v>17.89</v>
      </c>
      <c r="C514" s="29">
        <f t="shared" si="21"/>
        <v>1.3861975924643171</v>
      </c>
      <c r="D514" s="86">
        <f t="shared" si="22"/>
        <v>1.4321966155268813</v>
      </c>
      <c r="E514" s="86">
        <f t="shared" si="23"/>
        <v>1.4045294802388706</v>
      </c>
    </row>
    <row r="515" spans="1:5" x14ac:dyDescent="0.3">
      <c r="A515" s="87">
        <v>37456</v>
      </c>
      <c r="B515" s="90">
        <v>17.86</v>
      </c>
      <c r="C515" s="29">
        <f t="shared" si="21"/>
        <v>1.3871032230754259</v>
      </c>
      <c r="D515" s="86">
        <f t="shared" si="22"/>
        <v>1.4332258664890229</v>
      </c>
      <c r="E515" s="86">
        <f t="shared" si="23"/>
        <v>1.405483222205127</v>
      </c>
    </row>
    <row r="516" spans="1:5" x14ac:dyDescent="0.3">
      <c r="A516" s="87">
        <v>37459</v>
      </c>
      <c r="B516" s="90">
        <v>17.87</v>
      </c>
      <c r="C516" s="29">
        <f t="shared" si="21"/>
        <v>1.3880080443788703</v>
      </c>
      <c r="D516" s="86">
        <f t="shared" si="22"/>
        <v>1.4342542648104892</v>
      </c>
      <c r="E516" s="86">
        <f t="shared" si="23"/>
        <v>1.4064361922327488</v>
      </c>
    </row>
    <row r="517" spans="1:5" x14ac:dyDescent="0.3">
      <c r="A517" s="87">
        <v>37460</v>
      </c>
      <c r="B517" s="90">
        <v>17.84</v>
      </c>
      <c r="C517" s="29">
        <f t="shared" ref="C517:C580" si="24">IF(A517=$B$2,1,IF(A516&lt;DATE(1998,1,2),ROUND(B516/3000+1,8)*C516,ROUND(((1+B516/100)^(1/252)),8)*C516))</f>
        <v>1.3889139139489537</v>
      </c>
      <c r="D517" s="86">
        <f t="shared" ref="D517:D580" si="25">(((ROUND(C517/C516,8)-1)*$D$1)+1)*D516</f>
        <v>1.4352839216842137</v>
      </c>
      <c r="E517" s="86">
        <f t="shared" ref="E517:E580" si="26">(((ROUND(C517/C516,8))*(($E$1+1)^(1/252)))*E516)</f>
        <v>1.4073902725454568</v>
      </c>
    </row>
    <row r="518" spans="1:5" x14ac:dyDescent="0.3">
      <c r="A518" s="87">
        <v>37461</v>
      </c>
      <c r="B518" s="90">
        <v>17.920000000000002</v>
      </c>
      <c r="C518" s="29">
        <f t="shared" si="24"/>
        <v>1.3898189719227001</v>
      </c>
      <c r="D518" s="86">
        <f t="shared" si="25"/>
        <v>1.4363127231522892</v>
      </c>
      <c r="E518" s="86">
        <f t="shared" si="26"/>
        <v>1.4083435785743221</v>
      </c>
    </row>
    <row r="519" spans="1:5" x14ac:dyDescent="0.3">
      <c r="A519" s="87">
        <v>37462</v>
      </c>
      <c r="B519" s="90">
        <v>17.88</v>
      </c>
      <c r="C519" s="29">
        <f t="shared" si="24"/>
        <v>1.3907283721705981</v>
      </c>
      <c r="D519" s="86">
        <f t="shared" si="25"/>
        <v>1.4373465279068434</v>
      </c>
      <c r="E519" s="86">
        <f t="shared" si="26"/>
        <v>1.4093013329573809</v>
      </c>
    </row>
    <row r="520" spans="1:5" x14ac:dyDescent="0.3">
      <c r="A520" s="87">
        <v>37463</v>
      </c>
      <c r="B520" s="90">
        <v>17.899999999999999</v>
      </c>
      <c r="C520" s="29">
        <f t="shared" si="24"/>
        <v>1.391636489983058</v>
      </c>
      <c r="D520" s="86">
        <f t="shared" si="25"/>
        <v>1.438378942296215</v>
      </c>
      <c r="E520" s="86">
        <f t="shared" si="26"/>
        <v>1.4102578360626195</v>
      </c>
    </row>
    <row r="521" spans="1:5" x14ac:dyDescent="0.3">
      <c r="A521" s="87">
        <v>37466</v>
      </c>
      <c r="B521" s="90">
        <v>17.899999999999999</v>
      </c>
      <c r="C521" s="29">
        <f t="shared" si="24"/>
        <v>1.3925461331747355</v>
      </c>
      <c r="D521" s="86">
        <f t="shared" si="25"/>
        <v>1.4394131583314103</v>
      </c>
      <c r="E521" s="86">
        <f t="shared" si="26"/>
        <v>1.4112159332505432</v>
      </c>
    </row>
    <row r="522" spans="1:5" x14ac:dyDescent="0.3">
      <c r="A522" s="87">
        <v>37467</v>
      </c>
      <c r="B522" s="90">
        <v>17.88</v>
      </c>
      <c r="C522" s="29">
        <f t="shared" si="24"/>
        <v>1.3934563709546852</v>
      </c>
      <c r="D522" s="86">
        <f t="shared" si="25"/>
        <v>1.4404481179834481</v>
      </c>
      <c r="E522" s="86">
        <f t="shared" si="26"/>
        <v>1.4121746813479659</v>
      </c>
    </row>
    <row r="523" spans="1:5" x14ac:dyDescent="0.3">
      <c r="A523" s="87">
        <v>37468</v>
      </c>
      <c r="B523" s="90">
        <v>17.86</v>
      </c>
      <c r="C523" s="29">
        <f t="shared" si="24"/>
        <v>1.3943662700957911</v>
      </c>
      <c r="D523" s="86">
        <f t="shared" si="25"/>
        <v>1.4414827601767368</v>
      </c>
      <c r="E523" s="86">
        <f t="shared" si="26"/>
        <v>1.4131331346157379</v>
      </c>
    </row>
    <row r="524" spans="1:5" x14ac:dyDescent="0.3">
      <c r="A524" s="87">
        <v>37469</v>
      </c>
      <c r="B524" s="90">
        <v>17.850000000000001</v>
      </c>
      <c r="C524" s="29">
        <f t="shared" si="24"/>
        <v>1.3952758291574372</v>
      </c>
      <c r="D524" s="86">
        <f t="shared" si="25"/>
        <v>1.4425170831579568</v>
      </c>
      <c r="E524" s="86">
        <f t="shared" si="26"/>
        <v>1.4140912915691985</v>
      </c>
    </row>
    <row r="525" spans="1:5" x14ac:dyDescent="0.3">
      <c r="A525" s="87">
        <v>37470</v>
      </c>
      <c r="B525" s="90">
        <v>17.88</v>
      </c>
      <c r="C525" s="29">
        <f t="shared" si="24"/>
        <v>1.3961855071397731</v>
      </c>
      <c r="D525" s="86">
        <f t="shared" si="25"/>
        <v>1.4435516088069342</v>
      </c>
      <c r="E525" s="86">
        <f t="shared" si="26"/>
        <v>1.4150496173853977</v>
      </c>
    </row>
    <row r="526" spans="1:5" x14ac:dyDescent="0.3">
      <c r="A526" s="87">
        <v>37473</v>
      </c>
      <c r="B526" s="90">
        <v>17.84</v>
      </c>
      <c r="C526" s="29">
        <f t="shared" si="24"/>
        <v>1.3970971883522252</v>
      </c>
      <c r="D526" s="86">
        <f t="shared" si="25"/>
        <v>1.4445884801694047</v>
      </c>
      <c r="E526" s="86">
        <f t="shared" si="26"/>
        <v>1.4160100218932508</v>
      </c>
    </row>
    <row r="527" spans="1:5" x14ac:dyDescent="0.3">
      <c r="A527" s="87">
        <v>37474</v>
      </c>
      <c r="B527" s="90">
        <v>17.91</v>
      </c>
      <c r="C527" s="29">
        <f t="shared" si="24"/>
        <v>1.398007578793071</v>
      </c>
      <c r="D527" s="86">
        <f t="shared" si="25"/>
        <v>1.4456239510798705</v>
      </c>
      <c r="E527" s="86">
        <f t="shared" si="26"/>
        <v>1.4169691665719781</v>
      </c>
    </row>
    <row r="528" spans="1:5" x14ac:dyDescent="0.3">
      <c r="A528" s="87">
        <v>37475</v>
      </c>
      <c r="B528" s="90">
        <v>17.899999999999999</v>
      </c>
      <c r="C528" s="29">
        <f t="shared" si="24"/>
        <v>1.3989218617695258</v>
      </c>
      <c r="D528" s="86">
        <f t="shared" si="25"/>
        <v>1.4466639170484137</v>
      </c>
      <c r="E528" s="86">
        <f t="shared" si="26"/>
        <v>1.4179323050675343</v>
      </c>
    </row>
    <row r="529" spans="1:5" x14ac:dyDescent="0.3">
      <c r="A529" s="87">
        <v>37476</v>
      </c>
      <c r="B529" s="90">
        <v>17.89</v>
      </c>
      <c r="C529" s="29">
        <f t="shared" si="24"/>
        <v>1.3998362670444715</v>
      </c>
      <c r="D529" s="86">
        <f t="shared" si="25"/>
        <v>1.4477040901047302</v>
      </c>
      <c r="E529" s="86">
        <f t="shared" si="26"/>
        <v>1.4188956161156363</v>
      </c>
    </row>
    <row r="530" spans="1:5" x14ac:dyDescent="0.3">
      <c r="A530" s="87">
        <v>37477</v>
      </c>
      <c r="B530" s="90">
        <v>17.89</v>
      </c>
      <c r="C530" s="29">
        <f t="shared" si="24"/>
        <v>1.4007508080744571</v>
      </c>
      <c r="D530" s="86">
        <f t="shared" si="25"/>
        <v>1.4487444855444922</v>
      </c>
      <c r="E530" s="86">
        <f t="shared" si="26"/>
        <v>1.419859113367824</v>
      </c>
    </row>
    <row r="531" spans="1:5" x14ac:dyDescent="0.3">
      <c r="A531" s="87">
        <v>37480</v>
      </c>
      <c r="B531" s="90">
        <v>17.84</v>
      </c>
      <c r="C531" s="29">
        <f t="shared" si="24"/>
        <v>1.4016659465923884</v>
      </c>
      <c r="D531" s="86">
        <f t="shared" si="25"/>
        <v>1.4497856286665176</v>
      </c>
      <c r="E531" s="86">
        <f t="shared" si="26"/>
        <v>1.4208232648802295</v>
      </c>
    </row>
    <row r="532" spans="1:5" x14ac:dyDescent="0.3">
      <c r="A532" s="87">
        <v>37481</v>
      </c>
      <c r="B532" s="90">
        <v>17.899999999999999</v>
      </c>
      <c r="C532" s="29">
        <f t="shared" si="24"/>
        <v>1.4025793141731662</v>
      </c>
      <c r="D532" s="86">
        <f t="shared" si="25"/>
        <v>1.4508248248566462</v>
      </c>
      <c r="E532" s="86">
        <f t="shared" si="26"/>
        <v>1.4217856698440727</v>
      </c>
    </row>
    <row r="533" spans="1:5" x14ac:dyDescent="0.3">
      <c r="A533" s="87">
        <v>37482</v>
      </c>
      <c r="B533" s="90">
        <v>17.850000000000001</v>
      </c>
      <c r="C533" s="29">
        <f t="shared" si="24"/>
        <v>1.4034961101418755</v>
      </c>
      <c r="D533" s="86">
        <f t="shared" si="25"/>
        <v>1.4518679896680906</v>
      </c>
      <c r="E533" s="86">
        <f t="shared" si="26"/>
        <v>1.4227515987808061</v>
      </c>
    </row>
    <row r="534" spans="1:5" x14ac:dyDescent="0.3">
      <c r="A534" s="87">
        <v>37483</v>
      </c>
      <c r="B534" s="90">
        <v>17.86</v>
      </c>
      <c r="C534" s="29">
        <f t="shared" si="24"/>
        <v>1.4044111475008048</v>
      </c>
      <c r="D534" s="86">
        <f t="shared" si="25"/>
        <v>1.452909221478637</v>
      </c>
      <c r="E534" s="86">
        <f t="shared" si="26"/>
        <v>1.4237157936636113</v>
      </c>
    </row>
    <row r="535" spans="1:5" x14ac:dyDescent="0.3">
      <c r="A535" s="87">
        <v>37484</v>
      </c>
      <c r="B535" s="90">
        <v>17.88</v>
      </c>
      <c r="C535" s="29">
        <f t="shared" si="24"/>
        <v>1.405327258936431</v>
      </c>
      <c r="D535" s="86">
        <f t="shared" si="25"/>
        <v>1.4539517434143259</v>
      </c>
      <c r="E535" s="86">
        <f t="shared" si="26"/>
        <v>1.4246811260544774</v>
      </c>
    </row>
    <row r="536" spans="1:5" x14ac:dyDescent="0.3">
      <c r="A536" s="87">
        <v>37487</v>
      </c>
      <c r="B536" s="90">
        <v>17.89</v>
      </c>
      <c r="C536" s="29">
        <f t="shared" si="24"/>
        <v>1.4062449095299712</v>
      </c>
      <c r="D536" s="86">
        <f t="shared" si="25"/>
        <v>1.4549960849646819</v>
      </c>
      <c r="E536" s="86">
        <f t="shared" si="26"/>
        <v>1.4256480675375924</v>
      </c>
    </row>
    <row r="537" spans="1:5" x14ac:dyDescent="0.3">
      <c r="A537" s="87">
        <v>37488</v>
      </c>
      <c r="B537" s="90">
        <v>17.89</v>
      </c>
      <c r="C537" s="29">
        <f t="shared" si="24"/>
        <v>1.4071636374542653</v>
      </c>
      <c r="D537" s="86">
        <f t="shared" si="25"/>
        <v>1.456041720811134</v>
      </c>
      <c r="E537" s="86">
        <f t="shared" si="26"/>
        <v>1.4266161500237584</v>
      </c>
    </row>
    <row r="538" spans="1:5" x14ac:dyDescent="0.3">
      <c r="A538" s="87">
        <v>37489</v>
      </c>
      <c r="B538" s="90">
        <v>17.89</v>
      </c>
      <c r="C538" s="29">
        <f t="shared" si="24"/>
        <v>1.4080829656018869</v>
      </c>
      <c r="D538" s="86">
        <f t="shared" si="25"/>
        <v>1.4570881081058784</v>
      </c>
      <c r="E538" s="86">
        <f t="shared" si="26"/>
        <v>1.4275848898837329</v>
      </c>
    </row>
    <row r="539" spans="1:5" x14ac:dyDescent="0.3">
      <c r="A539" s="87">
        <v>37490</v>
      </c>
      <c r="B539" s="90">
        <v>17.77</v>
      </c>
      <c r="C539" s="29">
        <f t="shared" si="24"/>
        <v>1.4090028943649742</v>
      </c>
      <c r="D539" s="86">
        <f t="shared" si="25"/>
        <v>1.4581352473889448</v>
      </c>
      <c r="E539" s="86">
        <f t="shared" si="26"/>
        <v>1.4285542875639041</v>
      </c>
    </row>
    <row r="540" spans="1:5" x14ac:dyDescent="0.3">
      <c r="A540" s="87">
        <v>37491</v>
      </c>
      <c r="B540" s="90">
        <v>17.82</v>
      </c>
      <c r="C540" s="29">
        <f t="shared" si="24"/>
        <v>1.4099177176741986</v>
      </c>
      <c r="D540" s="86">
        <f t="shared" si="25"/>
        <v>1.4591766432082243</v>
      </c>
      <c r="E540" s="86">
        <f t="shared" si="26"/>
        <v>1.4295185577173464</v>
      </c>
    </row>
    <row r="541" spans="1:5" x14ac:dyDescent="0.3">
      <c r="A541" s="87">
        <v>37494</v>
      </c>
      <c r="B541" s="90">
        <v>17.850000000000001</v>
      </c>
      <c r="C541" s="29">
        <f t="shared" si="24"/>
        <v>1.4108355177116958</v>
      </c>
      <c r="D541" s="86">
        <f t="shared" si="25"/>
        <v>1.4602214953986532</v>
      </c>
      <c r="E541" s="86">
        <f t="shared" si="26"/>
        <v>1.4304858946989243</v>
      </c>
    </row>
    <row r="542" spans="1:5" x14ac:dyDescent="0.3">
      <c r="A542" s="87">
        <v>37495</v>
      </c>
      <c r="B542" s="90">
        <v>17.87</v>
      </c>
      <c r="C542" s="29">
        <f t="shared" si="24"/>
        <v>1.4117553401441785</v>
      </c>
      <c r="D542" s="86">
        <f t="shared" si="25"/>
        <v>1.4612687180678439</v>
      </c>
      <c r="E542" s="86">
        <f t="shared" si="26"/>
        <v>1.4314553310930043</v>
      </c>
    </row>
    <row r="543" spans="1:5" x14ac:dyDescent="0.3">
      <c r="A543" s="87">
        <v>37496</v>
      </c>
      <c r="B543" s="90">
        <v>17.88</v>
      </c>
      <c r="C543" s="29">
        <f t="shared" si="24"/>
        <v>1.4126767081493701</v>
      </c>
      <c r="D543" s="86">
        <f t="shared" si="25"/>
        <v>1.4623177687256197</v>
      </c>
      <c r="E543" s="86">
        <f t="shared" si="26"/>
        <v>1.4324263835712177</v>
      </c>
    </row>
    <row r="544" spans="1:5" x14ac:dyDescent="0.3">
      <c r="A544" s="87">
        <v>37497</v>
      </c>
      <c r="B544" s="90">
        <v>17.88</v>
      </c>
      <c r="C544" s="29">
        <f t="shared" si="24"/>
        <v>1.4135991577862572</v>
      </c>
      <c r="D544" s="86">
        <f t="shared" si="25"/>
        <v>1.4633681194079042</v>
      </c>
      <c r="E544" s="86">
        <f t="shared" si="26"/>
        <v>1.4333985818171644</v>
      </c>
    </row>
    <row r="545" spans="1:5" x14ac:dyDescent="0.3">
      <c r="A545" s="87">
        <v>37498</v>
      </c>
      <c r="B545" s="90">
        <v>17.87</v>
      </c>
      <c r="C545" s="29">
        <f t="shared" si="24"/>
        <v>1.4145222097643084</v>
      </c>
      <c r="D545" s="86">
        <f t="shared" si="25"/>
        <v>1.4644192245339762</v>
      </c>
      <c r="E545" s="86">
        <f t="shared" si="26"/>
        <v>1.4343714399011596</v>
      </c>
    </row>
    <row r="546" spans="1:5" x14ac:dyDescent="0.3">
      <c r="A546" s="87">
        <v>37501</v>
      </c>
      <c r="B546" s="90">
        <v>17.91</v>
      </c>
      <c r="C546" s="29">
        <f t="shared" si="24"/>
        <v>1.4154453835392891</v>
      </c>
      <c r="D546" s="86">
        <f t="shared" si="25"/>
        <v>1.4654705369529462</v>
      </c>
      <c r="E546" s="86">
        <f t="shared" si="26"/>
        <v>1.4353444705722116</v>
      </c>
    </row>
    <row r="547" spans="1:5" x14ac:dyDescent="0.3">
      <c r="A547" s="87">
        <v>37502</v>
      </c>
      <c r="B547" s="90">
        <v>17.920000000000002</v>
      </c>
      <c r="C547" s="29">
        <f t="shared" si="24"/>
        <v>1.4163710706656698</v>
      </c>
      <c r="D547" s="86">
        <f t="shared" si="25"/>
        <v>1.466524780337054</v>
      </c>
      <c r="E547" s="86">
        <f t="shared" si="26"/>
        <v>1.4363200990803013</v>
      </c>
    </row>
    <row r="548" spans="1:5" x14ac:dyDescent="0.3">
      <c r="A548" s="87">
        <v>37503</v>
      </c>
      <c r="B548" s="90">
        <v>17.86</v>
      </c>
      <c r="C548" s="29">
        <f t="shared" si="24"/>
        <v>1.4172978447483384</v>
      </c>
      <c r="D548" s="86">
        <f t="shared" si="25"/>
        <v>1.4675803306125237</v>
      </c>
      <c r="E548" s="86">
        <f t="shared" si="26"/>
        <v>1.4372968791013827</v>
      </c>
    </row>
    <row r="549" spans="1:5" x14ac:dyDescent="0.3">
      <c r="A549" s="87">
        <v>37504</v>
      </c>
      <c r="B549" s="90">
        <v>17.88</v>
      </c>
      <c r="C549" s="29">
        <f t="shared" si="24"/>
        <v>1.4182223623054462</v>
      </c>
      <c r="D549" s="86">
        <f t="shared" si="25"/>
        <v>1.4686333796705318</v>
      </c>
      <c r="E549" s="86">
        <f t="shared" si="26"/>
        <v>1.4382714199745417</v>
      </c>
    </row>
    <row r="550" spans="1:5" x14ac:dyDescent="0.3">
      <c r="A550" s="87">
        <v>37505</v>
      </c>
      <c r="B550" s="90">
        <v>17.87</v>
      </c>
      <c r="C550" s="29">
        <f t="shared" si="24"/>
        <v>1.4191484331435842</v>
      </c>
      <c r="D550" s="86">
        <f t="shared" si="25"/>
        <v>1.4696882667172146</v>
      </c>
      <c r="E550" s="86">
        <f t="shared" si="26"/>
        <v>1.4392475852893751</v>
      </c>
    </row>
    <row r="551" spans="1:5" x14ac:dyDescent="0.3">
      <c r="A551" s="87">
        <v>37508</v>
      </c>
      <c r="B551" s="90">
        <v>17.88</v>
      </c>
      <c r="C551" s="29">
        <f t="shared" si="24"/>
        <v>1.420074626176991</v>
      </c>
      <c r="D551" s="86">
        <f t="shared" si="25"/>
        <v>1.470743361802644</v>
      </c>
      <c r="E551" s="86">
        <f t="shared" si="26"/>
        <v>1.4402239237779753</v>
      </c>
    </row>
    <row r="552" spans="1:5" x14ac:dyDescent="0.3">
      <c r="A552" s="87">
        <v>37509</v>
      </c>
      <c r="B552" s="90">
        <v>17.89</v>
      </c>
      <c r="C552" s="29">
        <f t="shared" si="24"/>
        <v>1.4210019065063919</v>
      </c>
      <c r="D552" s="86">
        <f t="shared" si="25"/>
        <v>1.4717997644030727</v>
      </c>
      <c r="E552" s="86">
        <f t="shared" si="26"/>
        <v>1.4412014142713969</v>
      </c>
    </row>
    <row r="553" spans="1:5" x14ac:dyDescent="0.3">
      <c r="A553" s="87">
        <v>37510</v>
      </c>
      <c r="B553" s="90">
        <v>17.89</v>
      </c>
      <c r="C553" s="29">
        <f t="shared" si="24"/>
        <v>1.4219302754719507</v>
      </c>
      <c r="D553" s="86">
        <f t="shared" si="25"/>
        <v>1.4728574762473605</v>
      </c>
      <c r="E553" s="86">
        <f t="shared" si="26"/>
        <v>1.4421800582158337</v>
      </c>
    </row>
    <row r="554" spans="1:5" x14ac:dyDescent="0.3">
      <c r="A554" s="87">
        <v>37511</v>
      </c>
      <c r="B554" s="90">
        <v>17.88</v>
      </c>
      <c r="C554" s="29">
        <f t="shared" si="24"/>
        <v>1.4228592509595221</v>
      </c>
      <c r="D554" s="86">
        <f t="shared" si="25"/>
        <v>1.4739159482183806</v>
      </c>
      <c r="E554" s="86">
        <f t="shared" si="26"/>
        <v>1.4431593667058089</v>
      </c>
    </row>
    <row r="555" spans="1:5" x14ac:dyDescent="0.3">
      <c r="A555" s="87">
        <v>37512</v>
      </c>
      <c r="B555" s="90">
        <v>17.88</v>
      </c>
      <c r="C555" s="29">
        <f t="shared" si="24"/>
        <v>1.4237883495932135</v>
      </c>
      <c r="D555" s="86">
        <f t="shared" si="25"/>
        <v>1.4749746296178348</v>
      </c>
      <c r="E555" s="86">
        <f t="shared" si="26"/>
        <v>1.4441388495057801</v>
      </c>
    </row>
    <row r="556" spans="1:5" x14ac:dyDescent="0.3">
      <c r="A556" s="87">
        <v>37515</v>
      </c>
      <c r="B556" s="90">
        <v>17.89</v>
      </c>
      <c r="C556" s="29">
        <f t="shared" si="24"/>
        <v>1.4247180549097307</v>
      </c>
      <c r="D556" s="86">
        <f t="shared" si="25"/>
        <v>1.4760340714448472</v>
      </c>
      <c r="E556" s="86">
        <f t="shared" si="26"/>
        <v>1.4451189970878797</v>
      </c>
    </row>
    <row r="557" spans="1:5" x14ac:dyDescent="0.3">
      <c r="A557" s="87">
        <v>37516</v>
      </c>
      <c r="B557" s="90">
        <v>17.88</v>
      </c>
      <c r="C557" s="29">
        <f t="shared" si="24"/>
        <v>1.4256488517093644</v>
      </c>
      <c r="D557" s="86">
        <f t="shared" si="25"/>
        <v>1.4770948262823591</v>
      </c>
      <c r="E557" s="86">
        <f t="shared" si="26"/>
        <v>1.4461003012563922</v>
      </c>
    </row>
    <row r="558" spans="1:5" x14ac:dyDescent="0.3">
      <c r="A558" s="87">
        <v>37517</v>
      </c>
      <c r="B558" s="90">
        <v>17.899999999999999</v>
      </c>
      <c r="C558" s="29">
        <f t="shared" si="24"/>
        <v>1.4265797718965534</v>
      </c>
      <c r="D558" s="86">
        <f t="shared" si="25"/>
        <v>1.4781557909999914</v>
      </c>
      <c r="E558" s="86">
        <f t="shared" si="26"/>
        <v>1.4470817800901172</v>
      </c>
    </row>
    <row r="559" spans="1:5" x14ac:dyDescent="0.3">
      <c r="A559" s="87">
        <v>37518</v>
      </c>
      <c r="B559" s="90">
        <v>17.89</v>
      </c>
      <c r="C559" s="29">
        <f t="shared" si="24"/>
        <v>1.4275122557644537</v>
      </c>
      <c r="D559" s="86">
        <f t="shared" si="25"/>
        <v>1.4792186071860574</v>
      </c>
      <c r="E559" s="86">
        <f t="shared" si="26"/>
        <v>1.4480648946304135</v>
      </c>
    </row>
    <row r="560" spans="1:5" x14ac:dyDescent="0.3">
      <c r="A560" s="87">
        <v>37519</v>
      </c>
      <c r="B560" s="90">
        <v>17.89</v>
      </c>
      <c r="C560" s="29">
        <f t="shared" si="24"/>
        <v>1.4284448780713899</v>
      </c>
      <c r="D560" s="86">
        <f t="shared" si="25"/>
        <v>1.4802816505965488</v>
      </c>
      <c r="E560" s="86">
        <f t="shared" si="26"/>
        <v>1.4490481992027298</v>
      </c>
    </row>
    <row r="561" spans="1:5" x14ac:dyDescent="0.3">
      <c r="A561" s="87">
        <v>37522</v>
      </c>
      <c r="B561" s="90">
        <v>17.899999999999999</v>
      </c>
      <c r="C561" s="29">
        <f t="shared" si="24"/>
        <v>1.4293781096791316</v>
      </c>
      <c r="D561" s="86">
        <f t="shared" si="25"/>
        <v>1.4813454579653134</v>
      </c>
      <c r="E561" s="86">
        <f t="shared" si="26"/>
        <v>1.4500321714853712</v>
      </c>
    </row>
    <row r="562" spans="1:5" x14ac:dyDescent="0.3">
      <c r="A562" s="87">
        <v>37523</v>
      </c>
      <c r="B562" s="90">
        <v>17.87</v>
      </c>
      <c r="C562" s="29">
        <f t="shared" si="24"/>
        <v>1.4303124226805235</v>
      </c>
      <c r="D562" s="86">
        <f t="shared" si="25"/>
        <v>1.4824105675697723</v>
      </c>
      <c r="E562" s="86">
        <f t="shared" si="26"/>
        <v>1.4510172904546641</v>
      </c>
    </row>
    <row r="563" spans="1:5" x14ac:dyDescent="0.3">
      <c r="A563" s="87">
        <v>37524</v>
      </c>
      <c r="B563" s="90">
        <v>17.88</v>
      </c>
      <c r="C563" s="29">
        <f t="shared" si="24"/>
        <v>1.4312459017800616</v>
      </c>
      <c r="D563" s="86">
        <f t="shared" si="25"/>
        <v>1.483474796045873</v>
      </c>
      <c r="E563" s="86">
        <f t="shared" si="26"/>
        <v>1.4520016131262983</v>
      </c>
    </row>
    <row r="564" spans="1:5" x14ac:dyDescent="0.3">
      <c r="A564" s="87">
        <v>37525</v>
      </c>
      <c r="B564" s="90">
        <v>17.88</v>
      </c>
      <c r="C564" s="29">
        <f t="shared" si="24"/>
        <v>1.4321804767290058</v>
      </c>
      <c r="D564" s="86">
        <f t="shared" si="25"/>
        <v>1.484540343355427</v>
      </c>
      <c r="E564" s="86">
        <f t="shared" si="26"/>
        <v>1.4529870972234802</v>
      </c>
    </row>
    <row r="565" spans="1:5" x14ac:dyDescent="0.3">
      <c r="A565" s="87">
        <v>37526</v>
      </c>
      <c r="B565" s="90">
        <v>17.89</v>
      </c>
      <c r="C565" s="29">
        <f t="shared" si="24"/>
        <v>1.4331156619367003</v>
      </c>
      <c r="D565" s="86">
        <f t="shared" si="25"/>
        <v>1.4856066560241714</v>
      </c>
      <c r="E565" s="86">
        <f t="shared" si="26"/>
        <v>1.4539732501759146</v>
      </c>
    </row>
    <row r="566" spans="1:5" x14ac:dyDescent="0.3">
      <c r="A566" s="87">
        <v>37529</v>
      </c>
      <c r="B566" s="90">
        <v>17.899999999999999</v>
      </c>
      <c r="C566" s="29">
        <f t="shared" si="24"/>
        <v>1.4340519450609568</v>
      </c>
      <c r="D566" s="86">
        <f t="shared" si="25"/>
        <v>1.4866742902187364</v>
      </c>
      <c r="E566" s="86">
        <f t="shared" si="26"/>
        <v>1.454960566801174</v>
      </c>
    </row>
    <row r="567" spans="1:5" x14ac:dyDescent="0.3">
      <c r="A567" s="87">
        <v>37530</v>
      </c>
      <c r="B567" s="90">
        <v>17.89</v>
      </c>
      <c r="C567" s="29">
        <f t="shared" si="24"/>
        <v>1.4349893131148459</v>
      </c>
      <c r="D567" s="86">
        <f t="shared" si="25"/>
        <v>1.4877432313335182</v>
      </c>
      <c r="E567" s="86">
        <f t="shared" si="26"/>
        <v>1.4559490340104642</v>
      </c>
    </row>
    <row r="568" spans="1:5" x14ac:dyDescent="0.3">
      <c r="A568" s="87">
        <v>37531</v>
      </c>
      <c r="B568" s="90">
        <v>17.899999999999999</v>
      </c>
      <c r="C568" s="29">
        <f t="shared" si="24"/>
        <v>1.4359268203328901</v>
      </c>
      <c r="D568" s="86">
        <f t="shared" si="25"/>
        <v>1.4888124009822024</v>
      </c>
      <c r="E568" s="86">
        <f t="shared" si="26"/>
        <v>1.456937692286423</v>
      </c>
    </row>
    <row r="569" spans="1:5" x14ac:dyDescent="0.3">
      <c r="A569" s="87">
        <v>37532</v>
      </c>
      <c r="B569" s="90">
        <v>17.89</v>
      </c>
      <c r="C569" s="29">
        <f t="shared" si="24"/>
        <v>1.4368654138990007</v>
      </c>
      <c r="D569" s="86">
        <f t="shared" si="25"/>
        <v>1.4898828794306946</v>
      </c>
      <c r="E569" s="86">
        <f t="shared" si="26"/>
        <v>1.4579275027099248</v>
      </c>
    </row>
    <row r="570" spans="1:5" x14ac:dyDescent="0.3">
      <c r="A570" s="87">
        <v>37533</v>
      </c>
      <c r="B570" s="90">
        <v>17.86</v>
      </c>
      <c r="C570" s="29">
        <f t="shared" si="24"/>
        <v>1.4378041468112093</v>
      </c>
      <c r="D570" s="86">
        <f t="shared" si="25"/>
        <v>1.4909535867417631</v>
      </c>
      <c r="E570" s="86">
        <f t="shared" si="26"/>
        <v>1.4589175044597331</v>
      </c>
    </row>
    <row r="571" spans="1:5" x14ac:dyDescent="0.3">
      <c r="A571" s="87">
        <v>37536</v>
      </c>
      <c r="B571" s="90">
        <v>17.850000000000001</v>
      </c>
      <c r="C571" s="29">
        <f t="shared" si="24"/>
        <v>1.4387420408342158</v>
      </c>
      <c r="D571" s="86">
        <f t="shared" si="25"/>
        <v>1.4920234070693474</v>
      </c>
      <c r="E571" s="86">
        <f t="shared" si="26"/>
        <v>1.4599067049230028</v>
      </c>
    </row>
    <row r="572" spans="1:5" x14ac:dyDescent="0.3">
      <c r="A572" s="87">
        <v>37537</v>
      </c>
      <c r="B572" s="90">
        <v>17.84</v>
      </c>
      <c r="C572" s="29">
        <f t="shared" si="24"/>
        <v>1.4396800574825785</v>
      </c>
      <c r="D572" s="86">
        <f t="shared" si="25"/>
        <v>1.4930934370201254</v>
      </c>
      <c r="E572" s="86">
        <f t="shared" si="26"/>
        <v>1.460896079720027</v>
      </c>
    </row>
    <row r="573" spans="1:5" x14ac:dyDescent="0.3">
      <c r="A573" s="87">
        <v>37538</v>
      </c>
      <c r="B573" s="90">
        <v>17.84</v>
      </c>
      <c r="C573" s="29">
        <f t="shared" si="24"/>
        <v>1.4406181961984357</v>
      </c>
      <c r="D573" s="86">
        <f t="shared" si="25"/>
        <v>1.494163675944127</v>
      </c>
      <c r="E573" s="86">
        <f t="shared" si="26"/>
        <v>1.4618856282962183</v>
      </c>
    </row>
    <row r="574" spans="1:5" x14ac:dyDescent="0.3">
      <c r="A574" s="87">
        <v>37539</v>
      </c>
      <c r="B574" s="90">
        <v>17.850000000000001</v>
      </c>
      <c r="C574" s="29">
        <f t="shared" si="24"/>
        <v>1.4415569462336244</v>
      </c>
      <c r="D574" s="86">
        <f t="shared" si="25"/>
        <v>1.4952346820078979</v>
      </c>
      <c r="E574" s="86">
        <f t="shared" si="26"/>
        <v>1.4628758471503289</v>
      </c>
    </row>
    <row r="575" spans="1:5" x14ac:dyDescent="0.3">
      <c r="A575" s="87">
        <v>37540</v>
      </c>
      <c r="B575" s="90">
        <v>17.84</v>
      </c>
      <c r="C575" s="29">
        <f t="shared" si="24"/>
        <v>1.4424967981158605</v>
      </c>
      <c r="D575" s="86">
        <f t="shared" si="25"/>
        <v>1.4963070149790896</v>
      </c>
      <c r="E575" s="86">
        <f t="shared" si="26"/>
        <v>1.4638672341269525</v>
      </c>
    </row>
    <row r="576" spans="1:5" x14ac:dyDescent="0.3">
      <c r="A576" s="87">
        <v>37543</v>
      </c>
      <c r="B576" s="90">
        <v>17.88</v>
      </c>
      <c r="C576" s="29">
        <f t="shared" si="24"/>
        <v>1.4434367723044166</v>
      </c>
      <c r="D576" s="86">
        <f t="shared" si="25"/>
        <v>1.4973795573732773</v>
      </c>
      <c r="E576" s="86">
        <f t="shared" si="26"/>
        <v>1.4648587952361733</v>
      </c>
    </row>
    <row r="577" spans="1:5" x14ac:dyDescent="0.3">
      <c r="A577" s="87">
        <v>37544</v>
      </c>
      <c r="B577" s="90">
        <v>20.87</v>
      </c>
      <c r="C577" s="29">
        <f t="shared" si="24"/>
        <v>1.4443793076479958</v>
      </c>
      <c r="D577" s="86">
        <f t="shared" si="25"/>
        <v>1.4984550921669881</v>
      </c>
      <c r="E577" s="86">
        <f t="shared" si="26"/>
        <v>1.4658530055967349</v>
      </c>
    </row>
    <row r="578" spans="1:5" x14ac:dyDescent="0.3">
      <c r="A578" s="87">
        <v>37545</v>
      </c>
      <c r="B578" s="90">
        <v>20.86</v>
      </c>
      <c r="C578" s="29">
        <f t="shared" si="24"/>
        <v>1.4454661308580357</v>
      </c>
      <c r="D578" s="86">
        <f t="shared" si="25"/>
        <v>1.4996953559544994</v>
      </c>
      <c r="E578" s="86">
        <f t="shared" si="26"/>
        <v>1.4669937028824034</v>
      </c>
    </row>
    <row r="579" spans="1:5" x14ac:dyDescent="0.3">
      <c r="A579" s="87">
        <v>37546</v>
      </c>
      <c r="B579" s="90">
        <v>20.84</v>
      </c>
      <c r="C579" s="29">
        <f t="shared" si="24"/>
        <v>1.4465532948443767</v>
      </c>
      <c r="D579" s="86">
        <f t="shared" si="25"/>
        <v>1.5009361019127321</v>
      </c>
      <c r="E579" s="86">
        <f t="shared" si="26"/>
        <v>1.4681348037153568</v>
      </c>
    </row>
    <row r="580" spans="1:5" x14ac:dyDescent="0.3">
      <c r="A580" s="87">
        <v>37547</v>
      </c>
      <c r="B580" s="90">
        <v>20.84</v>
      </c>
      <c r="C580" s="29">
        <f t="shared" si="24"/>
        <v>1.4476403217833205</v>
      </c>
      <c r="D580" s="86">
        <f t="shared" si="25"/>
        <v>1.5021767847001897</v>
      </c>
      <c r="E580" s="86">
        <f t="shared" si="26"/>
        <v>1.4692758231595393</v>
      </c>
    </row>
    <row r="581" spans="1:5" x14ac:dyDescent="0.3">
      <c r="A581" s="87">
        <v>37550</v>
      </c>
      <c r="B581" s="90">
        <v>20.84</v>
      </c>
      <c r="C581" s="29">
        <f t="shared" ref="C581:C644" si="27">IF(A581=$B$2,1,IF(A580&lt;DATE(1998,1,2),ROUND(B580/3000+1,8)*C580,ROUND(((1+B580/100)^(1/252)),8)*C580))</f>
        <v>1.4487281655795279</v>
      </c>
      <c r="D581" s="86">
        <f t="shared" ref="D581:D644" si="28">(((ROUND(C581/C580,8)-1)*$D$1)+1)*D580</f>
        <v>1.5034184930434835</v>
      </c>
      <c r="E581" s="86">
        <f t="shared" ref="E581:E644" si="29">(((ROUND(C581/C580,8))*(($E$1+1)^(1/252)))*E580)</f>
        <v>1.4704177293924341</v>
      </c>
    </row>
    <row r="582" spans="1:5" x14ac:dyDescent="0.3">
      <c r="A582" s="87">
        <v>37551</v>
      </c>
      <c r="B582" s="90">
        <v>20.83</v>
      </c>
      <c r="C582" s="29">
        <f t="shared" si="27"/>
        <v>1.4498168268468343</v>
      </c>
      <c r="D582" s="86">
        <f t="shared" si="28"/>
        <v>1.5046612277903442</v>
      </c>
      <c r="E582" s="86">
        <f t="shared" si="29"/>
        <v>1.4715605231032445</v>
      </c>
    </row>
    <row r="583" spans="1:5" x14ac:dyDescent="0.3">
      <c r="A583" s="87">
        <v>37552</v>
      </c>
      <c r="B583" s="90">
        <v>20.81</v>
      </c>
      <c r="C583" s="29">
        <f t="shared" si="27"/>
        <v>1.4509058277599838</v>
      </c>
      <c r="D583" s="86">
        <f t="shared" si="28"/>
        <v>1.5059044435971776</v>
      </c>
      <c r="E583" s="86">
        <f t="shared" si="29"/>
        <v>1.4727037193542512</v>
      </c>
    </row>
    <row r="584" spans="1:5" x14ac:dyDescent="0.3">
      <c r="A584" s="87">
        <v>37553</v>
      </c>
      <c r="B584" s="90">
        <v>20.82</v>
      </c>
      <c r="C584" s="29">
        <f t="shared" si="27"/>
        <v>1.4519947035656011</v>
      </c>
      <c r="D584" s="86">
        <f t="shared" si="28"/>
        <v>1.5071476098806915</v>
      </c>
      <c r="E584" s="86">
        <f t="shared" si="29"/>
        <v>1.4738468464264685</v>
      </c>
    </row>
    <row r="585" spans="1:5" x14ac:dyDescent="0.3">
      <c r="A585" s="87">
        <v>37554</v>
      </c>
      <c r="B585" s="90">
        <v>20.81</v>
      </c>
      <c r="C585" s="29">
        <f t="shared" si="27"/>
        <v>1.4530848611890383</v>
      </c>
      <c r="D585" s="86">
        <f t="shared" si="28"/>
        <v>1.5083923329487399</v>
      </c>
      <c r="E585" s="86">
        <f t="shared" si="29"/>
        <v>1.4749913324482486</v>
      </c>
    </row>
    <row r="586" spans="1:5" x14ac:dyDescent="0.3">
      <c r="A586" s="87">
        <v>37557</v>
      </c>
      <c r="B586" s="90">
        <v>20.81</v>
      </c>
      <c r="C586" s="29">
        <f t="shared" si="27"/>
        <v>1.4541753723156634</v>
      </c>
      <c r="D586" s="86">
        <f t="shared" si="28"/>
        <v>1.5096375530545745</v>
      </c>
      <c r="E586" s="86">
        <f t="shared" si="29"/>
        <v>1.4761362351881879</v>
      </c>
    </row>
    <row r="587" spans="1:5" x14ac:dyDescent="0.3">
      <c r="A587" s="87">
        <v>37558</v>
      </c>
      <c r="B587" s="90">
        <v>20.79</v>
      </c>
      <c r="C587" s="29">
        <f t="shared" si="27"/>
        <v>1.4552667018490788</v>
      </c>
      <c r="D587" s="86">
        <f t="shared" si="28"/>
        <v>1.5108838011244725</v>
      </c>
      <c r="E587" s="86">
        <f t="shared" si="29"/>
        <v>1.4772820266128639</v>
      </c>
    </row>
    <row r="588" spans="1:5" x14ac:dyDescent="0.3">
      <c r="A588" s="87">
        <v>37559</v>
      </c>
      <c r="B588" s="90">
        <v>20.81</v>
      </c>
      <c r="C588" s="29">
        <f t="shared" si="27"/>
        <v>1.4563578899274594</v>
      </c>
      <c r="D588" s="86">
        <f t="shared" si="28"/>
        <v>1.5121299811054079</v>
      </c>
      <c r="E588" s="86">
        <f t="shared" si="29"/>
        <v>1.478427732380877</v>
      </c>
    </row>
    <row r="589" spans="1:5" x14ac:dyDescent="0.3">
      <c r="A589" s="87">
        <v>37560</v>
      </c>
      <c r="B589" s="90">
        <v>20.79</v>
      </c>
      <c r="C589" s="29">
        <f t="shared" si="27"/>
        <v>1.4574508573966922</v>
      </c>
      <c r="D589" s="86">
        <f t="shared" si="28"/>
        <v>1.5133782867444499</v>
      </c>
      <c r="E589" s="86">
        <f t="shared" si="29"/>
        <v>1.4795753024881504</v>
      </c>
    </row>
    <row r="590" spans="1:5" x14ac:dyDescent="0.3">
      <c r="A590" s="87">
        <v>37561</v>
      </c>
      <c r="B590" s="90">
        <v>20.8</v>
      </c>
      <c r="C590" s="29">
        <f t="shared" si="27"/>
        <v>1.4585436831985854</v>
      </c>
      <c r="D590" s="86">
        <f t="shared" si="28"/>
        <v>1.5146265241821135</v>
      </c>
      <c r="E590" s="86">
        <f t="shared" si="29"/>
        <v>1.4807227868057908</v>
      </c>
    </row>
    <row r="591" spans="1:5" x14ac:dyDescent="0.3">
      <c r="A591" s="87">
        <v>37564</v>
      </c>
      <c r="B591" s="90">
        <v>20.81</v>
      </c>
      <c r="C591" s="29">
        <f t="shared" si="27"/>
        <v>1.4596378097425369</v>
      </c>
      <c r="D591" s="86">
        <f t="shared" si="28"/>
        <v>1.5158763409779401</v>
      </c>
      <c r="E591" s="86">
        <f t="shared" si="29"/>
        <v>1.4818716497057378</v>
      </c>
    </row>
    <row r="592" spans="1:5" x14ac:dyDescent="0.3">
      <c r="A592" s="87">
        <v>37565</v>
      </c>
      <c r="B592" s="90">
        <v>20.82</v>
      </c>
      <c r="C592" s="29">
        <f t="shared" si="27"/>
        <v>1.4607332387259924</v>
      </c>
      <c r="D592" s="86">
        <f t="shared" si="28"/>
        <v>1.5171277393419549</v>
      </c>
      <c r="E592" s="86">
        <f t="shared" si="29"/>
        <v>1.4830218930154191</v>
      </c>
    </row>
    <row r="593" spans="1:5" x14ac:dyDescent="0.3">
      <c r="A593" s="87">
        <v>37566</v>
      </c>
      <c r="B593" s="90">
        <v>20.83</v>
      </c>
      <c r="C593" s="29">
        <f t="shared" si="27"/>
        <v>1.461829957241628</v>
      </c>
      <c r="D593" s="86">
        <f t="shared" si="28"/>
        <v>1.5183807047993227</v>
      </c>
      <c r="E593" s="86">
        <f t="shared" si="29"/>
        <v>1.484173503734447</v>
      </c>
    </row>
    <row r="594" spans="1:5" x14ac:dyDescent="0.3">
      <c r="A594" s="87">
        <v>37567</v>
      </c>
      <c r="B594" s="90">
        <v>20.83</v>
      </c>
      <c r="C594" s="29">
        <f t="shared" si="27"/>
        <v>1.462927981577411</v>
      </c>
      <c r="D594" s="86">
        <f t="shared" si="28"/>
        <v>1.5196352562279984</v>
      </c>
      <c r="E594" s="86">
        <f t="shared" si="29"/>
        <v>1.4853264985033843</v>
      </c>
    </row>
    <row r="595" spans="1:5" x14ac:dyDescent="0.3">
      <c r="A595" s="87">
        <v>37568</v>
      </c>
      <c r="B595" s="90">
        <v>20.83</v>
      </c>
      <c r="C595" s="29">
        <f t="shared" si="27"/>
        <v>1.4640268306722133</v>
      </c>
      <c r="D595" s="86">
        <f t="shared" si="28"/>
        <v>1.5208908442210103</v>
      </c>
      <c r="E595" s="86">
        <f t="shared" si="29"/>
        <v>1.4864803889876366</v>
      </c>
    </row>
    <row r="596" spans="1:5" x14ac:dyDescent="0.3">
      <c r="A596" s="87">
        <v>37571</v>
      </c>
      <c r="B596" s="90">
        <v>20.82</v>
      </c>
      <c r="C596" s="29">
        <f t="shared" si="27"/>
        <v>1.4651265051455362</v>
      </c>
      <c r="D596" s="86">
        <f t="shared" si="28"/>
        <v>1.5221474696348121</v>
      </c>
      <c r="E596" s="86">
        <f t="shared" si="29"/>
        <v>1.4876351758830488</v>
      </c>
    </row>
    <row r="597" spans="1:5" x14ac:dyDescent="0.3">
      <c r="A597" s="87">
        <v>37572</v>
      </c>
      <c r="B597" s="90">
        <v>20.82</v>
      </c>
      <c r="C597" s="29">
        <f t="shared" si="27"/>
        <v>1.4662265221255995</v>
      </c>
      <c r="D597" s="86">
        <f t="shared" si="28"/>
        <v>1.5234045807870342</v>
      </c>
      <c r="E597" s="86">
        <f t="shared" si="29"/>
        <v>1.4887903689537771</v>
      </c>
    </row>
    <row r="598" spans="1:5" x14ac:dyDescent="0.3">
      <c r="A598" s="87">
        <v>37573</v>
      </c>
      <c r="B598" s="90">
        <v>20.79</v>
      </c>
      <c r="C598" s="29">
        <f t="shared" si="27"/>
        <v>1.4673273649984113</v>
      </c>
      <c r="D598" s="86">
        <f t="shared" si="28"/>
        <v>1.5246627301622147</v>
      </c>
      <c r="E598" s="86">
        <f t="shared" si="29"/>
        <v>1.4899464590663691</v>
      </c>
    </row>
    <row r="599" spans="1:5" x14ac:dyDescent="0.3">
      <c r="A599" s="87">
        <v>37574</v>
      </c>
      <c r="B599" s="90">
        <v>20.79</v>
      </c>
      <c r="C599" s="29">
        <f t="shared" si="27"/>
        <v>1.4684275964032345</v>
      </c>
      <c r="D599" s="86">
        <f t="shared" si="28"/>
        <v>1.5259202750313781</v>
      </c>
      <c r="E599" s="86">
        <f t="shared" si="29"/>
        <v>1.4911019867323334</v>
      </c>
    </row>
    <row r="600" spans="1:5" x14ac:dyDescent="0.3">
      <c r="A600" s="87">
        <v>37578</v>
      </c>
      <c r="B600" s="90">
        <v>20.78</v>
      </c>
      <c r="C600" s="29">
        <f t="shared" si="27"/>
        <v>1.4695286527835696</v>
      </c>
      <c r="D600" s="86">
        <f t="shared" si="28"/>
        <v>1.5271788571260647</v>
      </c>
      <c r="E600" s="86">
        <f t="shared" si="29"/>
        <v>1.4922584105675385</v>
      </c>
    </row>
    <row r="601" spans="1:5" x14ac:dyDescent="0.3">
      <c r="A601" s="87">
        <v>37579</v>
      </c>
      <c r="B601" s="90">
        <v>20.78</v>
      </c>
      <c r="C601" s="29">
        <f t="shared" si="27"/>
        <v>1.4706300498135443</v>
      </c>
      <c r="D601" s="86">
        <f t="shared" si="28"/>
        <v>1.5284379229358549</v>
      </c>
      <c r="E601" s="86">
        <f t="shared" si="29"/>
        <v>1.4934152388090713</v>
      </c>
    </row>
    <row r="602" spans="1:5" x14ac:dyDescent="0.3">
      <c r="A602" s="87">
        <v>37580</v>
      </c>
      <c r="B602" s="90">
        <v>20.79</v>
      </c>
      <c r="C602" s="29">
        <f t="shared" si="27"/>
        <v>1.4717322723295791</v>
      </c>
      <c r="D602" s="86">
        <f t="shared" si="28"/>
        <v>1.5296980267686022</v>
      </c>
      <c r="E602" s="86">
        <f t="shared" si="29"/>
        <v>1.4945729638467429</v>
      </c>
    </row>
    <row r="603" spans="1:5" x14ac:dyDescent="0.3">
      <c r="A603" s="87">
        <v>37581</v>
      </c>
      <c r="B603" s="90">
        <v>21.6</v>
      </c>
      <c r="C603" s="29">
        <f t="shared" si="27"/>
        <v>1.4728358066220173</v>
      </c>
      <c r="D603" s="86">
        <f t="shared" si="28"/>
        <v>1.5309597247604771</v>
      </c>
      <c r="E603" s="86">
        <f t="shared" si="29"/>
        <v>1.495732079597526</v>
      </c>
    </row>
    <row r="604" spans="1:5" x14ac:dyDescent="0.3">
      <c r="A604" s="87">
        <v>37582</v>
      </c>
      <c r="B604" s="90">
        <v>21.7</v>
      </c>
      <c r="C604" s="29">
        <f t="shared" si="27"/>
        <v>1.4739792574288462</v>
      </c>
      <c r="D604" s="86">
        <f t="shared" si="28"/>
        <v>1.5322671582415837</v>
      </c>
      <c r="E604" s="86">
        <f t="shared" si="29"/>
        <v>1.4969317920503038</v>
      </c>
    </row>
    <row r="605" spans="1:5" x14ac:dyDescent="0.3">
      <c r="A605" s="87">
        <v>37585</v>
      </c>
      <c r="B605" s="90">
        <v>21.77</v>
      </c>
      <c r="C605" s="29">
        <f t="shared" si="27"/>
        <v>1.475128401137523</v>
      </c>
      <c r="D605" s="86">
        <f t="shared" si="28"/>
        <v>1.533581202975683</v>
      </c>
      <c r="E605" s="86">
        <f t="shared" si="29"/>
        <v>1.4981373469041213</v>
      </c>
    </row>
    <row r="606" spans="1:5" x14ac:dyDescent="0.3">
      <c r="A606" s="87">
        <v>37586</v>
      </c>
      <c r="B606" s="90">
        <v>21.82</v>
      </c>
      <c r="C606" s="29">
        <f t="shared" si="27"/>
        <v>1.4762818187856563</v>
      </c>
      <c r="D606" s="86">
        <f t="shared" si="28"/>
        <v>1.5349002377019436</v>
      </c>
      <c r="E606" s="86">
        <f t="shared" si="29"/>
        <v>1.4993473034749425</v>
      </c>
    </row>
    <row r="607" spans="1:5" x14ac:dyDescent="0.3">
      <c r="A607" s="87">
        <v>37587</v>
      </c>
      <c r="B607" s="90">
        <v>21.83</v>
      </c>
      <c r="C607" s="29">
        <f t="shared" si="27"/>
        <v>1.4774385446419478</v>
      </c>
      <c r="D607" s="86">
        <f t="shared" si="28"/>
        <v>1.5362231590074176</v>
      </c>
      <c r="E607" s="86">
        <f t="shared" si="29"/>
        <v>1.5005606812547747</v>
      </c>
    </row>
    <row r="608" spans="1:5" x14ac:dyDescent="0.3">
      <c r="A608" s="87">
        <v>37588</v>
      </c>
      <c r="B608" s="90">
        <v>21.81</v>
      </c>
      <c r="C608" s="29">
        <f t="shared" si="27"/>
        <v>1.4785966496195508</v>
      </c>
      <c r="D608" s="86">
        <f t="shared" si="28"/>
        <v>1.5375477612813793</v>
      </c>
      <c r="E608" s="86">
        <f t="shared" si="29"/>
        <v>1.5017755211774058</v>
      </c>
    </row>
    <row r="609" spans="1:5" x14ac:dyDescent="0.3">
      <c r="A609" s="87">
        <v>37589</v>
      </c>
      <c r="B609" s="90">
        <v>21.75</v>
      </c>
      <c r="C609" s="29">
        <f t="shared" si="27"/>
        <v>1.4797547013014993</v>
      </c>
      <c r="D609" s="86">
        <f t="shared" si="28"/>
        <v>1.5388724063417036</v>
      </c>
      <c r="E609" s="86">
        <f t="shared" si="29"/>
        <v>1.5029903684439136</v>
      </c>
    </row>
    <row r="610" spans="1:5" x14ac:dyDescent="0.3">
      <c r="A610" s="87">
        <v>37592</v>
      </c>
      <c r="B610" s="90">
        <v>21.81</v>
      </c>
      <c r="C610" s="29">
        <f t="shared" si="27"/>
        <v>1.4809107744594381</v>
      </c>
      <c r="D610" s="86">
        <f t="shared" si="28"/>
        <v>1.5401948917434998</v>
      </c>
      <c r="E610" s="86">
        <f t="shared" si="29"/>
        <v>1.5042032675431873</v>
      </c>
    </row>
    <row r="611" spans="1:5" x14ac:dyDescent="0.3">
      <c r="A611" s="87">
        <v>37593</v>
      </c>
      <c r="B611" s="90">
        <v>21.84</v>
      </c>
      <c r="C611" s="29">
        <f t="shared" si="27"/>
        <v>1.4820706385871025</v>
      </c>
      <c r="D611" s="86">
        <f t="shared" si="28"/>
        <v>1.5415218173887784</v>
      </c>
      <c r="E611" s="86">
        <f t="shared" si="29"/>
        <v>1.5054200787124188</v>
      </c>
    </row>
    <row r="612" spans="1:5" x14ac:dyDescent="0.3">
      <c r="A612" s="87">
        <v>37594</v>
      </c>
      <c r="B612" s="90">
        <v>21.83</v>
      </c>
      <c r="C612" s="29">
        <f t="shared" si="27"/>
        <v>1.4832328635611762</v>
      </c>
      <c r="D612" s="86">
        <f t="shared" si="28"/>
        <v>1.5428515479821545</v>
      </c>
      <c r="E612" s="86">
        <f t="shared" si="29"/>
        <v>1.5066393495592767</v>
      </c>
    </row>
    <row r="613" spans="1:5" x14ac:dyDescent="0.3">
      <c r="A613" s="87">
        <v>37595</v>
      </c>
      <c r="B613" s="90">
        <v>21.84</v>
      </c>
      <c r="C613" s="29">
        <f t="shared" si="27"/>
        <v>1.4843955104736075</v>
      </c>
      <c r="D613" s="86">
        <f t="shared" si="28"/>
        <v>1.544181865557996</v>
      </c>
      <c r="E613" s="86">
        <f t="shared" si="29"/>
        <v>1.5078591107150343</v>
      </c>
    </row>
    <row r="614" spans="1:5" x14ac:dyDescent="0.3">
      <c r="A614" s="87">
        <v>37596</v>
      </c>
      <c r="B614" s="90">
        <v>21.84</v>
      </c>
      <c r="C614" s="29">
        <f t="shared" si="27"/>
        <v>1.4855595585889658</v>
      </c>
      <c r="D614" s="86">
        <f t="shared" si="28"/>
        <v>1.5455138907328634</v>
      </c>
      <c r="E614" s="86">
        <f t="shared" si="29"/>
        <v>1.5090803569843392</v>
      </c>
    </row>
    <row r="615" spans="1:5" x14ac:dyDescent="0.3">
      <c r="A615" s="87">
        <v>37599</v>
      </c>
      <c r="B615" s="90">
        <v>21.82</v>
      </c>
      <c r="C615" s="29">
        <f t="shared" si="27"/>
        <v>1.4867245195392158</v>
      </c>
      <c r="D615" s="86">
        <f t="shared" si="28"/>
        <v>1.5468470649246349</v>
      </c>
      <c r="E615" s="86">
        <f t="shared" si="29"/>
        <v>1.5103025923662472</v>
      </c>
    </row>
    <row r="616" spans="1:5" x14ac:dyDescent="0.3">
      <c r="A616" s="87">
        <v>37600</v>
      </c>
      <c r="B616" s="90">
        <v>21.8</v>
      </c>
      <c r="C616" s="29">
        <f t="shared" si="27"/>
        <v>1.4878894276692556</v>
      </c>
      <c r="D616" s="86">
        <f t="shared" si="28"/>
        <v>1.548180283128811</v>
      </c>
      <c r="E616" s="86">
        <f t="shared" si="29"/>
        <v>1.5115248359399363</v>
      </c>
    </row>
    <row r="617" spans="1:5" x14ac:dyDescent="0.3">
      <c r="A617" s="87">
        <v>37601</v>
      </c>
      <c r="B617" s="90">
        <v>21.76</v>
      </c>
      <c r="C617" s="29">
        <f t="shared" si="27"/>
        <v>1.4890542814232834</v>
      </c>
      <c r="D617" s="86">
        <f t="shared" si="28"/>
        <v>1.5495135434768554</v>
      </c>
      <c r="E617" s="86">
        <f t="shared" si="29"/>
        <v>1.5127470861230836</v>
      </c>
    </row>
    <row r="618" spans="1:5" x14ac:dyDescent="0.3">
      <c r="A618" s="87">
        <v>37602</v>
      </c>
      <c r="B618" s="90">
        <v>21.75</v>
      </c>
      <c r="C618" s="29">
        <f t="shared" si="27"/>
        <v>1.4902180964685581</v>
      </c>
      <c r="D618" s="86">
        <f t="shared" si="28"/>
        <v>1.5508457191516971</v>
      </c>
      <c r="E618" s="86">
        <f t="shared" si="29"/>
        <v>1.5139683428933253</v>
      </c>
    </row>
    <row r="619" spans="1:5" x14ac:dyDescent="0.3">
      <c r="A619" s="87">
        <v>37603</v>
      </c>
      <c r="B619" s="90">
        <v>21.74</v>
      </c>
      <c r="C619" s="29">
        <f t="shared" si="27"/>
        <v>1.4913823442586049</v>
      </c>
      <c r="D619" s="86">
        <f t="shared" si="28"/>
        <v>1.5521784942508958</v>
      </c>
      <c r="E619" s="86">
        <f t="shared" si="29"/>
        <v>1.515190101114787</v>
      </c>
    </row>
    <row r="620" spans="1:5" x14ac:dyDescent="0.3">
      <c r="A620" s="87">
        <v>37606</v>
      </c>
      <c r="B620" s="90">
        <v>21.74</v>
      </c>
      <c r="C620" s="29">
        <f t="shared" si="27"/>
        <v>1.4925470094727067</v>
      </c>
      <c r="D620" s="86">
        <f t="shared" si="28"/>
        <v>1.5535118512775625</v>
      </c>
      <c r="E620" s="86">
        <f t="shared" si="29"/>
        <v>1.51641234525806</v>
      </c>
    </row>
    <row r="621" spans="1:5" x14ac:dyDescent="0.3">
      <c r="A621" s="87">
        <v>37607</v>
      </c>
      <c r="B621" s="90">
        <v>21.73</v>
      </c>
      <c r="C621" s="29">
        <f t="shared" si="27"/>
        <v>1.4937125842088141</v>
      </c>
      <c r="D621" s="86">
        <f t="shared" si="28"/>
        <v>1.5548463536885824</v>
      </c>
      <c r="E621" s="86">
        <f t="shared" si="29"/>
        <v>1.5176355753375166</v>
      </c>
    </row>
    <row r="622" spans="1:5" x14ac:dyDescent="0.3">
      <c r="A622" s="87">
        <v>37608</v>
      </c>
      <c r="B622" s="90">
        <v>21.73</v>
      </c>
      <c r="C622" s="29">
        <f t="shared" si="27"/>
        <v>1.4948785762520473</v>
      </c>
      <c r="D622" s="86">
        <f t="shared" si="28"/>
        <v>1.5561814380586407</v>
      </c>
      <c r="E622" s="86">
        <f t="shared" si="29"/>
        <v>1.5188592913158567</v>
      </c>
    </row>
    <row r="623" spans="1:5" x14ac:dyDescent="0.3">
      <c r="A623" s="87">
        <v>37609</v>
      </c>
      <c r="B623" s="90">
        <v>24.73</v>
      </c>
      <c r="C623" s="29">
        <f t="shared" si="27"/>
        <v>1.4960454784686696</v>
      </c>
      <c r="D623" s="86">
        <f t="shared" si="28"/>
        <v>1.5575176688122441</v>
      </c>
      <c r="E623" s="86">
        <f t="shared" si="29"/>
        <v>1.5200839940138151</v>
      </c>
    </row>
    <row r="624" spans="1:5" x14ac:dyDescent="0.3">
      <c r="A624" s="87">
        <v>37610</v>
      </c>
      <c r="B624" s="90">
        <v>24.75</v>
      </c>
      <c r="C624" s="29">
        <f t="shared" si="27"/>
        <v>1.4973579442064755</v>
      </c>
      <c r="D624" s="86">
        <f t="shared" si="28"/>
        <v>1.5590207029554839</v>
      </c>
      <c r="E624" s="86">
        <f t="shared" si="29"/>
        <v>1.5214566649272474</v>
      </c>
    </row>
    <row r="625" spans="1:5" x14ac:dyDescent="0.3">
      <c r="A625" s="87">
        <v>37613</v>
      </c>
      <c r="B625" s="90">
        <v>24.76</v>
      </c>
      <c r="C625" s="29">
        <f t="shared" si="27"/>
        <v>1.4986725196664326</v>
      </c>
      <c r="D625" s="86">
        <f t="shared" si="28"/>
        <v>1.5605262851058042</v>
      </c>
      <c r="E625" s="86">
        <f t="shared" si="29"/>
        <v>1.5228315491514814</v>
      </c>
    </row>
    <row r="626" spans="1:5" x14ac:dyDescent="0.3">
      <c r="A626" s="87">
        <v>37614</v>
      </c>
      <c r="B626" s="90">
        <v>24.73</v>
      </c>
      <c r="C626" s="29">
        <f t="shared" si="27"/>
        <v>1.4999887288068297</v>
      </c>
      <c r="D626" s="86">
        <f t="shared" si="28"/>
        <v>1.5620338705366879</v>
      </c>
      <c r="E626" s="86">
        <f t="shared" si="29"/>
        <v>1.5242081631264601</v>
      </c>
    </row>
    <row r="627" spans="1:5" x14ac:dyDescent="0.3">
      <c r="A627" s="87">
        <v>37616</v>
      </c>
      <c r="B627" s="90">
        <v>24.74</v>
      </c>
      <c r="C627" s="29">
        <f t="shared" si="27"/>
        <v>1.5013046539187247</v>
      </c>
      <c r="D627" s="86">
        <f t="shared" si="28"/>
        <v>1.5635412629003995</v>
      </c>
      <c r="E627" s="86">
        <f t="shared" si="29"/>
        <v>1.5255845582597416</v>
      </c>
    </row>
    <row r="628" spans="1:5" x14ac:dyDescent="0.3">
      <c r="A628" s="87">
        <v>37617</v>
      </c>
      <c r="B628" s="90">
        <v>24.77</v>
      </c>
      <c r="C628" s="29">
        <f t="shared" si="27"/>
        <v>1.5026222138960503</v>
      </c>
      <c r="D628" s="86">
        <f t="shared" si="28"/>
        <v>1.5650506602929073</v>
      </c>
      <c r="E628" s="86">
        <f t="shared" si="29"/>
        <v>1.5269626845091908</v>
      </c>
    </row>
    <row r="629" spans="1:5" x14ac:dyDescent="0.3">
      <c r="A629" s="87">
        <v>37620</v>
      </c>
      <c r="B629" s="90">
        <v>24.81</v>
      </c>
      <c r="C629" s="29">
        <f t="shared" si="27"/>
        <v>1.5039423726945129</v>
      </c>
      <c r="D629" s="86">
        <f t="shared" si="28"/>
        <v>1.5665631675073823</v>
      </c>
      <c r="E629" s="86">
        <f t="shared" si="29"/>
        <v>1.5283435216013126</v>
      </c>
    </row>
    <row r="630" spans="1:5" x14ac:dyDescent="0.3">
      <c r="A630" s="87">
        <v>37621</v>
      </c>
      <c r="B630" s="90">
        <v>24.83</v>
      </c>
      <c r="C630" s="29">
        <f t="shared" si="27"/>
        <v>1.5052656013517045</v>
      </c>
      <c r="D630" s="86">
        <f t="shared" si="28"/>
        <v>1.5680793249384122</v>
      </c>
      <c r="E630" s="86">
        <f t="shared" si="29"/>
        <v>1.5297275484348767</v>
      </c>
    </row>
    <row r="631" spans="1:5" x14ac:dyDescent="0.3">
      <c r="A631" s="87">
        <v>37623</v>
      </c>
      <c r="B631" s="90">
        <v>24.82</v>
      </c>
      <c r="C631" s="29">
        <f t="shared" si="27"/>
        <v>1.5065909576083827</v>
      </c>
      <c r="D631" s="86">
        <f t="shared" si="28"/>
        <v>1.5695980536708363</v>
      </c>
      <c r="E631" s="86">
        <f t="shared" si="29"/>
        <v>1.531113807656761</v>
      </c>
    </row>
    <row r="632" spans="1:5" x14ac:dyDescent="0.3">
      <c r="A632" s="87">
        <v>37624</v>
      </c>
      <c r="B632" s="90">
        <v>24.81</v>
      </c>
      <c r="C632" s="29">
        <f t="shared" si="27"/>
        <v>1.5079169987056311</v>
      </c>
      <c r="D632" s="86">
        <f t="shared" si="28"/>
        <v>1.5711177008360471</v>
      </c>
      <c r="E632" s="86">
        <f t="shared" si="29"/>
        <v>1.5325008331559671</v>
      </c>
    </row>
    <row r="633" spans="1:5" x14ac:dyDescent="0.3">
      <c r="A633" s="87">
        <v>37627</v>
      </c>
      <c r="B633" s="90">
        <v>24.83</v>
      </c>
      <c r="C633" s="29">
        <f t="shared" si="27"/>
        <v>1.5092437243977723</v>
      </c>
      <c r="D633" s="86">
        <f t="shared" si="28"/>
        <v>1.5726382662537413</v>
      </c>
      <c r="E633" s="86">
        <f t="shared" si="29"/>
        <v>1.533888624739187</v>
      </c>
    </row>
    <row r="634" spans="1:5" x14ac:dyDescent="0.3">
      <c r="A634" s="87">
        <v>37628</v>
      </c>
      <c r="B634" s="90">
        <v>24.83</v>
      </c>
      <c r="C634" s="29">
        <f t="shared" si="27"/>
        <v>1.5105725833122301</v>
      </c>
      <c r="D634" s="86">
        <f t="shared" si="28"/>
        <v>1.5741614104484796</v>
      </c>
      <c r="E634" s="86">
        <f t="shared" si="29"/>
        <v>1.5352786547831405</v>
      </c>
    </row>
    <row r="635" spans="1:5" x14ac:dyDescent="0.3">
      <c r="A635" s="87">
        <v>37629</v>
      </c>
      <c r="B635" s="90">
        <v>24.82</v>
      </c>
      <c r="C635" s="29">
        <f t="shared" si="27"/>
        <v>1.5119026122603847</v>
      </c>
      <c r="D635" s="86">
        <f t="shared" si="28"/>
        <v>1.5756860298510185</v>
      </c>
      <c r="E635" s="86">
        <f t="shared" si="29"/>
        <v>1.5366699444906002</v>
      </c>
    </row>
    <row r="636" spans="1:5" x14ac:dyDescent="0.3">
      <c r="A636" s="87">
        <v>37630</v>
      </c>
      <c r="B636" s="90">
        <v>24.81</v>
      </c>
      <c r="C636" s="29">
        <f t="shared" si="27"/>
        <v>1.5132333284635917</v>
      </c>
      <c r="D636" s="86">
        <f t="shared" si="28"/>
        <v>1.5772115712486554</v>
      </c>
      <c r="E636" s="86">
        <f t="shared" si="29"/>
        <v>1.5380620032560648</v>
      </c>
    </row>
    <row r="637" spans="1:5" x14ac:dyDescent="0.3">
      <c r="A637" s="87">
        <v>37631</v>
      </c>
      <c r="B637" s="90">
        <v>24.81</v>
      </c>
      <c r="C637" s="29">
        <f t="shared" si="27"/>
        <v>1.5145647316753073</v>
      </c>
      <c r="D637" s="86">
        <f t="shared" si="28"/>
        <v>1.5787380344603879</v>
      </c>
      <c r="E637" s="86">
        <f t="shared" si="29"/>
        <v>1.5394548308855243</v>
      </c>
    </row>
    <row r="638" spans="1:5" x14ac:dyDescent="0.3">
      <c r="A638" s="87">
        <v>37634</v>
      </c>
      <c r="B638" s="90">
        <v>24.8</v>
      </c>
      <c r="C638" s="29">
        <f t="shared" si="27"/>
        <v>1.5158973063088246</v>
      </c>
      <c r="D638" s="86">
        <f t="shared" si="28"/>
        <v>1.5802659750198518</v>
      </c>
      <c r="E638" s="86">
        <f t="shared" si="29"/>
        <v>1.5408489198222659</v>
      </c>
    </row>
    <row r="639" spans="1:5" x14ac:dyDescent="0.3">
      <c r="A639" s="87">
        <v>37635</v>
      </c>
      <c r="B639" s="90">
        <v>24.81</v>
      </c>
      <c r="C639" s="29">
        <f t="shared" si="27"/>
        <v>1.5172305683076694</v>
      </c>
      <c r="D639" s="86">
        <f t="shared" si="28"/>
        <v>1.5817948381032363</v>
      </c>
      <c r="E639" s="86">
        <f t="shared" si="29"/>
        <v>1.5422437781241647</v>
      </c>
    </row>
    <row r="640" spans="1:5" x14ac:dyDescent="0.3">
      <c r="A640" s="87">
        <v>37636</v>
      </c>
      <c r="B640" s="90">
        <v>24.83</v>
      </c>
      <c r="C640" s="29">
        <f t="shared" si="27"/>
        <v>1.5185654884508895</v>
      </c>
      <c r="D640" s="86">
        <f t="shared" si="28"/>
        <v>1.5833257371106291</v>
      </c>
      <c r="E640" s="86">
        <f t="shared" si="29"/>
        <v>1.5436403926565996</v>
      </c>
    </row>
    <row r="641" spans="1:5" x14ac:dyDescent="0.3">
      <c r="A641" s="87">
        <v>37637</v>
      </c>
      <c r="B641" s="90">
        <v>24.85</v>
      </c>
      <c r="C641" s="29">
        <f t="shared" si="27"/>
        <v>1.5199025549921605</v>
      </c>
      <c r="D641" s="86">
        <f t="shared" si="28"/>
        <v>1.5848592324201414</v>
      </c>
      <c r="E641" s="86">
        <f t="shared" si="29"/>
        <v>1.5450392598808858</v>
      </c>
    </row>
    <row r="642" spans="1:5" x14ac:dyDescent="0.3">
      <c r="A642" s="87">
        <v>37638</v>
      </c>
      <c r="B642" s="90">
        <v>24.85</v>
      </c>
      <c r="C642" s="29">
        <f t="shared" si="27"/>
        <v>1.5212417563323894</v>
      </c>
      <c r="D642" s="86">
        <f t="shared" si="28"/>
        <v>1.5863953112702467</v>
      </c>
      <c r="E642" s="86">
        <f t="shared" si="29"/>
        <v>1.5464403681768066</v>
      </c>
    </row>
    <row r="643" spans="1:5" x14ac:dyDescent="0.3">
      <c r="A643" s="87">
        <v>37641</v>
      </c>
      <c r="B643" s="90">
        <v>24.84</v>
      </c>
      <c r="C643" s="29">
        <f t="shared" si="27"/>
        <v>1.5225821376563113</v>
      </c>
      <c r="D643" s="86">
        <f t="shared" si="28"/>
        <v>1.5879328789202312</v>
      </c>
      <c r="E643" s="86">
        <f t="shared" si="29"/>
        <v>1.5478427470582121</v>
      </c>
    </row>
    <row r="644" spans="1:5" x14ac:dyDescent="0.3">
      <c r="A644" s="87">
        <v>37642</v>
      </c>
      <c r="B644" s="90">
        <v>24.84</v>
      </c>
      <c r="C644" s="29">
        <f t="shared" si="27"/>
        <v>1.5239232280031589</v>
      </c>
      <c r="D644" s="86">
        <f t="shared" si="28"/>
        <v>1.5894713953279596</v>
      </c>
      <c r="E644" s="86">
        <f t="shared" si="29"/>
        <v>1.5492459178337363</v>
      </c>
    </row>
    <row r="645" spans="1:5" x14ac:dyDescent="0.3">
      <c r="A645" s="87">
        <v>37643</v>
      </c>
      <c r="B645" s="90">
        <v>24.85</v>
      </c>
      <c r="C645" s="29">
        <f t="shared" ref="C645:C708" si="30">IF(A645=$B$2,1,IF(A644&lt;DATE(1998,1,2),ROUND(B644/3000+1,8)*C644,ROUND(((1+B644/100)^(1/252)),8)*C644))</f>
        <v>1.5252654995823842</v>
      </c>
      <c r="D645" s="86">
        <f t="shared" ref="D645:D708" si="31">(((ROUND(C645/C644,8)-1)*$D$1)+1)*D644</f>
        <v>1.5910114023734649</v>
      </c>
      <c r="E645" s="86">
        <f t="shared" ref="E645:E708" si="32">(((ROUND(C645/C644,8))*(($E$1+1)^(1/252)))*E644)</f>
        <v>1.5506503606300965</v>
      </c>
    </row>
    <row r="646" spans="1:5" x14ac:dyDescent="0.3">
      <c r="A646" s="87">
        <v>37644</v>
      </c>
      <c r="B646" s="90">
        <v>25.28</v>
      </c>
      <c r="C646" s="29">
        <f t="shared" si="30"/>
        <v>1.5266094262667211</v>
      </c>
      <c r="D646" s="86">
        <f t="shared" si="31"/>
        <v>1.5925534440358846</v>
      </c>
      <c r="E646" s="86">
        <f t="shared" si="32"/>
        <v>1.5520565573143923</v>
      </c>
    </row>
    <row r="647" spans="1:5" x14ac:dyDescent="0.3">
      <c r="A647" s="87">
        <v>37645</v>
      </c>
      <c r="B647" s="90">
        <v>25.32</v>
      </c>
      <c r="C647" s="29">
        <f t="shared" si="30"/>
        <v>1.5279753905830618</v>
      </c>
      <c r="D647" s="86">
        <f t="shared" si="31"/>
        <v>1.5941209099855165</v>
      </c>
      <c r="E647" s="86">
        <f t="shared" si="32"/>
        <v>1.5534852308362073</v>
      </c>
    </row>
    <row r="648" spans="1:5" x14ac:dyDescent="0.3">
      <c r="A648" s="87">
        <v>37648</v>
      </c>
      <c r="B648" s="90">
        <v>25.33</v>
      </c>
      <c r="C648" s="29">
        <f t="shared" si="30"/>
        <v>1.5293445176520397</v>
      </c>
      <c r="D648" s="86">
        <f t="shared" si="31"/>
        <v>1.5956921456957183</v>
      </c>
      <c r="E648" s="86">
        <f t="shared" si="32"/>
        <v>1.5549171924339937</v>
      </c>
    </row>
    <row r="649" spans="1:5" x14ac:dyDescent="0.3">
      <c r="A649" s="87">
        <v>37649</v>
      </c>
      <c r="B649" s="90">
        <v>25.22</v>
      </c>
      <c r="C649" s="29">
        <f t="shared" si="30"/>
        <v>1.5307153456104372</v>
      </c>
      <c r="D649" s="86">
        <f t="shared" si="31"/>
        <v>1.5972654742159922</v>
      </c>
      <c r="E649" s="86">
        <f t="shared" si="32"/>
        <v>1.5563509560128304</v>
      </c>
    </row>
    <row r="650" spans="1:5" x14ac:dyDescent="0.3">
      <c r="A650" s="87">
        <v>37650</v>
      </c>
      <c r="B650" s="90">
        <v>25.31</v>
      </c>
      <c r="C650" s="29">
        <f t="shared" si="30"/>
        <v>1.5320820754210722</v>
      </c>
      <c r="D650" s="86">
        <f t="shared" si="31"/>
        <v>1.5988342396823516</v>
      </c>
      <c r="E650" s="86">
        <f t="shared" si="32"/>
        <v>1.5577806254009126</v>
      </c>
    </row>
    <row r="651" spans="1:5" x14ac:dyDescent="0.3">
      <c r="A651" s="87">
        <v>37651</v>
      </c>
      <c r="B651" s="90">
        <v>25.33</v>
      </c>
      <c r="C651" s="29">
        <f t="shared" si="30"/>
        <v>1.5334543919776682</v>
      </c>
      <c r="D651" s="86">
        <f t="shared" si="31"/>
        <v>1.6004095582680367</v>
      </c>
      <c r="E651" s="86">
        <f t="shared" si="32"/>
        <v>1.5592160478771837</v>
      </c>
    </row>
    <row r="652" spans="1:5" x14ac:dyDescent="0.3">
      <c r="A652" s="87">
        <v>37652</v>
      </c>
      <c r="B652" s="90">
        <v>25.28</v>
      </c>
      <c r="C652" s="29">
        <f t="shared" si="30"/>
        <v>1.5348289038219176</v>
      </c>
      <c r="D652" s="86">
        <f t="shared" si="31"/>
        <v>1.6019875380863455</v>
      </c>
      <c r="E652" s="86">
        <f t="shared" si="32"/>
        <v>1.5606537753599472</v>
      </c>
    </row>
    <row r="653" spans="1:5" x14ac:dyDescent="0.3">
      <c r="A653" s="87">
        <v>37655</v>
      </c>
      <c r="B653" s="90">
        <v>25.33</v>
      </c>
      <c r="C653" s="29">
        <f t="shared" si="30"/>
        <v>1.5362022226801904</v>
      </c>
      <c r="D653" s="86">
        <f t="shared" si="31"/>
        <v>1.6035642895147442</v>
      </c>
      <c r="E653" s="86">
        <f t="shared" si="32"/>
        <v>1.5620903626512217</v>
      </c>
    </row>
    <row r="654" spans="1:5" x14ac:dyDescent="0.3">
      <c r="A654" s="87">
        <v>37656</v>
      </c>
      <c r="B654" s="90">
        <v>25.35</v>
      </c>
      <c r="C654" s="29">
        <f t="shared" si="30"/>
        <v>1.53757919754249</v>
      </c>
      <c r="D654" s="86">
        <f t="shared" si="31"/>
        <v>1.6051453798507413</v>
      </c>
      <c r="E654" s="86">
        <f t="shared" si="32"/>
        <v>1.5635307404923819</v>
      </c>
    </row>
    <row r="655" spans="1:5" x14ac:dyDescent="0.3">
      <c r="A655" s="87">
        <v>37657</v>
      </c>
      <c r="B655" s="90">
        <v>25.37</v>
      </c>
      <c r="C655" s="29">
        <f t="shared" si="30"/>
        <v>1.5389583907068936</v>
      </c>
      <c r="D655" s="86">
        <f t="shared" si="31"/>
        <v>1.6067291591404407</v>
      </c>
      <c r="E655" s="86">
        <f t="shared" si="32"/>
        <v>1.5649734471676693</v>
      </c>
    </row>
    <row r="656" spans="1:5" x14ac:dyDescent="0.3">
      <c r="A656" s="87">
        <v>37658</v>
      </c>
      <c r="B656" s="90">
        <v>25.37</v>
      </c>
      <c r="C656" s="29">
        <f t="shared" si="30"/>
        <v>1.5403397905375598</v>
      </c>
      <c r="D656" s="86">
        <f t="shared" si="31"/>
        <v>1.6083156145910509</v>
      </c>
      <c r="E656" s="86">
        <f t="shared" si="32"/>
        <v>1.5664184710210391</v>
      </c>
    </row>
    <row r="657" spans="1:5" x14ac:dyDescent="0.3">
      <c r="A657" s="87">
        <v>37659</v>
      </c>
      <c r="B657" s="90">
        <v>25.35</v>
      </c>
      <c r="C657" s="29">
        <f t="shared" si="30"/>
        <v>1.5417224303403421</v>
      </c>
      <c r="D657" s="86">
        <f t="shared" si="31"/>
        <v>1.609903636479217</v>
      </c>
      <c r="E657" s="86">
        <f t="shared" si="32"/>
        <v>1.567864829142374</v>
      </c>
    </row>
    <row r="658" spans="1:5" x14ac:dyDescent="0.3">
      <c r="A658" s="87">
        <v>37662</v>
      </c>
      <c r="B658" s="90">
        <v>25.34</v>
      </c>
      <c r="C658" s="29">
        <f t="shared" si="30"/>
        <v>1.5431053399431329</v>
      </c>
      <c r="D658" s="86">
        <f t="shared" si="31"/>
        <v>1.6114921106883908</v>
      </c>
      <c r="E658" s="86">
        <f t="shared" si="32"/>
        <v>1.569311534983437</v>
      </c>
    </row>
    <row r="659" spans="1:5" x14ac:dyDescent="0.3">
      <c r="A659" s="87">
        <v>37663</v>
      </c>
      <c r="B659" s="90">
        <v>25.33</v>
      </c>
      <c r="C659" s="29">
        <f t="shared" si="30"/>
        <v>1.5444889962082997</v>
      </c>
      <c r="D659" s="86">
        <f t="shared" si="31"/>
        <v>1.6130815849823705</v>
      </c>
      <c r="E659" s="86">
        <f t="shared" si="32"/>
        <v>1.570759073541484</v>
      </c>
    </row>
    <row r="660" spans="1:5" x14ac:dyDescent="0.3">
      <c r="A660" s="87">
        <v>37664</v>
      </c>
      <c r="B660" s="90">
        <v>25.28</v>
      </c>
      <c r="C660" s="29">
        <f t="shared" si="30"/>
        <v>1.5458733989200513</v>
      </c>
      <c r="D660" s="86">
        <f t="shared" si="31"/>
        <v>1.6146720592289394</v>
      </c>
      <c r="E660" s="86">
        <f t="shared" si="32"/>
        <v>1.5722074446584342</v>
      </c>
    </row>
    <row r="661" spans="1:5" x14ac:dyDescent="0.3">
      <c r="A661" s="87">
        <v>37665</v>
      </c>
      <c r="B661" s="90">
        <v>25.27</v>
      </c>
      <c r="C661" s="29">
        <f t="shared" si="30"/>
        <v>1.5472566000612029</v>
      </c>
      <c r="D661" s="86">
        <f t="shared" si="31"/>
        <v>1.616261295359219</v>
      </c>
      <c r="E661" s="86">
        <f t="shared" si="32"/>
        <v>1.5736546671429488</v>
      </c>
    </row>
    <row r="662" spans="1:5" x14ac:dyDescent="0.3">
      <c r="A662" s="87">
        <v>37666</v>
      </c>
      <c r="B662" s="90">
        <v>25.29</v>
      </c>
      <c r="C662" s="29">
        <f t="shared" si="30"/>
        <v>1.5486405437271278</v>
      </c>
      <c r="D662" s="86">
        <f t="shared" si="31"/>
        <v>1.6178515267664166</v>
      </c>
      <c r="E662" s="86">
        <f t="shared" si="32"/>
        <v>1.5751027182184121</v>
      </c>
    </row>
    <row r="663" spans="1:5" x14ac:dyDescent="0.3">
      <c r="A663" s="87">
        <v>37669</v>
      </c>
      <c r="B663" s="90">
        <v>25.32</v>
      </c>
      <c r="C663" s="29">
        <f t="shared" si="30"/>
        <v>1.5500267163914125</v>
      </c>
      <c r="D663" s="86">
        <f t="shared" si="31"/>
        <v>1.6194444617618191</v>
      </c>
      <c r="E663" s="86">
        <f t="shared" si="32"/>
        <v>1.5765531098582544</v>
      </c>
    </row>
    <row r="664" spans="1:5" x14ac:dyDescent="0.3">
      <c r="A664" s="87">
        <v>37670</v>
      </c>
      <c r="B664" s="90">
        <v>25.29</v>
      </c>
      <c r="C664" s="29">
        <f t="shared" si="30"/>
        <v>1.5514156023303678</v>
      </c>
      <c r="D664" s="86">
        <f t="shared" si="31"/>
        <v>1.6210406574788878</v>
      </c>
      <c r="E664" s="86">
        <f t="shared" si="32"/>
        <v>1.578006334816803</v>
      </c>
    </row>
    <row r="665" spans="1:5" x14ac:dyDescent="0.3">
      <c r="A665" s="87">
        <v>37671</v>
      </c>
      <c r="B665" s="90">
        <v>25.3</v>
      </c>
      <c r="C665" s="29">
        <f t="shared" si="30"/>
        <v>1.5528042589218576</v>
      </c>
      <c r="D665" s="86">
        <f t="shared" si="31"/>
        <v>1.6226367324892008</v>
      </c>
      <c r="E665" s="86">
        <f t="shared" si="32"/>
        <v>1.5794594001751214</v>
      </c>
    </row>
    <row r="666" spans="1:5" x14ac:dyDescent="0.3">
      <c r="A666" s="87">
        <v>37672</v>
      </c>
      <c r="B666" s="90">
        <v>26.07</v>
      </c>
      <c r="C666" s="29">
        <f t="shared" si="30"/>
        <v>1.5541946398552964</v>
      </c>
      <c r="D666" s="86">
        <f t="shared" si="31"/>
        <v>1.6242349323124989</v>
      </c>
      <c r="E666" s="86">
        <f t="shared" si="32"/>
        <v>1.5809142931952107</v>
      </c>
    </row>
    <row r="667" spans="1:5" x14ac:dyDescent="0.3">
      <c r="A667" s="87">
        <v>37673</v>
      </c>
      <c r="B667" s="90">
        <v>26.19</v>
      </c>
      <c r="C667" s="29">
        <f t="shared" si="30"/>
        <v>1.5556240948333571</v>
      </c>
      <c r="D667" s="86">
        <f t="shared" si="31"/>
        <v>1.6258781935328088</v>
      </c>
      <c r="E667" s="86">
        <f t="shared" si="32"/>
        <v>1.5824090068092729</v>
      </c>
    </row>
    <row r="668" spans="1:5" x14ac:dyDescent="0.3">
      <c r="A668" s="87">
        <v>37676</v>
      </c>
      <c r="B668" s="90">
        <v>26.22</v>
      </c>
      <c r="C668" s="29">
        <f t="shared" si="30"/>
        <v>1.5570607447974174</v>
      </c>
      <c r="D668" s="86">
        <f t="shared" si="31"/>
        <v>1.6275298776650293</v>
      </c>
      <c r="E668" s="86">
        <f t="shared" si="32"/>
        <v>1.5839111152962673</v>
      </c>
    </row>
    <row r="669" spans="1:5" x14ac:dyDescent="0.3">
      <c r="A669" s="87">
        <v>37677</v>
      </c>
      <c r="B669" s="90">
        <v>26.23</v>
      </c>
      <c r="C669" s="29">
        <f t="shared" si="30"/>
        <v>1.5585001851735529</v>
      </c>
      <c r="D669" s="86">
        <f t="shared" si="31"/>
        <v>1.6291849225628061</v>
      </c>
      <c r="E669" s="86">
        <f t="shared" si="32"/>
        <v>1.5854161385808667</v>
      </c>
    </row>
    <row r="670" spans="1:5" x14ac:dyDescent="0.3">
      <c r="A670" s="87">
        <v>37678</v>
      </c>
      <c r="B670" s="90">
        <v>26.23</v>
      </c>
      <c r="C670" s="29">
        <f t="shared" si="30"/>
        <v>1.5599414393897957</v>
      </c>
      <c r="D670" s="86">
        <f t="shared" si="31"/>
        <v>1.6308422060377281</v>
      </c>
      <c r="E670" s="86">
        <f t="shared" si="32"/>
        <v>1.5869230834216241</v>
      </c>
    </row>
    <row r="671" spans="1:5" x14ac:dyDescent="0.3">
      <c r="A671" s="87">
        <v>37679</v>
      </c>
      <c r="B671" s="90">
        <v>26.24</v>
      </c>
      <c r="C671" s="29">
        <f t="shared" si="30"/>
        <v>1.5613840264347001</v>
      </c>
      <c r="D671" s="86">
        <f t="shared" si="31"/>
        <v>1.6325011753792931</v>
      </c>
      <c r="E671" s="86">
        <f t="shared" si="32"/>
        <v>1.5884314606199172</v>
      </c>
    </row>
    <row r="672" spans="1:5" x14ac:dyDescent="0.3">
      <c r="A672" s="87">
        <v>37680</v>
      </c>
      <c r="B672" s="90">
        <v>26.28</v>
      </c>
      <c r="C672" s="29">
        <f t="shared" si="30"/>
        <v>1.5628284471837146</v>
      </c>
      <c r="D672" s="86">
        <f t="shared" si="31"/>
        <v>1.6341624069428577</v>
      </c>
      <c r="E672" s="86">
        <f t="shared" si="32"/>
        <v>1.5899417798483437</v>
      </c>
    </row>
    <row r="673" spans="1:5" x14ac:dyDescent="0.3">
      <c r="A673" s="87">
        <v>37685</v>
      </c>
      <c r="B673" s="90">
        <v>26.3</v>
      </c>
      <c r="C673" s="29">
        <f t="shared" si="30"/>
        <v>1.5642761733157633</v>
      </c>
      <c r="D673" s="86">
        <f t="shared" si="31"/>
        <v>1.6358275939230964</v>
      </c>
      <c r="E673" s="86">
        <f t="shared" si="32"/>
        <v>1.5914555385031399</v>
      </c>
    </row>
    <row r="674" spans="1:5" x14ac:dyDescent="0.3">
      <c r="A674" s="87">
        <v>37686</v>
      </c>
      <c r="B674" s="90">
        <v>26.29</v>
      </c>
      <c r="C674" s="29">
        <f t="shared" si="30"/>
        <v>1.5657262260429037</v>
      </c>
      <c r="D674" s="86">
        <f t="shared" si="31"/>
        <v>1.6374956113324128</v>
      </c>
      <c r="E674" s="86">
        <f t="shared" si="32"/>
        <v>1.592971741026598</v>
      </c>
    </row>
    <row r="675" spans="1:5" x14ac:dyDescent="0.3">
      <c r="A675" s="87">
        <v>37687</v>
      </c>
      <c r="B675" s="90">
        <v>26.29</v>
      </c>
      <c r="C675" s="29">
        <f t="shared" si="30"/>
        <v>1.5671771219075286</v>
      </c>
      <c r="D675" s="86">
        <f t="shared" si="31"/>
        <v>1.6391647531839297</v>
      </c>
      <c r="E675" s="86">
        <f t="shared" si="32"/>
        <v>1.5944888782938891</v>
      </c>
    </row>
    <row r="676" spans="1:5" x14ac:dyDescent="0.3">
      <c r="A676" s="87">
        <v>37690</v>
      </c>
      <c r="B676" s="90">
        <v>26.32</v>
      </c>
      <c r="C676" s="29">
        <f t="shared" si="30"/>
        <v>1.5686293622593153</v>
      </c>
      <c r="D676" s="86">
        <f t="shared" si="31"/>
        <v>1.6408355964351338</v>
      </c>
      <c r="E676" s="86">
        <f t="shared" si="32"/>
        <v>1.5960074604741241</v>
      </c>
    </row>
    <row r="677" spans="1:5" x14ac:dyDescent="0.3">
      <c r="A677" s="87">
        <v>37691</v>
      </c>
      <c r="B677" s="90">
        <v>26.3</v>
      </c>
      <c r="C677" s="29">
        <f t="shared" si="30"/>
        <v>1.5700844385420405</v>
      </c>
      <c r="D677" s="86">
        <f t="shared" si="31"/>
        <v>1.642509857493504</v>
      </c>
      <c r="E677" s="86">
        <f t="shared" si="32"/>
        <v>1.5975290051895001</v>
      </c>
    </row>
    <row r="678" spans="1:5" x14ac:dyDescent="0.3">
      <c r="A678" s="87">
        <v>37692</v>
      </c>
      <c r="B678" s="90">
        <v>26.29</v>
      </c>
      <c r="C678" s="29">
        <f t="shared" si="30"/>
        <v>1.5715398754148802</v>
      </c>
      <c r="D678" s="86">
        <f t="shared" si="31"/>
        <v>1.6441846886599734</v>
      </c>
      <c r="E678" s="86">
        <f t="shared" si="32"/>
        <v>1.5990509939918036</v>
      </c>
    </row>
    <row r="679" spans="1:5" x14ac:dyDescent="0.3">
      <c r="A679" s="87">
        <v>37693</v>
      </c>
      <c r="B679" s="90">
        <v>26.27</v>
      </c>
      <c r="C679" s="29">
        <f t="shared" si="30"/>
        <v>1.5729961585558321</v>
      </c>
      <c r="D679" s="86">
        <f t="shared" si="31"/>
        <v>1.6458606488619263</v>
      </c>
      <c r="E679" s="86">
        <f t="shared" si="32"/>
        <v>1.6005739211052001</v>
      </c>
    </row>
    <row r="680" spans="1:5" x14ac:dyDescent="0.3">
      <c r="A680" s="87">
        <v>37694</v>
      </c>
      <c r="B680" s="90">
        <v>26.27</v>
      </c>
      <c r="C680" s="29">
        <f t="shared" si="30"/>
        <v>1.5744528001885396</v>
      </c>
      <c r="D680" s="86">
        <f t="shared" si="31"/>
        <v>1.6475371768322584</v>
      </c>
      <c r="E680" s="86">
        <f t="shared" si="32"/>
        <v>1.6020972902582618</v>
      </c>
    </row>
    <row r="681" spans="1:5" x14ac:dyDescent="0.3">
      <c r="A681" s="87">
        <v>37697</v>
      </c>
      <c r="B681" s="90">
        <v>26.27</v>
      </c>
      <c r="C681" s="29">
        <f t="shared" si="30"/>
        <v>1.5759107907150982</v>
      </c>
      <c r="D681" s="86">
        <f t="shared" si="31"/>
        <v>1.6492154125693066</v>
      </c>
      <c r="E681" s="86">
        <f t="shared" si="32"/>
        <v>1.6036221092997327</v>
      </c>
    </row>
    <row r="682" spans="1:5" x14ac:dyDescent="0.3">
      <c r="A682" s="87">
        <v>37698</v>
      </c>
      <c r="B682" s="90">
        <v>26.24</v>
      </c>
      <c r="C682" s="29">
        <f t="shared" si="30"/>
        <v>1.5773701313846242</v>
      </c>
      <c r="D682" s="86">
        <f t="shared" si="31"/>
        <v>1.6508953578126582</v>
      </c>
      <c r="E682" s="86">
        <f t="shared" si="32"/>
        <v>1.6051483796095651</v>
      </c>
    </row>
    <row r="683" spans="1:5" x14ac:dyDescent="0.3">
      <c r="A683" s="87">
        <v>37699</v>
      </c>
      <c r="B683" s="90">
        <v>26.23</v>
      </c>
      <c r="C683" s="29">
        <f t="shared" si="30"/>
        <v>1.5788293407194667</v>
      </c>
      <c r="D683" s="86">
        <f t="shared" si="31"/>
        <v>1.6525753072778728</v>
      </c>
      <c r="E683" s="86">
        <f t="shared" si="32"/>
        <v>1.6066745936907543</v>
      </c>
    </row>
    <row r="684" spans="1:5" x14ac:dyDescent="0.3">
      <c r="A684" s="87">
        <v>37700</v>
      </c>
      <c r="B684" s="90">
        <v>26.24</v>
      </c>
      <c r="C684" s="29">
        <f t="shared" si="30"/>
        <v>1.5802893947288836</v>
      </c>
      <c r="D684" s="86">
        <f t="shared" si="31"/>
        <v>1.6542563845514751</v>
      </c>
      <c r="E684" s="86">
        <f t="shared" si="32"/>
        <v>1.6082017447842871</v>
      </c>
    </row>
    <row r="685" spans="1:5" x14ac:dyDescent="0.3">
      <c r="A685" s="87">
        <v>37701</v>
      </c>
      <c r="B685" s="90">
        <v>26.23</v>
      </c>
      <c r="C685" s="29">
        <f t="shared" si="30"/>
        <v>1.5817513046450533</v>
      </c>
      <c r="D685" s="86">
        <f t="shared" si="31"/>
        <v>1.6559397541941381</v>
      </c>
      <c r="E685" s="86">
        <f t="shared" si="32"/>
        <v>1.609730862079275</v>
      </c>
    </row>
    <row r="686" spans="1:5" x14ac:dyDescent="0.3">
      <c r="A686" s="87">
        <v>37704</v>
      </c>
      <c r="B686" s="90">
        <v>26.22</v>
      </c>
      <c r="C686" s="29">
        <f t="shared" si="30"/>
        <v>1.5832140607990497</v>
      </c>
      <c r="D686" s="86">
        <f t="shared" si="31"/>
        <v>1.6576242539412724</v>
      </c>
      <c r="E686" s="86">
        <f t="shared" si="32"/>
        <v>1.6112609181690216</v>
      </c>
    </row>
    <row r="687" spans="1:5" x14ac:dyDescent="0.3">
      <c r="A687" s="87">
        <v>37705</v>
      </c>
      <c r="B687" s="90">
        <v>26.19</v>
      </c>
      <c r="C687" s="29">
        <f t="shared" si="30"/>
        <v>1.5846776788696959</v>
      </c>
      <c r="D687" s="86">
        <f t="shared" si="31"/>
        <v>1.6593099019908508</v>
      </c>
      <c r="E687" s="86">
        <f t="shared" si="32"/>
        <v>1.6127919290799186</v>
      </c>
    </row>
    <row r="688" spans="1:5" x14ac:dyDescent="0.3">
      <c r="A688" s="87">
        <v>37706</v>
      </c>
      <c r="B688" s="90">
        <v>26.2</v>
      </c>
      <c r="C688" s="29">
        <f t="shared" si="30"/>
        <v>1.5861411603996856</v>
      </c>
      <c r="D688" s="86">
        <f t="shared" si="31"/>
        <v>1.660995548459606</v>
      </c>
      <c r="E688" s="86">
        <f t="shared" si="32"/>
        <v>1.6143228786852371</v>
      </c>
    </row>
    <row r="689" spans="1:5" x14ac:dyDescent="0.3">
      <c r="A689" s="87">
        <v>37707</v>
      </c>
      <c r="B689" s="90">
        <v>26.19</v>
      </c>
      <c r="C689" s="29">
        <f t="shared" si="30"/>
        <v>1.5876064851878977</v>
      </c>
      <c r="D689" s="86">
        <f t="shared" si="31"/>
        <v>1.6626834737288927</v>
      </c>
      <c r="E689" s="86">
        <f t="shared" si="32"/>
        <v>1.6158557820039456</v>
      </c>
    </row>
    <row r="690" spans="1:5" x14ac:dyDescent="0.3">
      <c r="A690" s="87">
        <v>37708</v>
      </c>
      <c r="B690" s="90">
        <v>26.22</v>
      </c>
      <c r="C690" s="29">
        <f t="shared" si="30"/>
        <v>1.5890726715290984</v>
      </c>
      <c r="D690" s="86">
        <f t="shared" si="31"/>
        <v>1.6643725473147166</v>
      </c>
      <c r="E690" s="86">
        <f t="shared" si="32"/>
        <v>1.617389639984697</v>
      </c>
    </row>
    <row r="691" spans="1:5" x14ac:dyDescent="0.3">
      <c r="A691" s="87">
        <v>37711</v>
      </c>
      <c r="B691" s="90">
        <v>26.23</v>
      </c>
      <c r="C691" s="29">
        <f t="shared" si="30"/>
        <v>1.5905417056510203</v>
      </c>
      <c r="D691" s="86">
        <f t="shared" si="31"/>
        <v>1.6660650577443163</v>
      </c>
      <c r="E691" s="86">
        <f t="shared" si="32"/>
        <v>1.6189264743720178</v>
      </c>
    </row>
    <row r="692" spans="1:5" x14ac:dyDescent="0.3">
      <c r="A692" s="87">
        <v>37712</v>
      </c>
      <c r="B692" s="90">
        <v>26.21</v>
      </c>
      <c r="C692" s="29">
        <f t="shared" si="30"/>
        <v>1.5920125909041549</v>
      </c>
      <c r="D692" s="86">
        <f t="shared" si="31"/>
        <v>1.6677598574261112</v>
      </c>
      <c r="E692" s="86">
        <f t="shared" si="32"/>
        <v>1.6204652709306957</v>
      </c>
    </row>
    <row r="693" spans="1:5" x14ac:dyDescent="0.3">
      <c r="A693" s="87">
        <v>37713</v>
      </c>
      <c r="B693" s="90">
        <v>26.21</v>
      </c>
      <c r="C693" s="29">
        <f t="shared" si="30"/>
        <v>1.5934838493400389</v>
      </c>
      <c r="D693" s="86">
        <f t="shared" si="31"/>
        <v>1.6694552437255752</v>
      </c>
      <c r="E693" s="86">
        <f t="shared" si="32"/>
        <v>1.6220045254078046</v>
      </c>
    </row>
    <row r="694" spans="1:5" x14ac:dyDescent="0.3">
      <c r="A694" s="87">
        <v>37714</v>
      </c>
      <c r="B694" s="90">
        <v>26.21</v>
      </c>
      <c r="C694" s="29">
        <f t="shared" si="30"/>
        <v>1.5949564674394063</v>
      </c>
      <c r="D694" s="86">
        <f t="shared" si="31"/>
        <v>1.6711523534954127</v>
      </c>
      <c r="E694" s="86">
        <f t="shared" si="32"/>
        <v>1.6235452419985346</v>
      </c>
    </row>
    <row r="695" spans="1:5" x14ac:dyDescent="0.3">
      <c r="A695" s="87">
        <v>37715</v>
      </c>
      <c r="B695" s="90">
        <v>26.21</v>
      </c>
      <c r="C695" s="29">
        <f t="shared" si="30"/>
        <v>1.5964304464587904</v>
      </c>
      <c r="D695" s="86">
        <f t="shared" si="31"/>
        <v>1.6728511884876434</v>
      </c>
      <c r="E695" s="86">
        <f t="shared" si="32"/>
        <v>1.6250874220917244</v>
      </c>
    </row>
    <row r="696" spans="1:5" x14ac:dyDescent="0.3">
      <c r="A696" s="87">
        <v>37718</v>
      </c>
      <c r="B696" s="90">
        <v>26.22</v>
      </c>
      <c r="C696" s="29">
        <f t="shared" si="30"/>
        <v>1.5979057876558851</v>
      </c>
      <c r="D696" s="86">
        <f t="shared" si="31"/>
        <v>1.6745517504560681</v>
      </c>
      <c r="E696" s="86">
        <f t="shared" si="32"/>
        <v>1.6266310670775321</v>
      </c>
    </row>
    <row r="697" spans="1:5" x14ac:dyDescent="0.3">
      <c r="A697" s="87">
        <v>37719</v>
      </c>
      <c r="B697" s="90">
        <v>26.22</v>
      </c>
      <c r="C697" s="29">
        <f t="shared" si="30"/>
        <v>1.5993829876403414</v>
      </c>
      <c r="D697" s="86">
        <f t="shared" si="31"/>
        <v>1.6762546121784174</v>
      </c>
      <c r="E697" s="86">
        <f t="shared" si="32"/>
        <v>1.628176682616032</v>
      </c>
    </row>
    <row r="698" spans="1:5" x14ac:dyDescent="0.3">
      <c r="A698" s="87">
        <v>37720</v>
      </c>
      <c r="B698" s="90">
        <v>26.21</v>
      </c>
      <c r="C698" s="29">
        <f t="shared" si="30"/>
        <v>1.6008615532370953</v>
      </c>
      <c r="D698" s="86">
        <f t="shared" si="31"/>
        <v>1.6779592055510695</v>
      </c>
      <c r="E698" s="86">
        <f t="shared" si="32"/>
        <v>1.6297237667895783</v>
      </c>
    </row>
    <row r="699" spans="1:5" x14ac:dyDescent="0.3">
      <c r="A699" s="87">
        <v>37721</v>
      </c>
      <c r="B699" s="90">
        <v>26.19</v>
      </c>
      <c r="C699" s="29">
        <f t="shared" si="30"/>
        <v>1.6023409894415193</v>
      </c>
      <c r="D699" s="86">
        <f t="shared" si="31"/>
        <v>1.6796649601508602</v>
      </c>
      <c r="E699" s="86">
        <f t="shared" si="32"/>
        <v>1.6312718157663026</v>
      </c>
    </row>
    <row r="700" spans="1:5" x14ac:dyDescent="0.3">
      <c r="A700" s="87">
        <v>37722</v>
      </c>
      <c r="B700" s="90">
        <v>26.2</v>
      </c>
      <c r="C700" s="29">
        <f t="shared" si="30"/>
        <v>1.6038207833920881</v>
      </c>
      <c r="D700" s="86">
        <f t="shared" si="31"/>
        <v>1.6813712847532585</v>
      </c>
      <c r="E700" s="86">
        <f t="shared" si="32"/>
        <v>1.6328203074827383</v>
      </c>
    </row>
    <row r="701" spans="1:5" x14ac:dyDescent="0.3">
      <c r="A701" s="87">
        <v>37725</v>
      </c>
      <c r="B701" s="90">
        <v>26.2</v>
      </c>
      <c r="C701" s="29">
        <f t="shared" si="30"/>
        <v>1.6053024411464094</v>
      </c>
      <c r="D701" s="86">
        <f t="shared" si="31"/>
        <v>1.6830799161106513</v>
      </c>
      <c r="E701" s="86">
        <f t="shared" si="32"/>
        <v>1.6343707752988381</v>
      </c>
    </row>
    <row r="702" spans="1:5" x14ac:dyDescent="0.3">
      <c r="A702" s="87">
        <v>37726</v>
      </c>
      <c r="B702" s="90">
        <v>26.21</v>
      </c>
      <c r="C702" s="29">
        <f t="shared" si="30"/>
        <v>1.6067854677006137</v>
      </c>
      <c r="D702" s="86">
        <f t="shared" si="31"/>
        <v>1.6847902838014419</v>
      </c>
      <c r="E702" s="86">
        <f t="shared" si="32"/>
        <v>1.6359227153837712</v>
      </c>
    </row>
    <row r="703" spans="1:5" x14ac:dyDescent="0.3">
      <c r="A703" s="87">
        <v>37727</v>
      </c>
      <c r="B703" s="90">
        <v>26.27</v>
      </c>
      <c r="C703" s="29">
        <f t="shared" si="30"/>
        <v>1.608270378490589</v>
      </c>
      <c r="D703" s="86">
        <f t="shared" si="31"/>
        <v>1.6865029826362943</v>
      </c>
      <c r="E703" s="86">
        <f t="shared" si="32"/>
        <v>1.6374766526442792</v>
      </c>
    </row>
    <row r="704" spans="1:5" x14ac:dyDescent="0.3">
      <c r="A704" s="87">
        <v>37728</v>
      </c>
      <c r="B704" s="90">
        <v>26.29</v>
      </c>
      <c r="C704" s="29">
        <f t="shared" si="30"/>
        <v>1.6097596851091827</v>
      </c>
      <c r="D704" s="86">
        <f t="shared" si="31"/>
        <v>1.688220910229006</v>
      </c>
      <c r="E704" s="86">
        <f t="shared" si="32"/>
        <v>1.6390351445006093</v>
      </c>
    </row>
    <row r="705" spans="1:5" x14ac:dyDescent="0.3">
      <c r="A705" s="87">
        <v>37733</v>
      </c>
      <c r="B705" s="90">
        <v>26.28</v>
      </c>
      <c r="C705" s="29">
        <f t="shared" si="30"/>
        <v>1.6112513850189858</v>
      </c>
      <c r="D705" s="86">
        <f t="shared" si="31"/>
        <v>1.6899417576965461</v>
      </c>
      <c r="E705" s="86">
        <f t="shared" si="32"/>
        <v>1.6405961522925738</v>
      </c>
    </row>
    <row r="706" spans="1:5" x14ac:dyDescent="0.3">
      <c r="A706" s="87">
        <v>37734</v>
      </c>
      <c r="B706" s="90">
        <v>26.28</v>
      </c>
      <c r="C706" s="29">
        <f t="shared" si="30"/>
        <v>1.6127439677394984</v>
      </c>
      <c r="D706" s="86">
        <f t="shared" si="31"/>
        <v>1.6916637829985124</v>
      </c>
      <c r="E706" s="86">
        <f t="shared" si="32"/>
        <v>1.6421581381816388</v>
      </c>
    </row>
    <row r="707" spans="1:5" x14ac:dyDescent="0.3">
      <c r="A707" s="87">
        <v>37735</v>
      </c>
      <c r="B707" s="90">
        <v>26.25</v>
      </c>
      <c r="C707" s="29">
        <f t="shared" si="30"/>
        <v>1.614237933114014</v>
      </c>
      <c r="D707" s="86">
        <f t="shared" si="31"/>
        <v>1.6933875630184312</v>
      </c>
      <c r="E707" s="86">
        <f t="shared" si="32"/>
        <v>1.6437216112129931</v>
      </c>
    </row>
    <row r="708" spans="1:5" x14ac:dyDescent="0.3">
      <c r="A708" s="87">
        <v>37736</v>
      </c>
      <c r="B708" s="90">
        <v>26.22</v>
      </c>
      <c r="C708" s="29">
        <f t="shared" si="30"/>
        <v>1.6157317488973177</v>
      </c>
      <c r="D708" s="86">
        <f t="shared" si="31"/>
        <v>1.6951113299543303</v>
      </c>
      <c r="E708" s="86">
        <f t="shared" si="32"/>
        <v>1.6452850112268427</v>
      </c>
    </row>
    <row r="709" spans="1:5" x14ac:dyDescent="0.3">
      <c r="A709" s="87">
        <v>37739</v>
      </c>
      <c r="B709" s="90">
        <v>26.23</v>
      </c>
      <c r="C709" s="29">
        <f t="shared" ref="C709:C772" si="33">IF(A709=$B$2,1,IF(A708&lt;DATE(1998,1,2),ROUND(B708/3000+1,8)*C708,ROUND(((1+B708/100)^(1/252)),8)*C708))</f>
        <v>1.6172254282699035</v>
      </c>
      <c r="D709" s="86">
        <f t="shared" ref="D709:D772" si="34">(((ROUND(C709/C708,8)-1)*$D$1)+1)*D708</f>
        <v>1.6968350988364289</v>
      </c>
      <c r="E709" s="86">
        <f t="shared" ref="E709:E772" si="35">(((ROUND(C709/C708,8))*(($E$1+1)^(1/252)))*E708)</f>
        <v>1.6468483516364059</v>
      </c>
    </row>
    <row r="710" spans="1:5" x14ac:dyDescent="0.3">
      <c r="A710" s="87">
        <v>37740</v>
      </c>
      <c r="B710" s="90">
        <v>26.23</v>
      </c>
      <c r="C710" s="29">
        <f t="shared" si="33"/>
        <v>1.6187209898292045</v>
      </c>
      <c r="D710" s="86">
        <f t="shared" si="34"/>
        <v>1.6985611992502148</v>
      </c>
      <c r="E710" s="86">
        <f t="shared" si="35"/>
        <v>1.6484136880592013</v>
      </c>
    </row>
    <row r="711" spans="1:5" x14ac:dyDescent="0.3">
      <c r="A711" s="87">
        <v>37741</v>
      </c>
      <c r="B711" s="90">
        <v>26.28</v>
      </c>
      <c r="C711" s="29">
        <f t="shared" si="33"/>
        <v>1.6202179344389687</v>
      </c>
      <c r="D711" s="86">
        <f t="shared" si="34"/>
        <v>1.7002890555344681</v>
      </c>
      <c r="E711" s="86">
        <f t="shared" si="35"/>
        <v>1.6499805123409816</v>
      </c>
    </row>
    <row r="712" spans="1:5" x14ac:dyDescent="0.3">
      <c r="A712" s="87">
        <v>37743</v>
      </c>
      <c r="B712" s="90">
        <v>26.29</v>
      </c>
      <c r="C712" s="29">
        <f t="shared" si="33"/>
        <v>1.6217188233225364</v>
      </c>
      <c r="D712" s="86">
        <f t="shared" si="34"/>
        <v>1.7020216245777218</v>
      </c>
      <c r="E712" s="86">
        <f t="shared" si="35"/>
        <v>1.6515514329321994</v>
      </c>
    </row>
    <row r="713" spans="1:5" x14ac:dyDescent="0.3">
      <c r="A713" s="87">
        <v>37746</v>
      </c>
      <c r="B713" s="90">
        <v>26.28</v>
      </c>
      <c r="C713" s="29">
        <f t="shared" si="33"/>
        <v>1.6232216052873563</v>
      </c>
      <c r="D713" s="86">
        <f t="shared" si="34"/>
        <v>1.7037565394722161</v>
      </c>
      <c r="E713" s="86">
        <f t="shared" si="35"/>
        <v>1.6531243611664033</v>
      </c>
    </row>
    <row r="714" spans="1:5" x14ac:dyDescent="0.3">
      <c r="A714" s="87">
        <v>37747</v>
      </c>
      <c r="B714" s="90">
        <v>26.25</v>
      </c>
      <c r="C714" s="29">
        <f t="shared" si="33"/>
        <v>1.6247252766214144</v>
      </c>
      <c r="D714" s="86">
        <f t="shared" si="34"/>
        <v>1.7054926418295902</v>
      </c>
      <c r="E714" s="86">
        <f t="shared" si="35"/>
        <v>1.6546982749668246</v>
      </c>
    </row>
    <row r="715" spans="1:5" x14ac:dyDescent="0.3">
      <c r="A715" s="87">
        <v>37748</v>
      </c>
      <c r="B715" s="90">
        <v>26.24</v>
      </c>
      <c r="C715" s="29">
        <f t="shared" si="33"/>
        <v>1.6262287973923999</v>
      </c>
      <c r="D715" s="86">
        <f t="shared" si="34"/>
        <v>1.7072287310094143</v>
      </c>
      <c r="E715" s="86">
        <f t="shared" si="35"/>
        <v>1.6562721152621354</v>
      </c>
    </row>
    <row r="716" spans="1:5" x14ac:dyDescent="0.3">
      <c r="A716" s="87">
        <v>37749</v>
      </c>
      <c r="B716" s="90">
        <v>26.23</v>
      </c>
      <c r="C716" s="29">
        <f t="shared" si="33"/>
        <v>1.6277332053905795</v>
      </c>
      <c r="D716" s="86">
        <f t="shared" si="34"/>
        <v>1.7089660052588604</v>
      </c>
      <c r="E716" s="86">
        <f t="shared" si="35"/>
        <v>1.6578469390333861</v>
      </c>
    </row>
    <row r="717" spans="1:5" x14ac:dyDescent="0.3">
      <c r="A717" s="87">
        <v>37750</v>
      </c>
      <c r="B717" s="90">
        <v>26.23</v>
      </c>
      <c r="C717" s="29">
        <f t="shared" si="33"/>
        <v>1.6292384842269285</v>
      </c>
      <c r="D717" s="86">
        <f t="shared" si="34"/>
        <v>1.7107044458008118</v>
      </c>
      <c r="E717" s="86">
        <f t="shared" si="35"/>
        <v>1.6594227296606836</v>
      </c>
    </row>
    <row r="718" spans="1:5" x14ac:dyDescent="0.3">
      <c r="A718" s="87">
        <v>37753</v>
      </c>
      <c r="B718" s="90">
        <v>26.22</v>
      </c>
      <c r="C718" s="29">
        <f t="shared" si="33"/>
        <v>1.630745155099987</v>
      </c>
      <c r="D718" s="86">
        <f t="shared" si="34"/>
        <v>1.7124446547661891</v>
      </c>
      <c r="E718" s="86">
        <f t="shared" si="35"/>
        <v>1.6610000180837321</v>
      </c>
    </row>
    <row r="719" spans="1:5" x14ac:dyDescent="0.3">
      <c r="A719" s="87">
        <v>37754</v>
      </c>
      <c r="B719" s="90">
        <v>26.21</v>
      </c>
      <c r="C719" s="29">
        <f t="shared" si="33"/>
        <v>1.6322527137660707</v>
      </c>
      <c r="D719" s="86">
        <f t="shared" si="34"/>
        <v>1.7141860500102888</v>
      </c>
      <c r="E719" s="86">
        <f t="shared" si="35"/>
        <v>1.6625782908029487</v>
      </c>
    </row>
    <row r="720" spans="1:5" x14ac:dyDescent="0.3">
      <c r="A720" s="87">
        <v>37755</v>
      </c>
      <c r="B720" s="90">
        <v>26.23</v>
      </c>
      <c r="C720" s="29">
        <f t="shared" si="33"/>
        <v>1.6337611601114974</v>
      </c>
      <c r="D720" s="86">
        <f t="shared" si="34"/>
        <v>1.7159286315522171</v>
      </c>
      <c r="E720" s="86">
        <f t="shared" si="35"/>
        <v>1.6641575477753567</v>
      </c>
    </row>
    <row r="721" spans="1:5" x14ac:dyDescent="0.3">
      <c r="A721" s="87">
        <v>37756</v>
      </c>
      <c r="B721" s="90">
        <v>26.2</v>
      </c>
      <c r="C721" s="29">
        <f t="shared" si="33"/>
        <v>1.6352720134195335</v>
      </c>
      <c r="D721" s="86">
        <f t="shared" si="34"/>
        <v>1.7176741548048775</v>
      </c>
      <c r="E721" s="86">
        <f t="shared" si="35"/>
        <v>1.6657393366633344</v>
      </c>
    </row>
    <row r="722" spans="1:5" x14ac:dyDescent="0.3">
      <c r="A722" s="87">
        <v>37757</v>
      </c>
      <c r="B722" s="90">
        <v>26.25</v>
      </c>
      <c r="C722" s="29">
        <f t="shared" si="33"/>
        <v>1.636782726763691</v>
      </c>
      <c r="D722" s="86">
        <f t="shared" si="34"/>
        <v>1.7194196776107542</v>
      </c>
      <c r="E722" s="86">
        <f t="shared" si="35"/>
        <v>1.6673210632132018</v>
      </c>
    </row>
    <row r="723" spans="1:5" x14ac:dyDescent="0.3">
      <c r="A723" s="87">
        <v>37760</v>
      </c>
      <c r="B723" s="90">
        <v>26.26</v>
      </c>
      <c r="C723" s="29">
        <f t="shared" si="33"/>
        <v>1.6382974054990382</v>
      </c>
      <c r="D723" s="86">
        <f t="shared" si="34"/>
        <v>1.7211699436773815</v>
      </c>
      <c r="E723" s="86">
        <f t="shared" si="35"/>
        <v>1.6689069094754503</v>
      </c>
    </row>
    <row r="724" spans="1:5" x14ac:dyDescent="0.3">
      <c r="A724" s="87">
        <v>37761</v>
      </c>
      <c r="B724" s="90">
        <v>26.24</v>
      </c>
      <c r="C724" s="29">
        <f t="shared" si="33"/>
        <v>1.6398140101732566</v>
      </c>
      <c r="D724" s="86">
        <f t="shared" si="34"/>
        <v>1.7229225972616684</v>
      </c>
      <c r="E724" s="86">
        <f t="shared" si="35"/>
        <v>1.6704947981544243</v>
      </c>
    </row>
    <row r="725" spans="1:5" x14ac:dyDescent="0.3">
      <c r="A725" s="87">
        <v>37762</v>
      </c>
      <c r="B725" s="90">
        <v>26.2</v>
      </c>
      <c r="C725" s="29">
        <f t="shared" si="33"/>
        <v>1.6413309857159277</v>
      </c>
      <c r="D725" s="86">
        <f t="shared" si="34"/>
        <v>1.7246758415737191</v>
      </c>
      <c r="E725" s="86">
        <f t="shared" si="35"/>
        <v>1.6720831451981515</v>
      </c>
    </row>
    <row r="726" spans="1:5" x14ac:dyDescent="0.3">
      <c r="A726" s="87">
        <v>37763</v>
      </c>
      <c r="B726" s="90">
        <v>26.18</v>
      </c>
      <c r="C726" s="29">
        <f t="shared" si="33"/>
        <v>1.6428472965204617</v>
      </c>
      <c r="D726" s="86">
        <f t="shared" si="34"/>
        <v>1.7264284795847122</v>
      </c>
      <c r="E726" s="86">
        <f t="shared" si="35"/>
        <v>1.6736708956019113</v>
      </c>
    </row>
    <row r="727" spans="1:5" x14ac:dyDescent="0.3">
      <c r="A727" s="87">
        <v>37764</v>
      </c>
      <c r="B727" s="90">
        <v>26.19</v>
      </c>
      <c r="C727" s="29">
        <f t="shared" si="33"/>
        <v>1.6443639731446091</v>
      </c>
      <c r="D727" s="86">
        <f t="shared" si="34"/>
        <v>1.7281817022343</v>
      </c>
      <c r="E727" s="86">
        <f t="shared" si="35"/>
        <v>1.6752590992369434</v>
      </c>
    </row>
    <row r="728" spans="1:5" x14ac:dyDescent="0.3">
      <c r="A728" s="87">
        <v>37767</v>
      </c>
      <c r="B728" s="90">
        <v>26.19</v>
      </c>
      <c r="C728" s="29">
        <f t="shared" si="33"/>
        <v>1.6458825761610876</v>
      </c>
      <c r="D728" s="86">
        <f t="shared" si="34"/>
        <v>1.7299373136365122</v>
      </c>
      <c r="E728" s="86">
        <f t="shared" si="35"/>
        <v>1.6768493460694942</v>
      </c>
    </row>
    <row r="729" spans="1:5" x14ac:dyDescent="0.3">
      <c r="A729" s="87">
        <v>37768</v>
      </c>
      <c r="B729" s="90">
        <v>26.18</v>
      </c>
      <c r="C729" s="29">
        <f t="shared" si="33"/>
        <v>1.6474025816378237</v>
      </c>
      <c r="D729" s="86">
        <f t="shared" si="34"/>
        <v>1.7316947085151906</v>
      </c>
      <c r="E729" s="86">
        <f t="shared" si="35"/>
        <v>1.6784411024506214</v>
      </c>
    </row>
    <row r="730" spans="1:5" x14ac:dyDescent="0.3">
      <c r="A730" s="87">
        <v>37769</v>
      </c>
      <c r="B730" s="90">
        <v>26.17</v>
      </c>
      <c r="C730" s="29">
        <f t="shared" si="33"/>
        <v>1.6489234637011916</v>
      </c>
      <c r="D730" s="86">
        <f t="shared" si="34"/>
        <v>1.7334532791255819</v>
      </c>
      <c r="E730" s="86">
        <f t="shared" si="35"/>
        <v>1.6800338326983089</v>
      </c>
    </row>
    <row r="731" spans="1:5" x14ac:dyDescent="0.3">
      <c r="A731" s="87">
        <v>37770</v>
      </c>
      <c r="B731" s="90">
        <v>26.18</v>
      </c>
      <c r="C731" s="29">
        <f t="shared" si="33"/>
        <v>1.6504452386766069</v>
      </c>
      <c r="D731" s="86">
        <f t="shared" si="34"/>
        <v>1.7352130444920313</v>
      </c>
      <c r="E731" s="86">
        <f t="shared" si="35"/>
        <v>1.6816275535184</v>
      </c>
    </row>
    <row r="732" spans="1:5" x14ac:dyDescent="0.3">
      <c r="A732" s="87">
        <v>37771</v>
      </c>
      <c r="B732" s="90">
        <v>26.18</v>
      </c>
      <c r="C732" s="29">
        <f t="shared" si="33"/>
        <v>1.651968929720953</v>
      </c>
      <c r="D732" s="86">
        <f t="shared" si="34"/>
        <v>1.7369751880429738</v>
      </c>
      <c r="E732" s="86">
        <f t="shared" si="35"/>
        <v>1.6832233074986396</v>
      </c>
    </row>
    <row r="733" spans="1:5" x14ac:dyDescent="0.3">
      <c r="A733" s="87">
        <v>37774</v>
      </c>
      <c r="B733" s="90">
        <v>26.19</v>
      </c>
      <c r="C733" s="29">
        <f t="shared" si="33"/>
        <v>1.6534940274368712</v>
      </c>
      <c r="D733" s="86">
        <f t="shared" si="34"/>
        <v>1.7387391210859351</v>
      </c>
      <c r="E733" s="86">
        <f t="shared" si="35"/>
        <v>1.6848205757444845</v>
      </c>
    </row>
    <row r="734" spans="1:5" x14ac:dyDescent="0.3">
      <c r="A734" s="87">
        <v>37775</v>
      </c>
      <c r="B734" s="90">
        <v>26.2</v>
      </c>
      <c r="C734" s="29">
        <f t="shared" si="33"/>
        <v>1.6550210622410897</v>
      </c>
      <c r="D734" s="86">
        <f t="shared" si="34"/>
        <v>1.7405054574743508</v>
      </c>
      <c r="E734" s="86">
        <f t="shared" si="35"/>
        <v>1.6864198988493191</v>
      </c>
    </row>
    <row r="735" spans="1:5" x14ac:dyDescent="0.3">
      <c r="A735" s="87">
        <v>37776</v>
      </c>
      <c r="B735" s="90">
        <v>26.18</v>
      </c>
      <c r="C735" s="29">
        <f t="shared" si="33"/>
        <v>1.65655002034902</v>
      </c>
      <c r="D735" s="86">
        <f t="shared" si="34"/>
        <v>1.7422741817468073</v>
      </c>
      <c r="E735" s="86">
        <f t="shared" si="35"/>
        <v>1.6880212629220304</v>
      </c>
    </row>
    <row r="736" spans="1:5" x14ac:dyDescent="0.3">
      <c r="A736" s="87">
        <v>37777</v>
      </c>
      <c r="B736" s="90">
        <v>26.19</v>
      </c>
      <c r="C736" s="29">
        <f t="shared" si="33"/>
        <v>1.6580793473278062</v>
      </c>
      <c r="D736" s="86">
        <f t="shared" si="34"/>
        <v>1.7440434960238547</v>
      </c>
      <c r="E736" s="86">
        <f t="shared" si="35"/>
        <v>1.6896230841121036</v>
      </c>
    </row>
    <row r="737" spans="1:5" x14ac:dyDescent="0.3">
      <c r="A737" s="87">
        <v>37778</v>
      </c>
      <c r="B737" s="90">
        <v>26.18</v>
      </c>
      <c r="C737" s="29">
        <f t="shared" si="33"/>
        <v>1.6596106167666502</v>
      </c>
      <c r="D737" s="86">
        <f t="shared" si="34"/>
        <v>1.7458152209782474</v>
      </c>
      <c r="E737" s="86">
        <f t="shared" si="35"/>
        <v>1.6912269660184533</v>
      </c>
    </row>
    <row r="738" spans="1:5" x14ac:dyDescent="0.3">
      <c r="A738" s="87">
        <v>37781</v>
      </c>
      <c r="B738" s="90">
        <v>26.18</v>
      </c>
      <c r="C738" s="29">
        <f t="shared" si="33"/>
        <v>1.6611427692880489</v>
      </c>
      <c r="D738" s="86">
        <f t="shared" si="34"/>
        <v>1.7475881312514552</v>
      </c>
      <c r="E738" s="86">
        <f t="shared" si="35"/>
        <v>1.6928318292099882</v>
      </c>
    </row>
    <row r="739" spans="1:5" x14ac:dyDescent="0.3">
      <c r="A739" s="87">
        <v>37782</v>
      </c>
      <c r="B739" s="90">
        <v>26.18</v>
      </c>
      <c r="C739" s="29">
        <f t="shared" si="33"/>
        <v>1.6626763362926555</v>
      </c>
      <c r="D739" s="86">
        <f t="shared" si="34"/>
        <v>1.7493628419505036</v>
      </c>
      <c r="E739" s="86">
        <f t="shared" si="35"/>
        <v>1.694438215311171</v>
      </c>
    </row>
    <row r="740" spans="1:5" x14ac:dyDescent="0.3">
      <c r="A740" s="87">
        <v>37783</v>
      </c>
      <c r="B740" s="90">
        <v>26.17</v>
      </c>
      <c r="C740" s="29">
        <f t="shared" si="33"/>
        <v>1.6642113190863208</v>
      </c>
      <c r="D740" s="86">
        <f t="shared" si="34"/>
        <v>1.751139354903761</v>
      </c>
      <c r="E740" s="86">
        <f t="shared" si="35"/>
        <v>1.6960461257671431</v>
      </c>
    </row>
    <row r="741" spans="1:5" x14ac:dyDescent="0.3">
      <c r="A741" s="87">
        <v>37784</v>
      </c>
      <c r="B741" s="90">
        <v>26.16</v>
      </c>
      <c r="C741" s="29">
        <f t="shared" si="33"/>
        <v>1.6657472030705924</v>
      </c>
      <c r="D741" s="86">
        <f t="shared" si="34"/>
        <v>1.7529170748029328</v>
      </c>
      <c r="E741" s="86">
        <f t="shared" si="35"/>
        <v>1.6976550362365999</v>
      </c>
    </row>
    <row r="742" spans="1:5" x14ac:dyDescent="0.3">
      <c r="A742" s="87">
        <v>37785</v>
      </c>
      <c r="B742" s="90">
        <v>26.16</v>
      </c>
      <c r="C742" s="29">
        <f t="shared" si="33"/>
        <v>1.6672839714677292</v>
      </c>
      <c r="D742" s="86">
        <f t="shared" si="34"/>
        <v>1.7546959823792037</v>
      </c>
      <c r="E742" s="86">
        <f t="shared" si="35"/>
        <v>1.6992649296939513</v>
      </c>
    </row>
    <row r="743" spans="1:5" x14ac:dyDescent="0.3">
      <c r="A743" s="87">
        <v>37788</v>
      </c>
      <c r="B743" s="90">
        <v>26.16</v>
      </c>
      <c r="C743" s="29">
        <f t="shared" si="33"/>
        <v>1.6688221576412861</v>
      </c>
      <c r="D743" s="86">
        <f t="shared" si="34"/>
        <v>1.7564766952389135</v>
      </c>
      <c r="E743" s="86">
        <f t="shared" si="35"/>
        <v>1.7008763498200834</v>
      </c>
    </row>
    <row r="744" spans="1:5" x14ac:dyDescent="0.3">
      <c r="A744" s="87">
        <v>37789</v>
      </c>
      <c r="B744" s="90">
        <v>26.16</v>
      </c>
      <c r="C744" s="29">
        <f t="shared" si="33"/>
        <v>1.6703617628992611</v>
      </c>
      <c r="D744" s="86">
        <f t="shared" si="34"/>
        <v>1.7582592152141125</v>
      </c>
      <c r="E744" s="86">
        <f t="shared" si="35"/>
        <v>1.7024892980627424</v>
      </c>
    </row>
    <row r="745" spans="1:5" x14ac:dyDescent="0.3">
      <c r="A745" s="87">
        <v>37790</v>
      </c>
      <c r="B745" s="90">
        <v>26.14</v>
      </c>
      <c r="C745" s="29">
        <f t="shared" si="33"/>
        <v>1.6719027885508591</v>
      </c>
      <c r="D745" s="86">
        <f t="shared" si="34"/>
        <v>1.7600435441387103</v>
      </c>
      <c r="E745" s="86">
        <f t="shared" si="35"/>
        <v>1.704103775871048</v>
      </c>
    </row>
    <row r="746" spans="1:5" x14ac:dyDescent="0.3">
      <c r="A746" s="87">
        <v>37792</v>
      </c>
      <c r="B746" s="90">
        <v>25.66</v>
      </c>
      <c r="C746" s="29">
        <f t="shared" si="33"/>
        <v>1.6734441826077358</v>
      </c>
      <c r="D746" s="86">
        <f t="shared" si="34"/>
        <v>1.761828464138302</v>
      </c>
      <c r="E746" s="86">
        <f t="shared" si="35"/>
        <v>1.7057187110825123</v>
      </c>
    </row>
    <row r="747" spans="1:5" x14ac:dyDescent="0.3">
      <c r="A747" s="87">
        <v>37795</v>
      </c>
      <c r="B747" s="90">
        <v>25.65</v>
      </c>
      <c r="C747" s="29">
        <f t="shared" si="33"/>
        <v>1.6749616617925247</v>
      </c>
      <c r="D747" s="86">
        <f t="shared" si="34"/>
        <v>1.7635858527947108</v>
      </c>
      <c r="E747" s="86">
        <f t="shared" si="35"/>
        <v>1.7073093514811899</v>
      </c>
    </row>
    <row r="748" spans="1:5" x14ac:dyDescent="0.3">
      <c r="A748" s="87">
        <v>37796</v>
      </c>
      <c r="B748" s="90">
        <v>25.66</v>
      </c>
      <c r="C748" s="29">
        <f t="shared" si="33"/>
        <v>1.6764799810397064</v>
      </c>
      <c r="D748" s="86">
        <f t="shared" si="34"/>
        <v>1.7653443736289365</v>
      </c>
      <c r="E748" s="86">
        <f t="shared" si="35"/>
        <v>1.7089009288528076</v>
      </c>
    </row>
    <row r="749" spans="1:5" x14ac:dyDescent="0.3">
      <c r="A749" s="87">
        <v>37797</v>
      </c>
      <c r="B749" s="90">
        <v>25.66</v>
      </c>
      <c r="C749" s="29">
        <f t="shared" si="33"/>
        <v>1.6780002130865135</v>
      </c>
      <c r="D749" s="86">
        <f t="shared" si="34"/>
        <v>1.767105269334744</v>
      </c>
      <c r="E749" s="86">
        <f t="shared" si="35"/>
        <v>1.7104945367772031</v>
      </c>
    </row>
    <row r="750" spans="1:5" x14ac:dyDescent="0.3">
      <c r="A750" s="87">
        <v>37798</v>
      </c>
      <c r="B750" s="90">
        <v>25.66</v>
      </c>
      <c r="C750" s="29">
        <f t="shared" si="33"/>
        <v>1.6795218236797405</v>
      </c>
      <c r="D750" s="86">
        <f t="shared" si="34"/>
        <v>1.7688679214988001</v>
      </c>
      <c r="E750" s="86">
        <f t="shared" si="35"/>
        <v>1.7120896307948963</v>
      </c>
    </row>
    <row r="751" spans="1:5" x14ac:dyDescent="0.3">
      <c r="A751" s="87">
        <v>37799</v>
      </c>
      <c r="B751" s="90">
        <v>25.67</v>
      </c>
      <c r="C751" s="29">
        <f t="shared" si="33"/>
        <v>1.6810448140694534</v>
      </c>
      <c r="D751" s="86">
        <f t="shared" si="34"/>
        <v>1.770632331873137</v>
      </c>
      <c r="E751" s="86">
        <f t="shared" si="35"/>
        <v>1.7136862122917194</v>
      </c>
    </row>
    <row r="752" spans="1:5" x14ac:dyDescent="0.3">
      <c r="A752" s="87">
        <v>37802</v>
      </c>
      <c r="B752" s="90">
        <v>25.68</v>
      </c>
      <c r="C752" s="29">
        <f t="shared" si="33"/>
        <v>1.6825697066307439</v>
      </c>
      <c r="D752" s="86">
        <f t="shared" si="34"/>
        <v>1.7723991059971587</v>
      </c>
      <c r="E752" s="86">
        <f t="shared" si="35"/>
        <v>1.7152848139111811</v>
      </c>
    </row>
    <row r="753" spans="1:5" x14ac:dyDescent="0.3">
      <c r="A753" s="87">
        <v>37803</v>
      </c>
      <c r="B753" s="90">
        <v>25.65</v>
      </c>
      <c r="C753" s="29">
        <f t="shared" si="33"/>
        <v>1.6840965208596319</v>
      </c>
      <c r="D753" s="86">
        <f t="shared" si="34"/>
        <v>1.7741682669299894</v>
      </c>
      <c r="E753" s="86">
        <f t="shared" si="35"/>
        <v>1.7168854556815623</v>
      </c>
    </row>
    <row r="754" spans="1:5" x14ac:dyDescent="0.3">
      <c r="A754" s="87">
        <v>37804</v>
      </c>
      <c r="B754" s="90">
        <v>25.65</v>
      </c>
      <c r="C754" s="29">
        <f t="shared" si="33"/>
        <v>1.6856231206738608</v>
      </c>
      <c r="D754" s="86">
        <f t="shared" si="34"/>
        <v>1.7759373397856568</v>
      </c>
      <c r="E754" s="86">
        <f t="shared" si="35"/>
        <v>1.7184859600298525</v>
      </c>
    </row>
    <row r="755" spans="1:5" x14ac:dyDescent="0.3">
      <c r="A755" s="87">
        <v>37805</v>
      </c>
      <c r="B755" s="90">
        <v>25.64</v>
      </c>
      <c r="C755" s="29">
        <f t="shared" si="33"/>
        <v>1.6871511043202894</v>
      </c>
      <c r="D755" s="86">
        <f t="shared" si="34"/>
        <v>1.7777081766334026</v>
      </c>
      <c r="E755" s="86">
        <f t="shared" si="35"/>
        <v>1.7200879563904146</v>
      </c>
    </row>
    <row r="756" spans="1:5" x14ac:dyDescent="0.3">
      <c r="A756" s="87">
        <v>37806</v>
      </c>
      <c r="B756" s="90">
        <v>25.63</v>
      </c>
      <c r="C756" s="29">
        <f t="shared" si="33"/>
        <v>1.6886799500364911</v>
      </c>
      <c r="D756" s="86">
        <f t="shared" si="34"/>
        <v>1.7794801730336642</v>
      </c>
      <c r="E756" s="86">
        <f t="shared" si="35"/>
        <v>1.7216909129131464</v>
      </c>
    </row>
    <row r="757" spans="1:5" x14ac:dyDescent="0.3">
      <c r="A757" s="87">
        <v>37809</v>
      </c>
      <c r="B757" s="90">
        <v>25.62</v>
      </c>
      <c r="C757" s="29">
        <f t="shared" si="33"/>
        <v>1.6902096407692317</v>
      </c>
      <c r="D757" s="86">
        <f t="shared" si="34"/>
        <v>1.781253309359881</v>
      </c>
      <c r="E757" s="86">
        <f t="shared" si="35"/>
        <v>1.7232948122819149</v>
      </c>
    </row>
    <row r="758" spans="1:5" x14ac:dyDescent="0.3">
      <c r="A758" s="87">
        <v>37810</v>
      </c>
      <c r="B758" s="90">
        <v>25.63</v>
      </c>
      <c r="C758" s="29">
        <f t="shared" si="33"/>
        <v>1.6917401763052375</v>
      </c>
      <c r="D758" s="86">
        <f t="shared" si="34"/>
        <v>1.7830275855000282</v>
      </c>
      <c r="E758" s="86">
        <f t="shared" si="35"/>
        <v>1.7248996543488393</v>
      </c>
    </row>
    <row r="759" spans="1:5" x14ac:dyDescent="0.3">
      <c r="A759" s="87">
        <v>37811</v>
      </c>
      <c r="B759" s="90">
        <v>25.63</v>
      </c>
      <c r="C759" s="29">
        <f t="shared" si="33"/>
        <v>1.6932726391439439</v>
      </c>
      <c r="D759" s="86">
        <f t="shared" si="34"/>
        <v>1.784804256592186</v>
      </c>
      <c r="E759" s="86">
        <f t="shared" si="35"/>
        <v>1.7265065429291584</v>
      </c>
    </row>
    <row r="760" spans="1:5" x14ac:dyDescent="0.3">
      <c r="A760" s="87">
        <v>37812</v>
      </c>
      <c r="B760" s="90">
        <v>25.61</v>
      </c>
      <c r="C760" s="29">
        <f t="shared" si="33"/>
        <v>1.6948064901641127</v>
      </c>
      <c r="D760" s="86">
        <f t="shared" si="34"/>
        <v>1.7865826980216035</v>
      </c>
      <c r="E760" s="86">
        <f t="shared" si="35"/>
        <v>1.7281149284608526</v>
      </c>
    </row>
    <row r="761" spans="1:5" x14ac:dyDescent="0.3">
      <c r="A761" s="87">
        <v>37813</v>
      </c>
      <c r="B761" s="90">
        <v>25.61</v>
      </c>
      <c r="C761" s="29">
        <f t="shared" si="33"/>
        <v>1.696340662895139</v>
      </c>
      <c r="D761" s="86">
        <f t="shared" si="34"/>
        <v>1.7883616734504968</v>
      </c>
      <c r="E761" s="86">
        <f t="shared" si="35"/>
        <v>1.7297237235980607</v>
      </c>
    </row>
    <row r="762" spans="1:5" x14ac:dyDescent="0.3">
      <c r="A762" s="87">
        <v>37816</v>
      </c>
      <c r="B762" s="90">
        <v>25.62</v>
      </c>
      <c r="C762" s="29">
        <f t="shared" si="33"/>
        <v>1.6978762243900047</v>
      </c>
      <c r="D762" s="86">
        <f t="shared" si="34"/>
        <v>1.7901424202799416</v>
      </c>
      <c r="E762" s="86">
        <f t="shared" si="35"/>
        <v>1.7313340164491946</v>
      </c>
    </row>
    <row r="763" spans="1:5" x14ac:dyDescent="0.3">
      <c r="A763" s="87">
        <v>37817</v>
      </c>
      <c r="B763" s="90">
        <v>25.63</v>
      </c>
      <c r="C763" s="29">
        <f t="shared" si="33"/>
        <v>1.6994137022474767</v>
      </c>
      <c r="D763" s="86">
        <f t="shared" si="34"/>
        <v>1.7919255507123613</v>
      </c>
      <c r="E763" s="86">
        <f t="shared" si="35"/>
        <v>1.7329463451359011</v>
      </c>
    </row>
    <row r="764" spans="1:5" x14ac:dyDescent="0.3">
      <c r="A764" s="87">
        <v>37818</v>
      </c>
      <c r="B764" s="90">
        <v>25.62</v>
      </c>
      <c r="C764" s="29">
        <f t="shared" si="33"/>
        <v>1.7009531161496576</v>
      </c>
      <c r="D764" s="86">
        <f t="shared" si="34"/>
        <v>1.7937110880484854</v>
      </c>
      <c r="E764" s="86">
        <f t="shared" si="35"/>
        <v>1.7345607298830275</v>
      </c>
    </row>
    <row r="765" spans="1:5" x14ac:dyDescent="0.3">
      <c r="A765" s="87">
        <v>37819</v>
      </c>
      <c r="B765" s="90">
        <v>25.6</v>
      </c>
      <c r="C765" s="29">
        <f t="shared" si="33"/>
        <v>1.7024933802249247</v>
      </c>
      <c r="D765" s="86">
        <f t="shared" si="34"/>
        <v>1.795497773170202</v>
      </c>
      <c r="E765" s="86">
        <f t="shared" si="35"/>
        <v>1.7361760634911321</v>
      </c>
    </row>
    <row r="766" spans="1:5" x14ac:dyDescent="0.3">
      <c r="A766" s="87">
        <v>37820</v>
      </c>
      <c r="B766" s="90">
        <v>25.63</v>
      </c>
      <c r="C766" s="29">
        <f t="shared" si="33"/>
        <v>1.7040339664846904</v>
      </c>
      <c r="D766" s="86">
        <f t="shared" si="34"/>
        <v>1.7972849936986381</v>
      </c>
      <c r="E766" s="86">
        <f t="shared" si="35"/>
        <v>1.7377918075819008</v>
      </c>
    </row>
    <row r="767" spans="1:5" x14ac:dyDescent="0.3">
      <c r="A767" s="87">
        <v>37823</v>
      </c>
      <c r="B767" s="90">
        <v>25.6</v>
      </c>
      <c r="C767" s="29">
        <f t="shared" si="33"/>
        <v>1.7055775656532308</v>
      </c>
      <c r="D767" s="86">
        <f t="shared" si="34"/>
        <v>1.7990758713713342</v>
      </c>
      <c r="E767" s="86">
        <f t="shared" si="35"/>
        <v>1.7394107062833615</v>
      </c>
    </row>
    <row r="768" spans="1:5" x14ac:dyDescent="0.3">
      <c r="A768" s="87">
        <v>37824</v>
      </c>
      <c r="B768" s="90">
        <v>25.58</v>
      </c>
      <c r="C768" s="29">
        <f t="shared" si="33"/>
        <v>1.7071209427923906</v>
      </c>
      <c r="D768" s="86">
        <f t="shared" si="34"/>
        <v>1.8008666535029387</v>
      </c>
      <c r="E768" s="86">
        <f t="shared" si="35"/>
        <v>1.7410294606419754</v>
      </c>
    </row>
    <row r="769" spans="1:5" x14ac:dyDescent="0.3">
      <c r="A769" s="87">
        <v>37825</v>
      </c>
      <c r="B769" s="90">
        <v>25.56</v>
      </c>
      <c r="C769" s="29">
        <f t="shared" si="33"/>
        <v>1.7086646410473294</v>
      </c>
      <c r="D769" s="86">
        <f t="shared" si="34"/>
        <v>1.8026579701605778</v>
      </c>
      <c r="E769" s="86">
        <f t="shared" si="35"/>
        <v>1.7426486245913142</v>
      </c>
    </row>
    <row r="770" spans="1:5" x14ac:dyDescent="0.3">
      <c r="A770" s="87">
        <v>37826</v>
      </c>
      <c r="B770" s="91">
        <v>24.18</v>
      </c>
      <c r="C770" s="29">
        <f t="shared" si="33"/>
        <v>1.7102086587635654</v>
      </c>
      <c r="D770" s="86">
        <f t="shared" si="34"/>
        <v>1.8044498193935494</v>
      </c>
      <c r="E770" s="86">
        <f t="shared" si="35"/>
        <v>1.7442681964723581</v>
      </c>
    </row>
    <row r="771" spans="1:5" x14ac:dyDescent="0.3">
      <c r="A771" s="87">
        <v>37827</v>
      </c>
      <c r="B771" s="90">
        <v>24.19</v>
      </c>
      <c r="C771" s="29">
        <f t="shared" si="33"/>
        <v>1.711678993555851</v>
      </c>
      <c r="D771" s="86">
        <f t="shared" si="34"/>
        <v>1.8061563128500477</v>
      </c>
      <c r="E771" s="86">
        <f t="shared" si="35"/>
        <v>1.745812698198423</v>
      </c>
    </row>
    <row r="772" spans="1:5" x14ac:dyDescent="0.3">
      <c r="A772" s="87">
        <v>37830</v>
      </c>
      <c r="B772" s="90">
        <v>24.18</v>
      </c>
      <c r="C772" s="29">
        <f t="shared" si="33"/>
        <v>1.7131511401910484</v>
      </c>
      <c r="D772" s="86">
        <f t="shared" si="34"/>
        <v>1.8078650559283205</v>
      </c>
      <c r="E772" s="86">
        <f t="shared" si="35"/>
        <v>1.7473591262129011</v>
      </c>
    </row>
    <row r="773" spans="1:5" x14ac:dyDescent="0.3">
      <c r="A773" s="87">
        <v>37831</v>
      </c>
      <c r="B773" s="90">
        <v>24.18</v>
      </c>
      <c r="C773" s="29">
        <f t="shared" ref="C773:C836" si="36">IF(A773=$B$2,1,IF(A772&lt;DATE(1998,1,2),ROUND(B772/3000+1,8)*C772,ROUND(((1+B772/100)^(1/252)),8)*C772))</f>
        <v>1.7146240047523165</v>
      </c>
      <c r="D773" s="86">
        <f t="shared" ref="D773:D836" si="37">(((ROUND(C773/C772,8)-1)*$D$1)+1)*D772</f>
        <v>1.8095747792218231</v>
      </c>
      <c r="E773" s="86">
        <f t="shared" ref="E773:E836" si="38">(((ROUND(C773/C772,8))*(($E$1+1)^(1/252)))*E772)</f>
        <v>1.7489063648726149</v>
      </c>
    </row>
    <row r="774" spans="1:5" x14ac:dyDescent="0.3">
      <c r="A774" s="87">
        <v>37832</v>
      </c>
      <c r="B774" s="90">
        <v>24.19</v>
      </c>
      <c r="C774" s="29">
        <f t="shared" si="36"/>
        <v>1.7160981355941625</v>
      </c>
      <c r="D774" s="86">
        <f t="shared" si="37"/>
        <v>1.8112861194245804</v>
      </c>
      <c r="E774" s="86">
        <f t="shared" si="38"/>
        <v>1.750454973569795</v>
      </c>
    </row>
    <row r="775" spans="1:5" x14ac:dyDescent="0.3">
      <c r="A775" s="87">
        <v>37833</v>
      </c>
      <c r="B775" s="90">
        <v>24.21</v>
      </c>
      <c r="C775" s="29">
        <f t="shared" si="36"/>
        <v>1.7175740829566615</v>
      </c>
      <c r="D775" s="86">
        <f t="shared" si="37"/>
        <v>1.8129997156384399</v>
      </c>
      <c r="E775" s="86">
        <f t="shared" si="38"/>
        <v>1.752005513677565</v>
      </c>
    </row>
    <row r="776" spans="1:5" x14ac:dyDescent="0.3">
      <c r="A776" s="87">
        <v>37834</v>
      </c>
      <c r="B776" s="90">
        <v>24.21</v>
      </c>
      <c r="C776" s="29">
        <f t="shared" si="36"/>
        <v>1.7190523989698623</v>
      </c>
      <c r="D776" s="86">
        <f t="shared" si="37"/>
        <v>1.8147162093792151</v>
      </c>
      <c r="E776" s="86">
        <f t="shared" si="38"/>
        <v>1.7535585485546863</v>
      </c>
    </row>
    <row r="777" spans="1:5" x14ac:dyDescent="0.3">
      <c r="A777" s="87">
        <v>37837</v>
      </c>
      <c r="B777" s="90">
        <v>24.24</v>
      </c>
      <c r="C777" s="29">
        <f t="shared" si="36"/>
        <v>1.7205319873696556</v>
      </c>
      <c r="D777" s="86">
        <f t="shared" si="37"/>
        <v>1.8164343282447692</v>
      </c>
      <c r="E777" s="86">
        <f t="shared" si="38"/>
        <v>1.7551129600926176</v>
      </c>
    </row>
    <row r="778" spans="1:5" x14ac:dyDescent="0.3">
      <c r="A778" s="87">
        <v>37838</v>
      </c>
      <c r="B778" s="90">
        <v>24.24</v>
      </c>
      <c r="C778" s="29">
        <f t="shared" si="36"/>
        <v>1.7220145009618926</v>
      </c>
      <c r="D778" s="86">
        <f t="shared" si="37"/>
        <v>1.8181559919283721</v>
      </c>
      <c r="E778" s="86">
        <f t="shared" si="38"/>
        <v>1.7566704344634378</v>
      </c>
    </row>
    <row r="779" spans="1:5" x14ac:dyDescent="0.3">
      <c r="A779" s="87">
        <v>37839</v>
      </c>
      <c r="B779" s="90">
        <v>24.24</v>
      </c>
      <c r="C779" s="29">
        <f t="shared" si="36"/>
        <v>1.7234982919767914</v>
      </c>
      <c r="D779" s="86">
        <f t="shared" si="37"/>
        <v>1.8198792874495775</v>
      </c>
      <c r="E779" s="86">
        <f t="shared" si="38"/>
        <v>1.7582292909255939</v>
      </c>
    </row>
    <row r="780" spans="1:5" x14ac:dyDescent="0.3">
      <c r="A780" s="87">
        <v>37840</v>
      </c>
      <c r="B780" s="90">
        <v>24.22</v>
      </c>
      <c r="C780" s="29">
        <f t="shared" si="36"/>
        <v>1.724983361515056</v>
      </c>
      <c r="D780" s="86">
        <f t="shared" si="37"/>
        <v>1.8216042163550836</v>
      </c>
      <c r="E780" s="86">
        <f t="shared" si="38"/>
        <v>1.7597895307055436</v>
      </c>
    </row>
    <row r="781" spans="1:5" x14ac:dyDescent="0.3">
      <c r="A781" s="87">
        <v>37841</v>
      </c>
      <c r="B781" s="90">
        <v>24.24</v>
      </c>
      <c r="C781" s="29">
        <f t="shared" si="36"/>
        <v>1.7264686066889878</v>
      </c>
      <c r="D781" s="86">
        <f t="shared" si="37"/>
        <v>1.8233294977836865</v>
      </c>
      <c r="E781" s="86">
        <f t="shared" si="38"/>
        <v>1.7613500287365766</v>
      </c>
    </row>
    <row r="782" spans="1:5" x14ac:dyDescent="0.3">
      <c r="A782" s="87">
        <v>37844</v>
      </c>
      <c r="B782" s="90">
        <v>24.25</v>
      </c>
      <c r="C782" s="29">
        <f t="shared" si="36"/>
        <v>1.7279562356286275</v>
      </c>
      <c r="D782" s="86">
        <f t="shared" si="37"/>
        <v>1.8250576968882528</v>
      </c>
      <c r="E782" s="86">
        <f t="shared" si="38"/>
        <v>1.762913037836376</v>
      </c>
    </row>
    <row r="783" spans="1:5" x14ac:dyDescent="0.3">
      <c r="A783" s="87">
        <v>37845</v>
      </c>
      <c r="B783" s="90">
        <v>24.25</v>
      </c>
      <c r="C783" s="29">
        <f t="shared" si="36"/>
        <v>1.7294456993446148</v>
      </c>
      <c r="D783" s="86">
        <f t="shared" si="37"/>
        <v>1.826788176445173</v>
      </c>
      <c r="E783" s="86">
        <f t="shared" si="38"/>
        <v>1.7644779980856653</v>
      </c>
    </row>
    <row r="784" spans="1:5" x14ac:dyDescent="0.3">
      <c r="A784" s="87">
        <v>37846</v>
      </c>
      <c r="B784" s="90">
        <v>24.23</v>
      </c>
      <c r="C784" s="29">
        <f t="shared" si="36"/>
        <v>1.730936446948536</v>
      </c>
      <c r="D784" s="86">
        <f t="shared" si="37"/>
        <v>1.8285202968047385</v>
      </c>
      <c r="E784" s="86">
        <f t="shared" si="38"/>
        <v>1.7660443475700043</v>
      </c>
    </row>
    <row r="785" spans="1:5" x14ac:dyDescent="0.3">
      <c r="A785" s="87">
        <v>37847</v>
      </c>
      <c r="B785" s="90">
        <v>24.2</v>
      </c>
      <c r="C785" s="29">
        <f t="shared" si="36"/>
        <v>1.7324273717477505</v>
      </c>
      <c r="D785" s="86">
        <f t="shared" si="37"/>
        <v>1.8302527722444331</v>
      </c>
      <c r="E785" s="86">
        <f t="shared" si="38"/>
        <v>1.7676109572251923</v>
      </c>
    </row>
    <row r="786" spans="1:5" x14ac:dyDescent="0.3">
      <c r="A786" s="87">
        <v>37848</v>
      </c>
      <c r="B786" s="90">
        <v>24.2</v>
      </c>
      <c r="C786" s="29">
        <f t="shared" si="36"/>
        <v>1.7339179176098549</v>
      </c>
      <c r="D786" s="86">
        <f t="shared" si="37"/>
        <v>1.8319849564126351</v>
      </c>
      <c r="E786" s="86">
        <f t="shared" si="38"/>
        <v>1.7691772596268258</v>
      </c>
    </row>
    <row r="787" spans="1:5" x14ac:dyDescent="0.3">
      <c r="A787" s="87">
        <v>37851</v>
      </c>
      <c r="B787" s="90">
        <v>24.21</v>
      </c>
      <c r="C787" s="29">
        <f t="shared" si="36"/>
        <v>1.7354097459078082</v>
      </c>
      <c r="D787" s="86">
        <f t="shared" si="37"/>
        <v>1.8337187799511134</v>
      </c>
      <c r="E787" s="86">
        <f t="shared" si="38"/>
        <v>1.7707449499488064</v>
      </c>
    </row>
    <row r="788" spans="1:5" x14ac:dyDescent="0.3">
      <c r="A788" s="87">
        <v>37852</v>
      </c>
      <c r="B788" s="90">
        <v>24.2</v>
      </c>
      <c r="C788" s="29">
        <f t="shared" si="36"/>
        <v>1.7369034130761112</v>
      </c>
      <c r="D788" s="86">
        <f t="shared" si="37"/>
        <v>1.8354548898804079</v>
      </c>
      <c r="E788" s="86">
        <f t="shared" si="38"/>
        <v>1.7723145960739402</v>
      </c>
    </row>
    <row r="789" spans="1:5" x14ac:dyDescent="0.3">
      <c r="A789" s="87">
        <v>37853</v>
      </c>
      <c r="B789" s="90">
        <v>23.87</v>
      </c>
      <c r="C789" s="29">
        <f t="shared" si="36"/>
        <v>1.7383978100346535</v>
      </c>
      <c r="D789" s="86">
        <f t="shared" si="37"/>
        <v>1.8371919974263788</v>
      </c>
      <c r="E789" s="86">
        <f t="shared" si="38"/>
        <v>1.7738850664293844</v>
      </c>
    </row>
    <row r="790" spans="1:5" x14ac:dyDescent="0.3">
      <c r="A790" s="87">
        <v>37854</v>
      </c>
      <c r="B790" s="91">
        <v>21.71</v>
      </c>
      <c r="C790" s="29">
        <f t="shared" si="36"/>
        <v>1.7398751352615771</v>
      </c>
      <c r="D790" s="86">
        <f t="shared" si="37"/>
        <v>1.8389094081799569</v>
      </c>
      <c r="E790" s="86">
        <f t="shared" si="38"/>
        <v>1.7754381956905356</v>
      </c>
    </row>
    <row r="791" spans="1:5" x14ac:dyDescent="0.3">
      <c r="A791" s="87">
        <v>37855</v>
      </c>
      <c r="B791" s="90">
        <v>21.68</v>
      </c>
      <c r="C791" s="29">
        <f t="shared" si="36"/>
        <v>1.7412321508733246</v>
      </c>
      <c r="D791" s="86">
        <f t="shared" si="37"/>
        <v>1.840487091312158</v>
      </c>
      <c r="E791" s="86">
        <f t="shared" si="38"/>
        <v>1.7768686317415623</v>
      </c>
    </row>
    <row r="792" spans="1:5" x14ac:dyDescent="0.3">
      <c r="A792" s="87">
        <v>37858</v>
      </c>
      <c r="B792" s="90">
        <v>21.67</v>
      </c>
      <c r="C792" s="29">
        <f t="shared" si="36"/>
        <v>1.7425885184818906</v>
      </c>
      <c r="D792" s="86">
        <f t="shared" si="37"/>
        <v>1.8420641439646295</v>
      </c>
      <c r="E792" s="86">
        <f t="shared" si="38"/>
        <v>1.7782984788910872</v>
      </c>
    </row>
    <row r="793" spans="1:5" x14ac:dyDescent="0.3">
      <c r="A793" s="87">
        <v>37859</v>
      </c>
      <c r="B793" s="90">
        <v>21.66</v>
      </c>
      <c r="C793" s="29">
        <f t="shared" si="36"/>
        <v>1.7439453850318065</v>
      </c>
      <c r="D793" s="86">
        <f t="shared" si="37"/>
        <v>1.8436418995348973</v>
      </c>
      <c r="E793" s="86">
        <f t="shared" si="38"/>
        <v>1.7797289075692431</v>
      </c>
    </row>
    <row r="794" spans="1:5" x14ac:dyDescent="0.3">
      <c r="A794" s="87">
        <v>37860</v>
      </c>
      <c r="B794" s="90">
        <v>21.69</v>
      </c>
      <c r="C794" s="29">
        <f t="shared" si="36"/>
        <v>1.7453027326038846</v>
      </c>
      <c r="D794" s="86">
        <f t="shared" si="37"/>
        <v>1.8452203372344682</v>
      </c>
      <c r="E794" s="86">
        <f t="shared" si="38"/>
        <v>1.7811598995307418</v>
      </c>
    </row>
    <row r="795" spans="1:5" x14ac:dyDescent="0.3">
      <c r="A795" s="87">
        <v>37861</v>
      </c>
      <c r="B795" s="90">
        <v>21.7</v>
      </c>
      <c r="C795" s="29">
        <f t="shared" si="36"/>
        <v>1.7466628470234029</v>
      </c>
      <c r="D795" s="86">
        <f t="shared" si="37"/>
        <v>1.8468021154641558</v>
      </c>
      <c r="E795" s="86">
        <f t="shared" si="38"/>
        <v>1.7825937876636579</v>
      </c>
    </row>
    <row r="796" spans="1:5" x14ac:dyDescent="0.3">
      <c r="A796" s="87">
        <v>37862</v>
      </c>
      <c r="B796" s="90">
        <v>21.69</v>
      </c>
      <c r="C796" s="29">
        <f t="shared" si="36"/>
        <v>1.7480245803121994</v>
      </c>
      <c r="D796" s="86">
        <f t="shared" si="37"/>
        <v>1.8483858997159399</v>
      </c>
      <c r="E796" s="86">
        <f t="shared" si="38"/>
        <v>1.7840294005650041</v>
      </c>
    </row>
    <row r="797" spans="1:5" x14ac:dyDescent="0.3">
      <c r="A797" s="87">
        <v>37865</v>
      </c>
      <c r="B797" s="90">
        <v>21.69</v>
      </c>
      <c r="C797" s="29">
        <f t="shared" si="36"/>
        <v>1.7493868158676369</v>
      </c>
      <c r="D797" s="86">
        <f t="shared" si="37"/>
        <v>1.8499703915607535</v>
      </c>
      <c r="E797" s="86">
        <f t="shared" si="38"/>
        <v>1.785465598733915</v>
      </c>
    </row>
    <row r="798" spans="1:5" x14ac:dyDescent="0.3">
      <c r="A798" s="87">
        <v>37866</v>
      </c>
      <c r="B798" s="90">
        <v>21.69</v>
      </c>
      <c r="C798" s="29">
        <f t="shared" si="36"/>
        <v>1.7507501130132426</v>
      </c>
      <c r="D798" s="86">
        <f t="shared" si="37"/>
        <v>1.8515562416795113</v>
      </c>
      <c r="E798" s="86">
        <f t="shared" si="38"/>
        <v>1.7869029530862273</v>
      </c>
    </row>
    <row r="799" spans="1:5" x14ac:dyDescent="0.3">
      <c r="A799" s="87">
        <v>37867</v>
      </c>
      <c r="B799" s="90">
        <v>21.7</v>
      </c>
      <c r="C799" s="29">
        <f t="shared" si="36"/>
        <v>1.7521144725763138</v>
      </c>
      <c r="D799" s="86">
        <f t="shared" si="37"/>
        <v>1.8531434512365663</v>
      </c>
      <c r="E799" s="86">
        <f t="shared" si="38"/>
        <v>1.7883414645527038</v>
      </c>
    </row>
    <row r="800" spans="1:5" x14ac:dyDescent="0.3">
      <c r="A800" s="87">
        <v>37868</v>
      </c>
      <c r="B800" s="90">
        <v>21.7</v>
      </c>
      <c r="C800" s="29">
        <f t="shared" si="36"/>
        <v>1.7534804560614239</v>
      </c>
      <c r="D800" s="86">
        <f t="shared" si="37"/>
        <v>1.8547326737037648</v>
      </c>
      <c r="E800" s="86">
        <f t="shared" si="38"/>
        <v>1.789781706348839</v>
      </c>
    </row>
    <row r="801" spans="1:5" x14ac:dyDescent="0.3">
      <c r="A801" s="87">
        <v>37869</v>
      </c>
      <c r="B801" s="90">
        <v>21.71</v>
      </c>
      <c r="C801" s="29">
        <f t="shared" si="36"/>
        <v>1.7548475044945786</v>
      </c>
      <c r="D801" s="86">
        <f t="shared" si="37"/>
        <v>1.8563232590595451</v>
      </c>
      <c r="E801" s="86">
        <f t="shared" si="38"/>
        <v>1.7912231080445082</v>
      </c>
    </row>
    <row r="802" spans="1:5" x14ac:dyDescent="0.3">
      <c r="A802" s="87">
        <v>37872</v>
      </c>
      <c r="B802" s="90">
        <v>21.71</v>
      </c>
      <c r="C802" s="29">
        <f t="shared" si="36"/>
        <v>1.7562161978057094</v>
      </c>
      <c r="D802" s="86">
        <f t="shared" si="37"/>
        <v>1.8579158823180393</v>
      </c>
      <c r="E802" s="86">
        <f t="shared" si="38"/>
        <v>1.7926662616926601</v>
      </c>
    </row>
    <row r="803" spans="1:5" x14ac:dyDescent="0.3">
      <c r="A803" s="87">
        <v>37873</v>
      </c>
      <c r="B803" s="90">
        <v>21.72</v>
      </c>
      <c r="C803" s="29">
        <f t="shared" si="36"/>
        <v>1.757585958629188</v>
      </c>
      <c r="D803" s="86">
        <f t="shared" si="37"/>
        <v>1.859509871959695</v>
      </c>
      <c r="E803" s="86">
        <f t="shared" si="38"/>
        <v>1.7941105780616606</v>
      </c>
    </row>
    <row r="804" spans="1:5" x14ac:dyDescent="0.3">
      <c r="A804" s="87">
        <v>37874</v>
      </c>
      <c r="B804" s="90">
        <v>21.72</v>
      </c>
      <c r="C804" s="29">
        <f t="shared" si="36"/>
        <v>1.7589573678009873</v>
      </c>
      <c r="D804" s="86">
        <f t="shared" si="37"/>
        <v>1.8611059041588773</v>
      </c>
      <c r="E804" s="86">
        <f t="shared" si="38"/>
        <v>1.7955566501600042</v>
      </c>
    </row>
    <row r="805" spans="1:5" x14ac:dyDescent="0.3">
      <c r="A805" s="87">
        <v>37875</v>
      </c>
      <c r="B805" s="90">
        <v>21.72</v>
      </c>
      <c r="C805" s="29">
        <f t="shared" si="36"/>
        <v>1.7603298470559352</v>
      </c>
      <c r="D805" s="86">
        <f t="shared" si="37"/>
        <v>1.8627033062452645</v>
      </c>
      <c r="E805" s="86">
        <f t="shared" si="38"/>
        <v>1.797003887807751</v>
      </c>
    </row>
    <row r="806" spans="1:5" x14ac:dyDescent="0.3">
      <c r="A806" s="87">
        <v>37876</v>
      </c>
      <c r="B806" s="90">
        <v>21.73</v>
      </c>
      <c r="C806" s="29">
        <f t="shared" si="36"/>
        <v>1.7617033972289962</v>
      </c>
      <c r="D806" s="86">
        <f t="shared" si="37"/>
        <v>1.8643020793946417</v>
      </c>
      <c r="E806" s="86">
        <f t="shared" si="38"/>
        <v>1.7984522919443462</v>
      </c>
    </row>
    <row r="807" spans="1:5" x14ac:dyDescent="0.3">
      <c r="A807" s="87">
        <v>37879</v>
      </c>
      <c r="B807" s="90">
        <v>21.71</v>
      </c>
      <c r="C807" s="29">
        <f t="shared" si="36"/>
        <v>1.763078582900873</v>
      </c>
      <c r="D807" s="86">
        <f t="shared" si="37"/>
        <v>1.8659028810181346</v>
      </c>
      <c r="E807" s="86">
        <f t="shared" si="38"/>
        <v>1.799902439029522</v>
      </c>
    </row>
    <row r="808" spans="1:5" x14ac:dyDescent="0.3">
      <c r="A808" s="87">
        <v>37880</v>
      </c>
      <c r="B808" s="90">
        <v>21.67</v>
      </c>
      <c r="C808" s="29">
        <f t="shared" si="36"/>
        <v>1.7644536960416066</v>
      </c>
      <c r="D808" s="86">
        <f t="shared" si="37"/>
        <v>1.8675037230653899</v>
      </c>
      <c r="E808" s="86">
        <f t="shared" si="38"/>
        <v>1.8013525854459773</v>
      </c>
    </row>
    <row r="809" spans="1:5" x14ac:dyDescent="0.3">
      <c r="A809" s="87">
        <v>37881</v>
      </c>
      <c r="B809" s="90">
        <v>21.59</v>
      </c>
      <c r="C809" s="29">
        <f t="shared" si="36"/>
        <v>1.7658275879120293</v>
      </c>
      <c r="D809" s="86">
        <f t="shared" si="37"/>
        <v>1.8691032680167512</v>
      </c>
      <c r="E809" s="86">
        <f t="shared" si="38"/>
        <v>1.8028015583986501</v>
      </c>
    </row>
    <row r="810" spans="1:5" x14ac:dyDescent="0.3">
      <c r="A810" s="87">
        <v>37882</v>
      </c>
      <c r="B810" s="92">
        <v>19.690000000000001</v>
      </c>
      <c r="C810" s="29">
        <f t="shared" si="36"/>
        <v>1.7671979230950765</v>
      </c>
      <c r="D810" s="86">
        <f t="shared" si="37"/>
        <v>1.8706987962467381</v>
      </c>
      <c r="E810" s="86">
        <f t="shared" si="38"/>
        <v>1.8042469734154358</v>
      </c>
    </row>
    <row r="811" spans="1:5" x14ac:dyDescent="0.3">
      <c r="A811" s="87">
        <v>37883</v>
      </c>
      <c r="B811" s="93">
        <v>19.68</v>
      </c>
      <c r="C811" s="29">
        <f t="shared" si="36"/>
        <v>1.7684588011412259</v>
      </c>
      <c r="D811" s="86">
        <f t="shared" si="37"/>
        <v>1.8721669936192857</v>
      </c>
      <c r="E811" s="86">
        <f t="shared" si="38"/>
        <v>1.8055807068020084</v>
      </c>
    </row>
    <row r="812" spans="1:5" x14ac:dyDescent="0.3">
      <c r="A812" s="87">
        <v>37886</v>
      </c>
      <c r="B812" s="93">
        <v>19.7</v>
      </c>
      <c r="C812" s="29">
        <f t="shared" si="36"/>
        <v>1.7697199952198479</v>
      </c>
      <c r="D812" s="86">
        <f t="shared" si="37"/>
        <v>1.8736356636937725</v>
      </c>
      <c r="E812" s="86">
        <f t="shared" si="38"/>
        <v>1.8069148302524991</v>
      </c>
    </row>
    <row r="813" spans="1:5" x14ac:dyDescent="0.3">
      <c r="A813" s="87">
        <v>37887</v>
      </c>
      <c r="B813" s="93">
        <v>19.72</v>
      </c>
      <c r="C813" s="29">
        <f t="shared" si="36"/>
        <v>1.770983256746836</v>
      </c>
      <c r="D813" s="86">
        <f t="shared" si="37"/>
        <v>1.8751068461641764</v>
      </c>
      <c r="E813" s="86">
        <f t="shared" si="38"/>
        <v>1.8082511320663801</v>
      </c>
    </row>
    <row r="814" spans="1:5" x14ac:dyDescent="0.3">
      <c r="A814" s="87">
        <v>37888</v>
      </c>
      <c r="B814" s="93">
        <v>19.72</v>
      </c>
      <c r="C814" s="29">
        <f t="shared" si="36"/>
        <v>1.7722485888641166</v>
      </c>
      <c r="D814" s="86">
        <f t="shared" si="37"/>
        <v>1.8765805451375686</v>
      </c>
      <c r="E814" s="86">
        <f t="shared" si="38"/>
        <v>1.8095896156171833</v>
      </c>
    </row>
    <row r="815" spans="1:5" x14ac:dyDescent="0.3">
      <c r="A815" s="87">
        <v>37889</v>
      </c>
      <c r="B815" s="93">
        <v>19.71</v>
      </c>
      <c r="C815" s="29">
        <f t="shared" si="36"/>
        <v>1.7735148250358883</v>
      </c>
      <c r="D815" s="86">
        <f t="shared" si="37"/>
        <v>1.8780554023322473</v>
      </c>
      <c r="E815" s="86">
        <f t="shared" si="38"/>
        <v>1.8109290899254007</v>
      </c>
    </row>
    <row r="816" spans="1:5" x14ac:dyDescent="0.3">
      <c r="A816" s="87">
        <v>37890</v>
      </c>
      <c r="B816" s="93">
        <v>19.71</v>
      </c>
      <c r="C816" s="29">
        <f t="shared" si="36"/>
        <v>1.7747813806481878</v>
      </c>
      <c r="D816" s="86">
        <f t="shared" si="37"/>
        <v>1.8795307369243808</v>
      </c>
      <c r="E816" s="86">
        <f t="shared" si="38"/>
        <v>1.8122689581024356</v>
      </c>
    </row>
    <row r="817" spans="1:5" x14ac:dyDescent="0.3">
      <c r="A817" s="87">
        <v>37893</v>
      </c>
      <c r="B817" s="93">
        <v>19.71</v>
      </c>
      <c r="C817" s="29">
        <f t="shared" si="36"/>
        <v>1.7760488407711779</v>
      </c>
      <c r="D817" s="86">
        <f t="shared" si="37"/>
        <v>1.881007230487733</v>
      </c>
      <c r="E817" s="86">
        <f t="shared" si="38"/>
        <v>1.8136098176196294</v>
      </c>
    </row>
    <row r="818" spans="1:5" x14ac:dyDescent="0.3">
      <c r="A818" s="87">
        <v>37894</v>
      </c>
      <c r="B818" s="93">
        <v>19.71</v>
      </c>
      <c r="C818" s="29">
        <f t="shared" si="36"/>
        <v>1.7773172060508147</v>
      </c>
      <c r="D818" s="86">
        <f t="shared" si="37"/>
        <v>1.8824848839327515</v>
      </c>
      <c r="E818" s="86">
        <f t="shared" si="38"/>
        <v>1.8149516692104537</v>
      </c>
    </row>
    <row r="819" spans="1:5" x14ac:dyDescent="0.3">
      <c r="A819" s="87">
        <v>37895</v>
      </c>
      <c r="B819" s="93">
        <v>19.72</v>
      </c>
      <c r="C819" s="29">
        <f t="shared" si="36"/>
        <v>1.778586477133516</v>
      </c>
      <c r="D819" s="86">
        <f t="shared" si="37"/>
        <v>1.8839636981705985</v>
      </c>
      <c r="E819" s="86">
        <f t="shared" si="38"/>
        <v>1.816294513608923</v>
      </c>
    </row>
    <row r="820" spans="1:5" x14ac:dyDescent="0.3">
      <c r="A820" s="87">
        <v>37896</v>
      </c>
      <c r="B820" s="93">
        <v>19.73</v>
      </c>
      <c r="C820" s="29">
        <f t="shared" si="36"/>
        <v>1.7798572415996985</v>
      </c>
      <c r="D820" s="86">
        <f t="shared" si="37"/>
        <v>1.8854443579919744</v>
      </c>
      <c r="E820" s="86">
        <f t="shared" si="38"/>
        <v>1.8176389509421942</v>
      </c>
    </row>
    <row r="821" spans="1:5" x14ac:dyDescent="0.3">
      <c r="A821" s="87">
        <v>37897</v>
      </c>
      <c r="B821" s="93">
        <v>19.73</v>
      </c>
      <c r="C821" s="29">
        <f t="shared" si="36"/>
        <v>1.7811295013545665</v>
      </c>
      <c r="D821" s="86">
        <f t="shared" si="37"/>
        <v>1.8869268659216645</v>
      </c>
      <c r="E821" s="86">
        <f t="shared" si="38"/>
        <v>1.8189849832761977</v>
      </c>
    </row>
    <row r="822" spans="1:5" x14ac:dyDescent="0.3">
      <c r="A822" s="87">
        <v>37900</v>
      </c>
      <c r="B822" s="93">
        <v>19.72</v>
      </c>
      <c r="C822" s="29">
        <f t="shared" si="36"/>
        <v>1.7824026705334299</v>
      </c>
      <c r="D822" s="86">
        <f t="shared" si="37"/>
        <v>1.888410539533997</v>
      </c>
      <c r="E822" s="86">
        <f t="shared" si="38"/>
        <v>1.8203320123994939</v>
      </c>
    </row>
    <row r="823" spans="1:5" x14ac:dyDescent="0.3">
      <c r="A823" s="87">
        <v>37901</v>
      </c>
      <c r="B823" s="93">
        <v>19.72</v>
      </c>
      <c r="C823" s="29">
        <f t="shared" si="36"/>
        <v>1.7836761615934729</v>
      </c>
      <c r="D823" s="86">
        <f t="shared" si="37"/>
        <v>1.8898946942525119</v>
      </c>
      <c r="E823" s="86">
        <f t="shared" si="38"/>
        <v>1.8216794383252353</v>
      </c>
    </row>
    <row r="824" spans="1:5" x14ac:dyDescent="0.3">
      <c r="A824" s="87">
        <v>37902</v>
      </c>
      <c r="B824" s="93">
        <v>19.72</v>
      </c>
      <c r="C824" s="29">
        <f t="shared" si="36"/>
        <v>1.7849505625374082</v>
      </c>
      <c r="D824" s="86">
        <f t="shared" si="37"/>
        <v>1.8913800154097764</v>
      </c>
      <c r="E824" s="86">
        <f t="shared" si="38"/>
        <v>1.8230278616276161</v>
      </c>
    </row>
    <row r="825" spans="1:5" x14ac:dyDescent="0.3">
      <c r="A825" s="87">
        <v>37903</v>
      </c>
      <c r="B825" s="93">
        <v>19.71</v>
      </c>
      <c r="C825" s="29">
        <f t="shared" si="36"/>
        <v>1.7862258740153301</v>
      </c>
      <c r="D825" s="86">
        <f t="shared" si="37"/>
        <v>1.8928665039225274</v>
      </c>
      <c r="E825" s="86">
        <f t="shared" si="38"/>
        <v>1.8243772830449034</v>
      </c>
    </row>
    <row r="826" spans="1:5" x14ac:dyDescent="0.3">
      <c r="A826" s="87">
        <v>37904</v>
      </c>
      <c r="B826" s="93">
        <v>19.73</v>
      </c>
      <c r="C826" s="29">
        <f t="shared" si="36"/>
        <v>1.7875015072232583</v>
      </c>
      <c r="D826" s="86">
        <f t="shared" si="37"/>
        <v>1.8943534735976817</v>
      </c>
      <c r="E826" s="86">
        <f t="shared" si="38"/>
        <v>1.8257271012559289</v>
      </c>
    </row>
    <row r="827" spans="1:5" x14ac:dyDescent="0.3">
      <c r="A827" s="87">
        <v>37907</v>
      </c>
      <c r="B827" s="93">
        <v>19.739999999999998</v>
      </c>
      <c r="C827" s="29">
        <f t="shared" si="36"/>
        <v>1.7887792311756368</v>
      </c>
      <c r="D827" s="86">
        <f t="shared" si="37"/>
        <v>1.8958429866847903</v>
      </c>
      <c r="E827" s="86">
        <f t="shared" si="38"/>
        <v>1.8270791231798007</v>
      </c>
    </row>
    <row r="828" spans="1:5" x14ac:dyDescent="0.3">
      <c r="A828" s="87">
        <v>37908</v>
      </c>
      <c r="B828" s="93">
        <v>19.739999999999998</v>
      </c>
      <c r="C828" s="29">
        <f t="shared" si="36"/>
        <v>1.790058476642812</v>
      </c>
      <c r="D828" s="86">
        <f t="shared" si="37"/>
        <v>1.8973343800079105</v>
      </c>
      <c r="E828" s="86">
        <f t="shared" si="38"/>
        <v>1.8284327675513623</v>
      </c>
    </row>
    <row r="829" spans="1:5" x14ac:dyDescent="0.3">
      <c r="A829" s="87">
        <v>37909</v>
      </c>
      <c r="B829" s="93">
        <v>19.739999999999998</v>
      </c>
      <c r="C829" s="29">
        <f t="shared" si="36"/>
        <v>1.7913386369623832</v>
      </c>
      <c r="D829" s="86">
        <f t="shared" si="37"/>
        <v>1.8988269465579592</v>
      </c>
      <c r="E829" s="86">
        <f t="shared" si="38"/>
        <v>1.8297874148094775</v>
      </c>
    </row>
    <row r="830" spans="1:5" x14ac:dyDescent="0.3">
      <c r="A830" s="87">
        <v>37910</v>
      </c>
      <c r="B830" s="93">
        <v>19.75</v>
      </c>
      <c r="C830" s="29">
        <f t="shared" si="36"/>
        <v>1.7926197127886068</v>
      </c>
      <c r="D830" s="86">
        <f t="shared" si="37"/>
        <v>1.9003206872578731</v>
      </c>
      <c r="E830" s="86">
        <f t="shared" si="38"/>
        <v>1.8311430656971635</v>
      </c>
    </row>
    <row r="831" spans="1:5" x14ac:dyDescent="0.3">
      <c r="A831" s="87">
        <v>37911</v>
      </c>
      <c r="B831" s="93">
        <v>19.760000000000002</v>
      </c>
      <c r="C831" s="29">
        <f t="shared" si="36"/>
        <v>1.7939022963407127</v>
      </c>
      <c r="D831" s="86">
        <f t="shared" si="37"/>
        <v>1.9018162928477242</v>
      </c>
      <c r="E831" s="86">
        <f t="shared" si="38"/>
        <v>1.8325003252507364</v>
      </c>
    </row>
    <row r="832" spans="1:5" x14ac:dyDescent="0.3">
      <c r="A832" s="87">
        <v>37914</v>
      </c>
      <c r="B832" s="93">
        <v>19.75</v>
      </c>
      <c r="C832" s="29">
        <f t="shared" si="36"/>
        <v>1.7951863895434563</v>
      </c>
      <c r="D832" s="86">
        <f t="shared" si="37"/>
        <v>1.903313765880366</v>
      </c>
      <c r="E832" s="86">
        <f t="shared" si="38"/>
        <v>1.8338591955578372</v>
      </c>
    </row>
    <row r="833" spans="1:5" x14ac:dyDescent="0.3">
      <c r="A833" s="87">
        <v>37915</v>
      </c>
      <c r="B833" s="93">
        <v>19.73</v>
      </c>
      <c r="C833" s="29">
        <f t="shared" si="36"/>
        <v>1.7964708095014468</v>
      </c>
      <c r="D833" s="86">
        <f t="shared" si="37"/>
        <v>1.9048117271068994</v>
      </c>
      <c r="E833" s="86">
        <f t="shared" si="38"/>
        <v>1.8352184683310604</v>
      </c>
    </row>
    <row r="834" spans="1:5" x14ac:dyDescent="0.3">
      <c r="A834" s="87">
        <v>37916</v>
      </c>
      <c r="B834" s="93">
        <v>19.690000000000001</v>
      </c>
      <c r="C834" s="29">
        <f t="shared" si="36"/>
        <v>1.7977549448007866</v>
      </c>
      <c r="D834" s="86">
        <f t="shared" si="37"/>
        <v>1.906309463424618</v>
      </c>
      <c r="E834" s="86">
        <f t="shared" si="38"/>
        <v>1.8365775189813853</v>
      </c>
    </row>
    <row r="835" spans="1:5" x14ac:dyDescent="0.3">
      <c r="A835" s="87">
        <v>37917</v>
      </c>
      <c r="B835" s="93">
        <v>18.72</v>
      </c>
      <c r="C835" s="29">
        <f t="shared" si="36"/>
        <v>1.7990376249763527</v>
      </c>
      <c r="D835" s="86">
        <f t="shared" si="37"/>
        <v>1.9078056094375828</v>
      </c>
      <c r="E835" s="86">
        <f t="shared" si="38"/>
        <v>1.8379351517169178</v>
      </c>
    </row>
    <row r="836" spans="1:5" x14ac:dyDescent="0.3">
      <c r="A836" s="87">
        <v>37918</v>
      </c>
      <c r="B836" s="90">
        <v>18.7</v>
      </c>
      <c r="C836" s="29">
        <f t="shared" si="36"/>
        <v>1.8002630754353579</v>
      </c>
      <c r="D836" s="86">
        <f t="shared" si="37"/>
        <v>1.9092351033792616</v>
      </c>
      <c r="E836" s="86">
        <f t="shared" si="38"/>
        <v>1.839234384448809</v>
      </c>
    </row>
    <row r="837" spans="1:5" x14ac:dyDescent="0.3">
      <c r="A837" s="87">
        <v>37921</v>
      </c>
      <c r="B837" s="90">
        <v>18.7</v>
      </c>
      <c r="C837" s="29">
        <f t="shared" ref="C837:C900" si="39">IF(A837=$B$2,1,IF(A836&lt;DATE(1998,1,2),ROUND(B836/3000+1,8)*C836,ROUND(((1+B836/100)^(1/252)),8)*C836))</f>
        <v>1.8014881724608225</v>
      </c>
      <c r="D837" s="86">
        <f t="shared" ref="D837:D900" si="40">(((ROUND(C837/C836,8)-1)*$D$1)+1)*D836</f>
        <v>1.9106642823174822</v>
      </c>
      <c r="E837" s="86">
        <f t="shared" ref="E837:E900" si="41">(((ROUND(C837/C836,8))*(($E$1+1)^(1/252)))*E836)</f>
        <v>1.8405333216798512</v>
      </c>
    </row>
    <row r="838" spans="1:5" x14ac:dyDescent="0.3">
      <c r="A838" s="87">
        <v>37922</v>
      </c>
      <c r="B838" s="90">
        <v>18.7</v>
      </c>
      <c r="C838" s="29">
        <f t="shared" si="39"/>
        <v>1.8027141031770639</v>
      </c>
      <c r="D838" s="86">
        <f t="shared" si="40"/>
        <v>1.9120945310833179</v>
      </c>
      <c r="E838" s="86">
        <f t="shared" si="41"/>
        <v>1.8418331762697382</v>
      </c>
    </row>
    <row r="839" spans="1:5" x14ac:dyDescent="0.3">
      <c r="A839" s="87">
        <v>37923</v>
      </c>
      <c r="B839" s="90">
        <v>18.739999999999998</v>
      </c>
      <c r="C839" s="29">
        <f t="shared" si="39"/>
        <v>1.8039408681514171</v>
      </c>
      <c r="D839" s="86">
        <f t="shared" si="40"/>
        <v>1.9135258504776003</v>
      </c>
      <c r="E839" s="86">
        <f t="shared" si="41"/>
        <v>1.8431339488663436</v>
      </c>
    </row>
    <row r="840" spans="1:5" x14ac:dyDescent="0.3">
      <c r="A840" s="87">
        <v>37924</v>
      </c>
      <c r="B840" s="90">
        <v>18.739999999999998</v>
      </c>
      <c r="C840" s="29">
        <f t="shared" si="39"/>
        <v>1.8051708671929574</v>
      </c>
      <c r="D840" s="86">
        <f t="shared" si="40"/>
        <v>1.914961040790079</v>
      </c>
      <c r="E840" s="86">
        <f t="shared" si="41"/>
        <v>1.8444380915491763</v>
      </c>
    </row>
    <row r="841" spans="1:5" x14ac:dyDescent="0.3">
      <c r="A841" s="87">
        <v>37925</v>
      </c>
      <c r="B841" s="90">
        <v>18.75</v>
      </c>
      <c r="C841" s="29">
        <f t="shared" si="39"/>
        <v>1.8064017048970442</v>
      </c>
      <c r="D841" s="86">
        <f t="shared" si="40"/>
        <v>1.9163973075297365</v>
      </c>
      <c r="E841" s="86">
        <f t="shared" si="41"/>
        <v>1.845743157001696</v>
      </c>
    </row>
    <row r="842" spans="1:5" x14ac:dyDescent="0.3">
      <c r="A842" s="87">
        <v>37928</v>
      </c>
      <c r="B842" s="90">
        <v>18.739999999999998</v>
      </c>
      <c r="C842" s="29">
        <f t="shared" si="39"/>
        <v>1.8076339960120911</v>
      </c>
      <c r="D842" s="86">
        <f t="shared" si="40"/>
        <v>1.9178353682365124</v>
      </c>
      <c r="E842" s="86">
        <f t="shared" si="41"/>
        <v>1.8470497734456337</v>
      </c>
    </row>
    <row r="843" spans="1:5" x14ac:dyDescent="0.3">
      <c r="A843" s="87">
        <v>37929</v>
      </c>
      <c r="B843" s="90">
        <v>18.75</v>
      </c>
      <c r="C843" s="29">
        <f t="shared" si="39"/>
        <v>1.8088665131759318</v>
      </c>
      <c r="D843" s="86">
        <f t="shared" si="40"/>
        <v>1.9192737907907387</v>
      </c>
      <c r="E843" s="86">
        <f t="shared" si="41"/>
        <v>1.8483566868408041</v>
      </c>
    </row>
    <row r="844" spans="1:5" x14ac:dyDescent="0.3">
      <c r="A844" s="87">
        <v>37930</v>
      </c>
      <c r="B844" s="90">
        <v>18.760000000000002</v>
      </c>
      <c r="C844" s="29">
        <f t="shared" si="39"/>
        <v>1.8101004857338903</v>
      </c>
      <c r="D844" s="86">
        <f t="shared" si="40"/>
        <v>1.9207140100048006</v>
      </c>
      <c r="E844" s="86">
        <f t="shared" si="41"/>
        <v>1.8496651534235606</v>
      </c>
    </row>
    <row r="845" spans="1:5" x14ac:dyDescent="0.3">
      <c r="A845" s="87">
        <v>37931</v>
      </c>
      <c r="B845" s="90">
        <v>18.760000000000002</v>
      </c>
      <c r="C845" s="29">
        <f t="shared" si="39"/>
        <v>1.8113358974164087</v>
      </c>
      <c r="D845" s="86">
        <f t="shared" si="40"/>
        <v>1.922156007175666</v>
      </c>
      <c r="E845" s="86">
        <f t="shared" si="41"/>
        <v>1.8509751566855415</v>
      </c>
    </row>
    <row r="846" spans="1:5" x14ac:dyDescent="0.3">
      <c r="A846" s="87">
        <v>37932</v>
      </c>
      <c r="B846" s="90">
        <v>18.75</v>
      </c>
      <c r="C846" s="29">
        <f t="shared" si="39"/>
        <v>1.8125721522797544</v>
      </c>
      <c r="D846" s="86">
        <f t="shared" si="40"/>
        <v>1.9235990869417696</v>
      </c>
      <c r="E846" s="86">
        <f t="shared" si="41"/>
        <v>1.8522860877416927</v>
      </c>
    </row>
    <row r="847" spans="1:5" x14ac:dyDescent="0.3">
      <c r="A847" s="87">
        <v>37935</v>
      </c>
      <c r="B847" s="90">
        <v>18.75</v>
      </c>
      <c r="C847" s="29">
        <f t="shared" si="39"/>
        <v>1.8138086527505968</v>
      </c>
      <c r="D847" s="86">
        <f t="shared" si="40"/>
        <v>1.9250425518494128</v>
      </c>
      <c r="E847" s="86">
        <f t="shared" si="41"/>
        <v>1.853597335978989</v>
      </c>
    </row>
    <row r="848" spans="1:5" x14ac:dyDescent="0.3">
      <c r="A848" s="87">
        <v>37936</v>
      </c>
      <c r="B848" s="90">
        <v>18.75</v>
      </c>
      <c r="C848" s="29">
        <f t="shared" si="39"/>
        <v>1.8150459967373302</v>
      </c>
      <c r="D848" s="86">
        <f t="shared" si="40"/>
        <v>1.9264870999302357</v>
      </c>
      <c r="E848" s="86">
        <f t="shared" si="41"/>
        <v>1.8549095124594714</v>
      </c>
    </row>
    <row r="849" spans="1:5" x14ac:dyDescent="0.3">
      <c r="A849" s="87">
        <v>37937</v>
      </c>
      <c r="B849" s="90">
        <v>18.760000000000002</v>
      </c>
      <c r="C849" s="29">
        <f t="shared" si="39"/>
        <v>1.8162841848153848</v>
      </c>
      <c r="D849" s="86">
        <f t="shared" si="40"/>
        <v>1.9279327319970494</v>
      </c>
      <c r="E849" s="86">
        <f t="shared" si="41"/>
        <v>1.856222617840251</v>
      </c>
    </row>
    <row r="850" spans="1:5" x14ac:dyDescent="0.3">
      <c r="A850" s="87">
        <v>37938</v>
      </c>
      <c r="B850" s="90">
        <v>18.760000000000002</v>
      </c>
      <c r="C850" s="29">
        <f t="shared" si="39"/>
        <v>1.8175238169343633</v>
      </c>
      <c r="D850" s="86">
        <f t="shared" si="40"/>
        <v>1.9293801487028566</v>
      </c>
      <c r="E850" s="86">
        <f t="shared" si="41"/>
        <v>1.8575372653481161</v>
      </c>
    </row>
    <row r="851" spans="1:5" x14ac:dyDescent="0.3">
      <c r="A851" s="87">
        <v>37939</v>
      </c>
      <c r="B851" s="90">
        <v>18.760000000000002</v>
      </c>
      <c r="C851" s="29">
        <f t="shared" si="39"/>
        <v>1.8187642951146592</v>
      </c>
      <c r="D851" s="86">
        <f t="shared" si="40"/>
        <v>1.9308286520726772</v>
      </c>
      <c r="E851" s="86">
        <f t="shared" si="41"/>
        <v>1.8588528439393834</v>
      </c>
    </row>
    <row r="852" spans="1:5" x14ac:dyDescent="0.3">
      <c r="A852" s="87">
        <v>37942</v>
      </c>
      <c r="B852" s="90">
        <v>18.760000000000002</v>
      </c>
      <c r="C852" s="29">
        <f t="shared" si="39"/>
        <v>1.820005619933718</v>
      </c>
      <c r="D852" s="86">
        <f t="shared" si="40"/>
        <v>1.9322782429223362</v>
      </c>
      <c r="E852" s="86">
        <f t="shared" si="41"/>
        <v>1.8601693542734814</v>
      </c>
    </row>
    <row r="853" spans="1:5" x14ac:dyDescent="0.3">
      <c r="A853" s="87">
        <v>37943</v>
      </c>
      <c r="B853" s="93">
        <v>18.75</v>
      </c>
      <c r="C853" s="29">
        <f t="shared" si="39"/>
        <v>1.821247791969379</v>
      </c>
      <c r="D853" s="86">
        <f t="shared" si="40"/>
        <v>1.9337289220682712</v>
      </c>
      <c r="E853" s="86">
        <f t="shared" si="41"/>
        <v>1.8614867970103057</v>
      </c>
    </row>
    <row r="854" spans="1:5" x14ac:dyDescent="0.3">
      <c r="A854" s="87">
        <v>37944</v>
      </c>
      <c r="B854" s="93">
        <v>18.73</v>
      </c>
      <c r="C854" s="29">
        <f t="shared" si="39"/>
        <v>1.8224902107881049</v>
      </c>
      <c r="D854" s="86">
        <f t="shared" si="40"/>
        <v>1.9351799883839336</v>
      </c>
      <c r="E854" s="86">
        <f t="shared" si="41"/>
        <v>1.8628045585037833</v>
      </c>
    </row>
    <row r="855" spans="1:5" x14ac:dyDescent="0.3">
      <c r="A855" s="87">
        <v>37945</v>
      </c>
      <c r="B855" s="92">
        <v>17.29</v>
      </c>
      <c r="C855" s="29">
        <f t="shared" si="39"/>
        <v>1.8237322560916589</v>
      </c>
      <c r="D855" s="86">
        <f t="shared" si="40"/>
        <v>1.9366307173492054</v>
      </c>
      <c r="E855" s="86">
        <f t="shared" si="41"/>
        <v>1.8641220047400904</v>
      </c>
    </row>
    <row r="856" spans="1:5" x14ac:dyDescent="0.3">
      <c r="A856" s="87">
        <v>37946</v>
      </c>
      <c r="B856" s="93">
        <v>17.28</v>
      </c>
      <c r="C856" s="29">
        <f t="shared" si="39"/>
        <v>1.8248867697963778</v>
      </c>
      <c r="D856" s="86">
        <f t="shared" si="40"/>
        <v>1.9379792998323853</v>
      </c>
      <c r="E856" s="86">
        <f t="shared" si="41"/>
        <v>1.8653500450495673</v>
      </c>
    </row>
    <row r="857" spans="1:5" x14ac:dyDescent="0.3">
      <c r="A857" s="87">
        <v>37949</v>
      </c>
      <c r="B857" s="93">
        <v>17.29</v>
      </c>
      <c r="C857" s="29">
        <f t="shared" si="39"/>
        <v>1.8260414121533635</v>
      </c>
      <c r="D857" s="86">
        <f t="shared" si="40"/>
        <v>1.9393281179212343</v>
      </c>
      <c r="E857" s="86">
        <f t="shared" si="41"/>
        <v>1.8665782787821552</v>
      </c>
    </row>
    <row r="858" spans="1:5" x14ac:dyDescent="0.3">
      <c r="A858" s="87">
        <v>37950</v>
      </c>
      <c r="B858" s="93">
        <v>17.27</v>
      </c>
      <c r="C858" s="29">
        <f t="shared" si="39"/>
        <v>1.8271973876693273</v>
      </c>
      <c r="D858" s="86">
        <f t="shared" si="40"/>
        <v>1.9406785787527896</v>
      </c>
      <c r="E858" s="86">
        <f t="shared" si="41"/>
        <v>1.8678079372279597</v>
      </c>
    </row>
    <row r="859" spans="1:5" x14ac:dyDescent="0.3">
      <c r="A859" s="87">
        <v>37951</v>
      </c>
      <c r="B859" s="93">
        <v>17.27</v>
      </c>
      <c r="C859" s="29">
        <f t="shared" si="39"/>
        <v>1.8283528707533419</v>
      </c>
      <c r="D859" s="86">
        <f t="shared" si="40"/>
        <v>1.9420285497043848</v>
      </c>
      <c r="E859" s="86">
        <f t="shared" si="41"/>
        <v>1.8690371542807145</v>
      </c>
    </row>
    <row r="860" spans="1:5" x14ac:dyDescent="0.3">
      <c r="A860" s="87">
        <v>37952</v>
      </c>
      <c r="B860" s="93">
        <v>17.260000000000002</v>
      </c>
      <c r="C860" s="29">
        <f t="shared" si="39"/>
        <v>1.829509084541749</v>
      </c>
      <c r="D860" s="86">
        <f t="shared" si="40"/>
        <v>1.9433794597200733</v>
      </c>
      <c r="E860" s="86">
        <f t="shared" si="41"/>
        <v>1.8702671802895363</v>
      </c>
    </row>
    <row r="861" spans="1:5" x14ac:dyDescent="0.3">
      <c r="A861" s="87">
        <v>37953</v>
      </c>
      <c r="B861" s="93">
        <v>17.25</v>
      </c>
      <c r="C861" s="29">
        <f t="shared" si="39"/>
        <v>1.8306654074635427</v>
      </c>
      <c r="D861" s="86">
        <f t="shared" si="40"/>
        <v>1.9447305826291668</v>
      </c>
      <c r="E861" s="86">
        <f t="shared" si="41"/>
        <v>1.8714973798796137</v>
      </c>
    </row>
    <row r="862" spans="1:5" x14ac:dyDescent="0.3">
      <c r="A862" s="87">
        <v>37956</v>
      </c>
      <c r="B862" s="93">
        <v>17.23</v>
      </c>
      <c r="C862" s="29">
        <f t="shared" si="39"/>
        <v>1.8318218388014373</v>
      </c>
      <c r="D862" s="86">
        <f t="shared" si="40"/>
        <v>1.9460819175691184</v>
      </c>
      <c r="E862" s="86">
        <f t="shared" si="41"/>
        <v>1.8727277523286254</v>
      </c>
    </row>
    <row r="863" spans="1:5" x14ac:dyDescent="0.3">
      <c r="A863" s="87">
        <v>37957</v>
      </c>
      <c r="B863" s="93">
        <v>17.21</v>
      </c>
      <c r="C863" s="29">
        <f t="shared" si="39"/>
        <v>1.8329777550181576</v>
      </c>
      <c r="D863" s="86">
        <f t="shared" si="40"/>
        <v>1.947432735841905</v>
      </c>
      <c r="E863" s="86">
        <f t="shared" si="41"/>
        <v>1.8739576601697905</v>
      </c>
    </row>
    <row r="864" spans="1:5" x14ac:dyDescent="0.3">
      <c r="A864" s="87">
        <v>37958</v>
      </c>
      <c r="B864" s="93">
        <v>17.22</v>
      </c>
      <c r="C864" s="29">
        <f t="shared" si="39"/>
        <v>1.8341331725460333</v>
      </c>
      <c r="D864" s="86">
        <f t="shared" si="40"/>
        <v>1.9487830564894466</v>
      </c>
      <c r="E864" s="86">
        <f t="shared" si="41"/>
        <v>1.8751871201650041</v>
      </c>
    </row>
    <row r="865" spans="1:5" x14ac:dyDescent="0.3">
      <c r="A865" s="87">
        <v>37959</v>
      </c>
      <c r="B865" s="93">
        <v>17.22</v>
      </c>
      <c r="C865" s="29">
        <f t="shared" si="39"/>
        <v>1.8352899236552946</v>
      </c>
      <c r="D865" s="86">
        <f t="shared" si="40"/>
        <v>1.95013502083732</v>
      </c>
      <c r="E865" s="86">
        <f t="shared" si="41"/>
        <v>1.8764180056079585</v>
      </c>
    </row>
    <row r="866" spans="1:5" x14ac:dyDescent="0.3">
      <c r="A866" s="87">
        <v>37960</v>
      </c>
      <c r="B866" s="93">
        <v>17.22</v>
      </c>
      <c r="C866" s="29">
        <f t="shared" si="39"/>
        <v>1.8364474043043455</v>
      </c>
      <c r="D866" s="86">
        <f t="shared" si="40"/>
        <v>1.951487923107756</v>
      </c>
      <c r="E866" s="86">
        <f t="shared" si="41"/>
        <v>1.8776496990123996</v>
      </c>
    </row>
    <row r="867" spans="1:5" x14ac:dyDescent="0.3">
      <c r="A867" s="87">
        <v>37963</v>
      </c>
      <c r="B867" s="93">
        <v>17.23</v>
      </c>
      <c r="C867" s="29">
        <f t="shared" si="39"/>
        <v>1.8376056149532922</v>
      </c>
      <c r="D867" s="86">
        <f t="shared" si="40"/>
        <v>1.9528417639514362</v>
      </c>
      <c r="E867" s="86">
        <f t="shared" si="41"/>
        <v>1.878882200908679</v>
      </c>
    </row>
    <row r="868" spans="1:5" x14ac:dyDescent="0.3">
      <c r="A868" s="87">
        <v>37964</v>
      </c>
      <c r="B868" s="93">
        <v>17.22</v>
      </c>
      <c r="C868" s="29">
        <f t="shared" si="39"/>
        <v>1.83876518084844</v>
      </c>
      <c r="D868" s="86">
        <f t="shared" si="40"/>
        <v>1.9541972743823133</v>
      </c>
      <c r="E868" s="86">
        <f t="shared" si="41"/>
        <v>1.8801161506638688</v>
      </c>
    </row>
    <row r="869" spans="1:5" x14ac:dyDescent="0.3">
      <c r="A869" s="87">
        <v>37965</v>
      </c>
      <c r="B869" s="93">
        <v>17.23</v>
      </c>
      <c r="C869" s="29">
        <f t="shared" si="39"/>
        <v>1.8399248532726975</v>
      </c>
      <c r="D869" s="86">
        <f t="shared" si="40"/>
        <v>1.9555529948330215</v>
      </c>
      <c r="E869" s="86">
        <f t="shared" si="41"/>
        <v>1.8813502715556079</v>
      </c>
    </row>
    <row r="870" spans="1:5" x14ac:dyDescent="0.3">
      <c r="A870" s="87">
        <v>37966</v>
      </c>
      <c r="B870" s="93">
        <v>17.21</v>
      </c>
      <c r="C870" s="29">
        <f t="shared" si="39"/>
        <v>1.8410858826536094</v>
      </c>
      <c r="D870" s="86">
        <f t="shared" si="40"/>
        <v>1.9569103871889006</v>
      </c>
      <c r="E870" s="86">
        <f t="shared" si="41"/>
        <v>1.8825858422081425</v>
      </c>
    </row>
    <row r="871" spans="1:5" x14ac:dyDescent="0.3">
      <c r="A871" s="87">
        <v>37967</v>
      </c>
      <c r="B871" s="93">
        <v>17.2</v>
      </c>
      <c r="C871" s="29">
        <f t="shared" si="39"/>
        <v>1.8422464111397401</v>
      </c>
      <c r="D871" s="86">
        <f t="shared" si="40"/>
        <v>1.9582672794977214</v>
      </c>
      <c r="E871" s="86">
        <f t="shared" si="41"/>
        <v>1.8838209629527278</v>
      </c>
    </row>
    <row r="872" spans="1:5" x14ac:dyDescent="0.3">
      <c r="A872" s="87">
        <v>37970</v>
      </c>
      <c r="B872" s="93">
        <v>17.2</v>
      </c>
      <c r="C872" s="29">
        <f t="shared" si="39"/>
        <v>1.8434070448012223</v>
      </c>
      <c r="D872" s="86">
        <f t="shared" si="40"/>
        <v>1.9596243802633535</v>
      </c>
      <c r="E872" s="86">
        <f t="shared" si="41"/>
        <v>1.8850562535156856</v>
      </c>
    </row>
    <row r="873" spans="1:5" x14ac:dyDescent="0.3">
      <c r="A873" s="87">
        <v>37971</v>
      </c>
      <c r="B873" s="93">
        <v>17.190000000000001</v>
      </c>
      <c r="C873" s="29">
        <f t="shared" si="39"/>
        <v>1.8445684096735178</v>
      </c>
      <c r="D873" s="86">
        <f t="shared" si="40"/>
        <v>1.9609824215147444</v>
      </c>
      <c r="E873" s="86">
        <f t="shared" si="41"/>
        <v>1.8862923541040146</v>
      </c>
    </row>
    <row r="874" spans="1:5" x14ac:dyDescent="0.3">
      <c r="A874" s="87">
        <v>37972</v>
      </c>
      <c r="B874" s="93">
        <v>17.18</v>
      </c>
      <c r="C874" s="29">
        <f t="shared" si="39"/>
        <v>1.8457298790640366</v>
      </c>
      <c r="D874" s="86">
        <f t="shared" si="40"/>
        <v>1.9623406704962352</v>
      </c>
      <c r="E874" s="86">
        <f t="shared" si="41"/>
        <v>1.8875286238929883</v>
      </c>
    </row>
    <row r="875" spans="1:5" x14ac:dyDescent="0.3">
      <c r="A875" s="87">
        <v>37973</v>
      </c>
      <c r="B875" s="92">
        <v>16.2</v>
      </c>
      <c r="C875" s="29">
        <f t="shared" si="39"/>
        <v>1.846891452248828</v>
      </c>
      <c r="D875" s="86">
        <f t="shared" si="40"/>
        <v>1.9636991263358148</v>
      </c>
      <c r="E875" s="86">
        <f t="shared" si="41"/>
        <v>1.8887650621528733</v>
      </c>
    </row>
    <row r="876" spans="1:5" x14ac:dyDescent="0.3">
      <c r="A876" s="87">
        <v>37974</v>
      </c>
      <c r="B876" s="90">
        <v>16.23</v>
      </c>
      <c r="C876" s="29">
        <f t="shared" si="39"/>
        <v>1.8479921626165392</v>
      </c>
      <c r="D876" s="86">
        <f t="shared" si="40"/>
        <v>1.9649864842816596</v>
      </c>
      <c r="E876" s="86">
        <f t="shared" si="41"/>
        <v>1.8899393184155808</v>
      </c>
    </row>
    <row r="877" spans="1:5" x14ac:dyDescent="0.3">
      <c r="A877" s="87">
        <v>37977</v>
      </c>
      <c r="B877" s="90">
        <v>16.23</v>
      </c>
      <c r="C877" s="29">
        <f t="shared" si="39"/>
        <v>1.8490954324175428</v>
      </c>
      <c r="D877" s="86">
        <f t="shared" si="40"/>
        <v>1.9662769125207387</v>
      </c>
      <c r="E877" s="86">
        <f t="shared" si="41"/>
        <v>1.8911162514078073</v>
      </c>
    </row>
    <row r="878" spans="1:5" x14ac:dyDescent="0.3">
      <c r="A878" s="87">
        <v>37978</v>
      </c>
      <c r="B878" s="90">
        <v>16.239999999999998</v>
      </c>
      <c r="C878" s="29">
        <f t="shared" si="39"/>
        <v>1.8501993608816503</v>
      </c>
      <c r="D878" s="86">
        <f t="shared" si="40"/>
        <v>1.967568188198237</v>
      </c>
      <c r="E878" s="86">
        <f t="shared" si="41"/>
        <v>1.8922939173184161</v>
      </c>
    </row>
    <row r="879" spans="1:5" x14ac:dyDescent="0.3">
      <c r="A879" s="87">
        <v>37979</v>
      </c>
      <c r="B879" s="90">
        <v>16.23</v>
      </c>
      <c r="C879" s="29">
        <f t="shared" si="39"/>
        <v>1.8513045774698731</v>
      </c>
      <c r="D879" s="86">
        <f t="shared" si="40"/>
        <v>1.9688610477411794</v>
      </c>
      <c r="E879" s="86">
        <f t="shared" si="41"/>
        <v>1.8934729600002957</v>
      </c>
    </row>
    <row r="880" spans="1:5" x14ac:dyDescent="0.3">
      <c r="A880" s="87">
        <v>37981</v>
      </c>
      <c r="B880" s="90">
        <v>16.22</v>
      </c>
      <c r="C880" s="29">
        <f t="shared" si="39"/>
        <v>1.8524098248156682</v>
      </c>
      <c r="D880" s="86">
        <f t="shared" si="40"/>
        <v>1.9701540204487025</v>
      </c>
      <c r="E880" s="86">
        <f t="shared" si="41"/>
        <v>1.8946520935178635</v>
      </c>
    </row>
    <row r="881" spans="1:5" x14ac:dyDescent="0.3">
      <c r="A881" s="87">
        <v>37984</v>
      </c>
      <c r="B881" s="90">
        <v>16.23</v>
      </c>
      <c r="C881" s="29">
        <f t="shared" si="39"/>
        <v>1.8535151021858409</v>
      </c>
      <c r="D881" s="86">
        <f t="shared" si="40"/>
        <v>1.9714471054280216</v>
      </c>
      <c r="E881" s="86">
        <f t="shared" si="41"/>
        <v>1.8958313171258856</v>
      </c>
    </row>
    <row r="882" spans="1:5" x14ac:dyDescent="0.3">
      <c r="A882" s="87">
        <v>37985</v>
      </c>
      <c r="B882" s="90">
        <v>16.239999999999998</v>
      </c>
      <c r="C882" s="29">
        <f t="shared" si="39"/>
        <v>1.8546216692369968</v>
      </c>
      <c r="D882" s="86">
        <f t="shared" si="40"/>
        <v>1.9727417764280744</v>
      </c>
      <c r="E882" s="86">
        <f t="shared" si="41"/>
        <v>1.897011919277013</v>
      </c>
    </row>
    <row r="883" spans="1:5" x14ac:dyDescent="0.3">
      <c r="A883" s="87">
        <v>37986</v>
      </c>
      <c r="B883" s="90">
        <v>16.27</v>
      </c>
      <c r="C883" s="29">
        <f t="shared" si="39"/>
        <v>1.8557295274911156</v>
      </c>
      <c r="D883" s="86">
        <f t="shared" si="40"/>
        <v>1.9740380354582387</v>
      </c>
      <c r="E883" s="86">
        <f t="shared" si="41"/>
        <v>1.898193901632075</v>
      </c>
    </row>
    <row r="884" spans="1:5" x14ac:dyDescent="0.3">
      <c r="A884" s="87">
        <v>37988</v>
      </c>
      <c r="B884" s="90">
        <v>16.260000000000002</v>
      </c>
      <c r="C884" s="29">
        <f t="shared" si="39"/>
        <v>1.8568399403684805</v>
      </c>
      <c r="D884" s="86">
        <f t="shared" si="40"/>
        <v>1.9753373611114438</v>
      </c>
      <c r="E884" s="86">
        <f t="shared" si="41"/>
        <v>1.8993785566593828</v>
      </c>
    </row>
    <row r="885" spans="1:5" x14ac:dyDescent="0.3">
      <c r="A885" s="87">
        <v>37991</v>
      </c>
      <c r="B885" s="90">
        <v>16.25</v>
      </c>
      <c r="C885" s="29">
        <f t="shared" si="39"/>
        <v>1.8579503863580189</v>
      </c>
      <c r="D885" s="86">
        <f t="shared" si="40"/>
        <v>1.9766368032137158</v>
      </c>
      <c r="E885" s="86">
        <f t="shared" si="41"/>
        <v>1.9005633052197202</v>
      </c>
    </row>
    <row r="886" spans="1:5" x14ac:dyDescent="0.3">
      <c r="A886" s="87">
        <v>37992</v>
      </c>
      <c r="B886" s="90">
        <v>16.239999999999998</v>
      </c>
      <c r="C886" s="29">
        <f t="shared" si="39"/>
        <v>1.8590608647244411</v>
      </c>
      <c r="D886" s="86">
        <f t="shared" si="40"/>
        <v>1.9779363608697198</v>
      </c>
      <c r="E886" s="86">
        <f t="shared" si="41"/>
        <v>1.9017481465658117</v>
      </c>
    </row>
    <row r="887" spans="1:5" x14ac:dyDescent="0.3">
      <c r="A887" s="87">
        <v>37993</v>
      </c>
      <c r="B887" s="90">
        <v>16.23</v>
      </c>
      <c r="C887" s="29">
        <f t="shared" si="39"/>
        <v>1.8601713747319844</v>
      </c>
      <c r="D887" s="86">
        <f t="shared" si="40"/>
        <v>1.979236033183402</v>
      </c>
      <c r="E887" s="86">
        <f t="shared" si="41"/>
        <v>1.9029330799498201</v>
      </c>
    </row>
    <row r="888" spans="1:5" x14ac:dyDescent="0.3">
      <c r="A888" s="87">
        <v>37994</v>
      </c>
      <c r="B888" s="90">
        <v>16.22</v>
      </c>
      <c r="C888" s="29">
        <f t="shared" si="39"/>
        <v>1.8612819156444129</v>
      </c>
      <c r="D888" s="86">
        <f t="shared" si="40"/>
        <v>1.9805358192579898</v>
      </c>
      <c r="E888" s="86">
        <f t="shared" si="41"/>
        <v>1.9041181046233475</v>
      </c>
    </row>
    <row r="889" spans="1:5" x14ac:dyDescent="0.3">
      <c r="A889" s="87">
        <v>37995</v>
      </c>
      <c r="B889" s="90">
        <v>16.22</v>
      </c>
      <c r="C889" s="29">
        <f t="shared" si="39"/>
        <v>1.8623924867250203</v>
      </c>
      <c r="D889" s="86">
        <f t="shared" si="40"/>
        <v>1.981835718195994</v>
      </c>
      <c r="E889" s="86">
        <f t="shared" si="41"/>
        <v>1.9053032198374369</v>
      </c>
    </row>
    <row r="890" spans="1:5" x14ac:dyDescent="0.3">
      <c r="A890" s="87">
        <v>37998</v>
      </c>
      <c r="B890" s="90">
        <v>16.22</v>
      </c>
      <c r="C890" s="29">
        <f t="shared" si="39"/>
        <v>1.8635037204500744</v>
      </c>
      <c r="D890" s="86">
        <f t="shared" si="40"/>
        <v>1.9831364703057675</v>
      </c>
      <c r="E890" s="86">
        <f t="shared" si="41"/>
        <v>1.9064890726623223</v>
      </c>
    </row>
    <row r="891" spans="1:5" x14ac:dyDescent="0.3">
      <c r="A891" s="87">
        <v>37999</v>
      </c>
      <c r="B891" s="90">
        <v>16.22</v>
      </c>
      <c r="C891" s="29">
        <f t="shared" si="39"/>
        <v>1.8646156172149553</v>
      </c>
      <c r="D891" s="86">
        <f t="shared" si="40"/>
        <v>1.9844380761472784</v>
      </c>
      <c r="E891" s="86">
        <f t="shared" si="41"/>
        <v>1.9076756635570895</v>
      </c>
    </row>
    <row r="892" spans="1:5" x14ac:dyDescent="0.3">
      <c r="A892" s="87">
        <v>38000</v>
      </c>
      <c r="B892" s="90">
        <v>16.22</v>
      </c>
      <c r="C892" s="29">
        <f t="shared" si="39"/>
        <v>1.865728177415279</v>
      </c>
      <c r="D892" s="86">
        <f t="shared" si="40"/>
        <v>1.9857405362808624</v>
      </c>
      <c r="E892" s="86">
        <f t="shared" si="41"/>
        <v>1.9088629929811101</v>
      </c>
    </row>
    <row r="893" spans="1:5" x14ac:dyDescent="0.3">
      <c r="A893" s="87">
        <v>38001</v>
      </c>
      <c r="B893" s="90">
        <v>16.21</v>
      </c>
      <c r="C893" s="29">
        <f t="shared" si="39"/>
        <v>1.8668414014468973</v>
      </c>
      <c r="D893" s="86">
        <f t="shared" si="40"/>
        <v>1.9870438512672233</v>
      </c>
      <c r="E893" s="86">
        <f t="shared" si="41"/>
        <v>1.9100510613940416</v>
      </c>
    </row>
    <row r="894" spans="1:5" x14ac:dyDescent="0.3">
      <c r="A894" s="87">
        <v>38002</v>
      </c>
      <c r="B894" s="90">
        <v>16.2</v>
      </c>
      <c r="C894" s="29">
        <f t="shared" si="39"/>
        <v>1.8679546363114083</v>
      </c>
      <c r="D894" s="86">
        <f t="shared" si="40"/>
        <v>1.9883472566555498</v>
      </c>
      <c r="E894" s="86">
        <f t="shared" si="41"/>
        <v>1.9112392007207688</v>
      </c>
    </row>
    <row r="895" spans="1:5" x14ac:dyDescent="0.3">
      <c r="A895" s="87">
        <v>38005</v>
      </c>
      <c r="B895" s="90">
        <v>16.2</v>
      </c>
      <c r="C895" s="29">
        <f t="shared" si="39"/>
        <v>1.869067899915557</v>
      </c>
      <c r="D895" s="86">
        <f t="shared" si="40"/>
        <v>1.9896507733733735</v>
      </c>
      <c r="E895" s="86">
        <f t="shared" si="41"/>
        <v>1.9124274292865917</v>
      </c>
    </row>
    <row r="896" spans="1:5" x14ac:dyDescent="0.3">
      <c r="A896" s="87">
        <v>38006</v>
      </c>
      <c r="B896" s="90">
        <v>16.2</v>
      </c>
      <c r="C896" s="29">
        <f t="shared" si="39"/>
        <v>1.8701818270025485</v>
      </c>
      <c r="D896" s="86">
        <f t="shared" si="40"/>
        <v>1.99095514464808</v>
      </c>
      <c r="E896" s="86">
        <f t="shared" si="41"/>
        <v>1.9136163965810489</v>
      </c>
    </row>
    <row r="897" spans="1:5" x14ac:dyDescent="0.3">
      <c r="A897" s="87">
        <v>38007</v>
      </c>
      <c r="B897" s="90">
        <v>16.2</v>
      </c>
      <c r="C897" s="29">
        <f t="shared" si="39"/>
        <v>1.8712964179678053</v>
      </c>
      <c r="D897" s="86">
        <f t="shared" si="40"/>
        <v>1.9922603710398981</v>
      </c>
      <c r="E897" s="86">
        <f t="shared" si="41"/>
        <v>1.9148061030634123</v>
      </c>
    </row>
    <row r="898" spans="1:5" x14ac:dyDescent="0.3">
      <c r="A898" s="87">
        <v>38008</v>
      </c>
      <c r="B898" s="90">
        <v>16.23</v>
      </c>
      <c r="C898" s="29">
        <f t="shared" si="39"/>
        <v>1.8724116732069858</v>
      </c>
      <c r="D898" s="86">
        <f t="shared" si="40"/>
        <v>1.9935664531094235</v>
      </c>
      <c r="E898" s="86">
        <f t="shared" si="41"/>
        <v>1.9159965491932394</v>
      </c>
    </row>
    <row r="899" spans="1:5" x14ac:dyDescent="0.3">
      <c r="A899" s="87">
        <v>38009</v>
      </c>
      <c r="B899" s="90">
        <v>16.239999999999998</v>
      </c>
      <c r="C899" s="29">
        <f t="shared" si="39"/>
        <v>1.873529521700007</v>
      </c>
      <c r="D899" s="86">
        <f t="shared" si="40"/>
        <v>1.9948756501284113</v>
      </c>
      <c r="E899" s="86">
        <f t="shared" si="41"/>
        <v>1.9171897089575582</v>
      </c>
    </row>
    <row r="900" spans="1:5" x14ac:dyDescent="0.3">
      <c r="A900" s="87">
        <v>38012</v>
      </c>
      <c r="B900" s="90">
        <v>16.23</v>
      </c>
      <c r="C900" s="29">
        <f t="shared" si="39"/>
        <v>1.8746486745597946</v>
      </c>
      <c r="D900" s="86">
        <f t="shared" si="40"/>
        <v>1.996186452994976</v>
      </c>
      <c r="E900" s="86">
        <f t="shared" si="41"/>
        <v>1.9183842636065127</v>
      </c>
    </row>
    <row r="901" spans="1:5" x14ac:dyDescent="0.3">
      <c r="A901" s="87">
        <v>38013</v>
      </c>
      <c r="B901" s="90">
        <v>16.23</v>
      </c>
      <c r="C901" s="29">
        <f t="shared" ref="C901:C964" si="42">IF(A901=$B$2,1,IF(A900&lt;DATE(1998,1,2),ROUND(B900/3000+1,8)*C900,ROUND(((1+B900/100)^(1/252)),8)*C900))</f>
        <v>1.8757678585649933</v>
      </c>
      <c r="D901" s="86">
        <f t="shared" ref="D901:D964" si="43">(((ROUND(C901/C900,8)-1)*$D$1)+1)*D900</f>
        <v>1.9974973705967087</v>
      </c>
      <c r="E901" s="86">
        <f t="shared" ref="E901:E964" si="44">(((ROUND(C901/C900,8))*(($E$1+1)^(1/252)))*E900)</f>
        <v>1.9195789102862271</v>
      </c>
    </row>
    <row r="902" spans="1:5" x14ac:dyDescent="0.3">
      <c r="A902" s="87">
        <v>38014</v>
      </c>
      <c r="B902" s="90">
        <v>16.21</v>
      </c>
      <c r="C902" s="29">
        <f t="shared" si="42"/>
        <v>1.876887710734235</v>
      </c>
      <c r="D902" s="86">
        <f t="shared" si="43"/>
        <v>1.9988091490924507</v>
      </c>
      <c r="E902" s="86">
        <f t="shared" si="44"/>
        <v>1.9207743009152722</v>
      </c>
    </row>
    <row r="903" spans="1:5" x14ac:dyDescent="0.3">
      <c r="A903" s="87">
        <v>38015</v>
      </c>
      <c r="B903" s="90">
        <v>16.190000000000001</v>
      </c>
      <c r="C903" s="29">
        <f t="shared" si="42"/>
        <v>1.8780069364139003</v>
      </c>
      <c r="D903" s="86">
        <f t="shared" si="43"/>
        <v>2.0001202719514164</v>
      </c>
      <c r="E903" s="86">
        <f t="shared" si="44"/>
        <v>1.9219691105885899</v>
      </c>
    </row>
    <row r="904" spans="1:5" x14ac:dyDescent="0.3">
      <c r="A904" s="87">
        <v>38016</v>
      </c>
      <c r="B904" s="90">
        <v>16.22</v>
      </c>
      <c r="C904" s="29">
        <f t="shared" si="42"/>
        <v>1.8791255524655059</v>
      </c>
      <c r="D904" s="86">
        <f t="shared" si="43"/>
        <v>2.0014307587540801</v>
      </c>
      <c r="E904" s="86">
        <f t="shared" si="44"/>
        <v>1.9231633565157029</v>
      </c>
    </row>
    <row r="905" spans="1:5" x14ac:dyDescent="0.3">
      <c r="A905" s="87">
        <v>38019</v>
      </c>
      <c r="B905" s="90">
        <v>16.22</v>
      </c>
      <c r="C905" s="29">
        <f t="shared" si="42"/>
        <v>1.8802467703088954</v>
      </c>
      <c r="D905" s="86">
        <f t="shared" si="43"/>
        <v>2.0027443718139883</v>
      </c>
      <c r="E905" s="86">
        <f t="shared" si="44"/>
        <v>1.924360325415611</v>
      </c>
    </row>
    <row r="906" spans="1:5" x14ac:dyDescent="0.3">
      <c r="A906" s="87">
        <v>38020</v>
      </c>
      <c r="B906" s="90">
        <v>16.22</v>
      </c>
      <c r="C906" s="29">
        <f t="shared" si="42"/>
        <v>1.8813686571493355</v>
      </c>
      <c r="D906" s="86">
        <f t="shared" si="43"/>
        <v>2.0040588470467515</v>
      </c>
      <c r="E906" s="86">
        <f t="shared" si="44"/>
        <v>1.9255580393039999</v>
      </c>
    </row>
    <row r="907" spans="1:5" x14ac:dyDescent="0.3">
      <c r="A907" s="87">
        <v>38021</v>
      </c>
      <c r="B907" s="90">
        <v>16.22</v>
      </c>
      <c r="C907" s="29">
        <f t="shared" si="42"/>
        <v>1.8824912133859968</v>
      </c>
      <c r="D907" s="86">
        <f t="shared" si="43"/>
        <v>2.0053741850182454</v>
      </c>
      <c r="E907" s="86">
        <f t="shared" si="44"/>
        <v>1.9267564986445473</v>
      </c>
    </row>
    <row r="908" spans="1:5" x14ac:dyDescent="0.3">
      <c r="A908" s="87">
        <v>38022</v>
      </c>
      <c r="B908" s="90">
        <v>16.22</v>
      </c>
      <c r="C908" s="29">
        <f t="shared" si="42"/>
        <v>1.8836144394182877</v>
      </c>
      <c r="D908" s="86">
        <f t="shared" si="43"/>
        <v>2.0066903862947174</v>
      </c>
      <c r="E908" s="86">
        <f t="shared" si="44"/>
        <v>1.9279557039012196</v>
      </c>
    </row>
    <row r="909" spans="1:5" x14ac:dyDescent="0.3">
      <c r="A909" s="87">
        <v>38023</v>
      </c>
      <c r="B909" s="90">
        <v>16.21</v>
      </c>
      <c r="C909" s="29">
        <f t="shared" si="42"/>
        <v>1.8847383356458554</v>
      </c>
      <c r="D909" s="86">
        <f t="shared" si="43"/>
        <v>2.0080074514427868</v>
      </c>
      <c r="E909" s="86">
        <f t="shared" si="44"/>
        <v>1.9291556555382721</v>
      </c>
    </row>
    <row r="910" spans="1:5" x14ac:dyDescent="0.3">
      <c r="A910" s="87">
        <v>38026</v>
      </c>
      <c r="B910" s="90">
        <v>16.2</v>
      </c>
      <c r="C910" s="29">
        <f t="shared" si="42"/>
        <v>1.8858622428101679</v>
      </c>
      <c r="D910" s="86">
        <f t="shared" si="43"/>
        <v>2.0093246079465756</v>
      </c>
      <c r="E910" s="86">
        <f t="shared" si="44"/>
        <v>1.9303556787984095</v>
      </c>
    </row>
    <row r="911" spans="1:5" x14ac:dyDescent="0.3">
      <c r="A911" s="87">
        <v>38027</v>
      </c>
      <c r="B911" s="90">
        <v>16.190000000000001</v>
      </c>
      <c r="C911" s="29">
        <f t="shared" si="42"/>
        <v>1.8869861789896378</v>
      </c>
      <c r="D911" s="86">
        <f t="shared" si="43"/>
        <v>2.0106418769544039</v>
      </c>
      <c r="E911" s="86">
        <f t="shared" si="44"/>
        <v>1.9315557921902244</v>
      </c>
    </row>
    <row r="912" spans="1:5" x14ac:dyDescent="0.3">
      <c r="A912" s="87">
        <v>38028</v>
      </c>
      <c r="B912" s="90">
        <v>16.18</v>
      </c>
      <c r="C912" s="29">
        <f t="shared" si="42"/>
        <v>1.8881101434372913</v>
      </c>
      <c r="D912" s="86">
        <f t="shared" si="43"/>
        <v>2.0119592575547522</v>
      </c>
      <c r="E912" s="86">
        <f t="shared" si="44"/>
        <v>1.9327559949536852</v>
      </c>
    </row>
    <row r="913" spans="1:5" x14ac:dyDescent="0.3">
      <c r="A913" s="87">
        <v>38029</v>
      </c>
      <c r="B913" s="90">
        <v>16.2</v>
      </c>
      <c r="C913" s="29">
        <f t="shared" si="42"/>
        <v>1.8892341354056796</v>
      </c>
      <c r="D913" s="86">
        <f t="shared" si="43"/>
        <v>2.0132767488353767</v>
      </c>
      <c r="E913" s="86">
        <f t="shared" si="44"/>
        <v>1.9339562863281961</v>
      </c>
    </row>
    <row r="914" spans="1:5" x14ac:dyDescent="0.3">
      <c r="A914" s="87">
        <v>38030</v>
      </c>
      <c r="B914" s="90">
        <v>16.23</v>
      </c>
      <c r="C914" s="29">
        <f t="shared" si="42"/>
        <v>1.8903600811656986</v>
      </c>
      <c r="D914" s="86">
        <f t="shared" si="43"/>
        <v>2.0145966087798244</v>
      </c>
      <c r="E914" s="86">
        <f t="shared" si="44"/>
        <v>1.9351586382387269</v>
      </c>
    </row>
    <row r="915" spans="1:5" x14ac:dyDescent="0.3">
      <c r="A915" s="87">
        <v>38033</v>
      </c>
      <c r="B915" s="90">
        <v>16.239999999999998</v>
      </c>
      <c r="C915" s="29">
        <f t="shared" si="42"/>
        <v>1.8914886450377553</v>
      </c>
      <c r="D915" s="86">
        <f t="shared" si="43"/>
        <v>2.0159196165333726</v>
      </c>
      <c r="E915" s="86">
        <f t="shared" si="44"/>
        <v>1.9363637309231019</v>
      </c>
    </row>
    <row r="916" spans="1:5" x14ac:dyDescent="0.3">
      <c r="A916" s="87">
        <v>38034</v>
      </c>
      <c r="B916" s="90">
        <v>16.239999999999998</v>
      </c>
      <c r="C916" s="29">
        <f t="shared" si="42"/>
        <v>1.8926185257798687</v>
      </c>
      <c r="D916" s="86">
        <f t="shared" si="43"/>
        <v>2.0172442470746024</v>
      </c>
      <c r="E916" s="86">
        <f t="shared" si="44"/>
        <v>1.937570232442505</v>
      </c>
    </row>
    <row r="917" spans="1:5" x14ac:dyDescent="0.3">
      <c r="A917" s="87">
        <v>38035</v>
      </c>
      <c r="B917" s="90">
        <v>16.239999999999998</v>
      </c>
      <c r="C917" s="29">
        <f t="shared" si="42"/>
        <v>1.8937490814562434</v>
      </c>
      <c r="D917" s="86">
        <f t="shared" si="43"/>
        <v>2.0185697480106914</v>
      </c>
      <c r="E917" s="86">
        <f t="shared" si="44"/>
        <v>1.938777485703894</v>
      </c>
    </row>
    <row r="918" spans="1:5" x14ac:dyDescent="0.3">
      <c r="A918" s="87">
        <v>38036</v>
      </c>
      <c r="B918" s="90">
        <v>16.23</v>
      </c>
      <c r="C918" s="29">
        <f t="shared" si="42"/>
        <v>1.8948803124700515</v>
      </c>
      <c r="D918" s="86">
        <f t="shared" si="43"/>
        <v>2.0198961199135632</v>
      </c>
      <c r="E918" s="86">
        <f t="shared" si="44"/>
        <v>1.9399854911756609</v>
      </c>
    </row>
    <row r="919" spans="1:5" x14ac:dyDescent="0.3">
      <c r="A919" s="87">
        <v>38037</v>
      </c>
      <c r="B919" s="90">
        <v>16.25</v>
      </c>
      <c r="C919" s="29">
        <f t="shared" si="42"/>
        <v>1.896011574965399</v>
      </c>
      <c r="D919" s="86">
        <f t="shared" si="43"/>
        <v>2.0212226079143676</v>
      </c>
      <c r="E919" s="86">
        <f t="shared" si="44"/>
        <v>1.9411935897144645</v>
      </c>
    </row>
    <row r="920" spans="1:5" x14ac:dyDescent="0.3">
      <c r="A920" s="87">
        <v>38042</v>
      </c>
      <c r="B920" s="90">
        <v>16.239999999999998</v>
      </c>
      <c r="C920" s="29">
        <f t="shared" si="42"/>
        <v>1.8971448021236399</v>
      </c>
      <c r="D920" s="86">
        <f t="shared" si="43"/>
        <v>2.022551478908944</v>
      </c>
      <c r="E920" s="86">
        <f t="shared" si="44"/>
        <v>1.9424037606251334</v>
      </c>
    </row>
    <row r="921" spans="1:5" x14ac:dyDescent="0.3">
      <c r="A921" s="87">
        <v>38043</v>
      </c>
      <c r="B921" s="90">
        <v>16.239999999999998</v>
      </c>
      <c r="C921" s="29">
        <f t="shared" si="42"/>
        <v>1.8982780615711885</v>
      </c>
      <c r="D921" s="86">
        <f t="shared" si="43"/>
        <v>2.0238804671474631</v>
      </c>
      <c r="E921" s="86">
        <f t="shared" si="44"/>
        <v>1.9436140255413077</v>
      </c>
    </row>
    <row r="922" spans="1:5" x14ac:dyDescent="0.3">
      <c r="A922" s="87">
        <v>38044</v>
      </c>
      <c r="B922" s="90">
        <v>16.239999999999998</v>
      </c>
      <c r="C922" s="29">
        <f t="shared" si="42"/>
        <v>1.8994119979712683</v>
      </c>
      <c r="D922" s="86">
        <f t="shared" si="43"/>
        <v>2.0252103286442189</v>
      </c>
      <c r="E922" s="86">
        <f t="shared" si="44"/>
        <v>1.9448250445443493</v>
      </c>
    </row>
    <row r="923" spans="1:5" x14ac:dyDescent="0.3">
      <c r="A923" s="87">
        <v>38047</v>
      </c>
      <c r="B923" s="90">
        <v>16.23</v>
      </c>
      <c r="C923" s="29">
        <f t="shared" si="42"/>
        <v>1.9005466117282566</v>
      </c>
      <c r="D923" s="86">
        <f t="shared" si="43"/>
        <v>2.0265410639730161</v>
      </c>
      <c r="E923" s="86">
        <f t="shared" si="44"/>
        <v>1.9460368181041119</v>
      </c>
    </row>
    <row r="924" spans="1:5" x14ac:dyDescent="0.3">
      <c r="A924" s="87">
        <v>38048</v>
      </c>
      <c r="B924" s="90">
        <v>16.23</v>
      </c>
      <c r="C924" s="29">
        <f t="shared" si="42"/>
        <v>1.9016812570609243</v>
      </c>
      <c r="D924" s="86">
        <f t="shared" si="43"/>
        <v>2.0278719157816787</v>
      </c>
      <c r="E924" s="86">
        <f t="shared" si="44"/>
        <v>1.9472486850212118</v>
      </c>
    </row>
    <row r="925" spans="1:5" x14ac:dyDescent="0.3">
      <c r="A925" s="87">
        <v>38049</v>
      </c>
      <c r="B925" s="90">
        <v>16.22</v>
      </c>
      <c r="C925" s="29">
        <f t="shared" si="42"/>
        <v>1.902816579788202</v>
      </c>
      <c r="D925" s="86">
        <f t="shared" si="43"/>
        <v>2.0292036415753634</v>
      </c>
      <c r="E925" s="86">
        <f t="shared" si="44"/>
        <v>1.9484613066113021</v>
      </c>
    </row>
    <row r="926" spans="1:5" x14ac:dyDescent="0.3">
      <c r="A926" s="87">
        <v>38050</v>
      </c>
      <c r="B926" s="90">
        <v>16.21</v>
      </c>
      <c r="C926" s="29">
        <f t="shared" si="42"/>
        <v>1.9039519333568642</v>
      </c>
      <c r="D926" s="86">
        <f t="shared" si="43"/>
        <v>2.0305354830058637</v>
      </c>
      <c r="E926" s="86">
        <f t="shared" si="44"/>
        <v>1.9496740208504677</v>
      </c>
    </row>
    <row r="927" spans="1:5" x14ac:dyDescent="0.3">
      <c r="A927" s="87">
        <v>38051</v>
      </c>
      <c r="B927" s="90">
        <v>16.22</v>
      </c>
      <c r="C927" s="29">
        <f t="shared" si="42"/>
        <v>1.9050872979737636</v>
      </c>
      <c r="D927" s="86">
        <f t="shared" si="43"/>
        <v>2.0318674168170126</v>
      </c>
      <c r="E927" s="86">
        <f t="shared" si="44"/>
        <v>1.9508868074744965</v>
      </c>
    </row>
    <row r="928" spans="1:5" x14ac:dyDescent="0.3">
      <c r="A928" s="87">
        <v>38054</v>
      </c>
      <c r="B928" s="90">
        <v>16.23</v>
      </c>
      <c r="C928" s="29">
        <f t="shared" si="42"/>
        <v>1.9062240064118456</v>
      </c>
      <c r="D928" s="86">
        <f t="shared" si="43"/>
        <v>2.0332010065817636</v>
      </c>
      <c r="E928" s="86">
        <f t="shared" si="44"/>
        <v>1.9521010313353435</v>
      </c>
    </row>
    <row r="929" spans="1:5" x14ac:dyDescent="0.3">
      <c r="A929" s="87">
        <v>38055</v>
      </c>
      <c r="B929" s="90">
        <v>16.22</v>
      </c>
      <c r="C929" s="29">
        <f t="shared" si="42"/>
        <v>1.9073620412059133</v>
      </c>
      <c r="D929" s="86">
        <f t="shared" si="43"/>
        <v>2.0345362320479969</v>
      </c>
      <c r="E929" s="86">
        <f t="shared" si="44"/>
        <v>1.9533166746555026</v>
      </c>
    </row>
    <row r="930" spans="1:5" x14ac:dyDescent="0.3">
      <c r="A930" s="87">
        <v>38056</v>
      </c>
      <c r="B930" s="90">
        <v>16.23</v>
      </c>
      <c r="C930" s="29">
        <f t="shared" si="42"/>
        <v>1.9085001069150396</v>
      </c>
      <c r="D930" s="86">
        <f t="shared" si="43"/>
        <v>2.0358715734549304</v>
      </c>
      <c r="E930" s="86">
        <f t="shared" si="44"/>
        <v>1.954532410855609</v>
      </c>
    </row>
    <row r="931" spans="1:5" x14ac:dyDescent="0.3">
      <c r="A931" s="87">
        <v>38057</v>
      </c>
      <c r="B931" s="90">
        <v>16.21</v>
      </c>
      <c r="C931" s="29">
        <f t="shared" si="42"/>
        <v>1.9096395005638687</v>
      </c>
      <c r="D931" s="86">
        <f t="shared" si="43"/>
        <v>2.0372085527118053</v>
      </c>
      <c r="E931" s="86">
        <f t="shared" si="44"/>
        <v>1.9557495682829917</v>
      </c>
    </row>
    <row r="932" spans="1:5" x14ac:dyDescent="0.3">
      <c r="A932" s="87">
        <v>38058</v>
      </c>
      <c r="B932" s="90">
        <v>16.21</v>
      </c>
      <c r="C932" s="29">
        <f t="shared" si="42"/>
        <v>1.9107782567908451</v>
      </c>
      <c r="D932" s="86">
        <f t="shared" si="43"/>
        <v>2.0385448637363739</v>
      </c>
      <c r="E932" s="86">
        <f t="shared" si="44"/>
        <v>1.9569661341760578</v>
      </c>
    </row>
    <row r="933" spans="1:5" x14ac:dyDescent="0.3">
      <c r="A933" s="87">
        <v>38061</v>
      </c>
      <c r="B933" s="90">
        <v>16.2</v>
      </c>
      <c r="C933" s="29">
        <f t="shared" si="42"/>
        <v>1.9119176920809349</v>
      </c>
      <c r="D933" s="86">
        <f t="shared" si="43"/>
        <v>2.0398820513168316</v>
      </c>
      <c r="E933" s="86">
        <f t="shared" si="44"/>
        <v>1.9581834568288832</v>
      </c>
    </row>
    <row r="934" spans="1:5" x14ac:dyDescent="0.3">
      <c r="A934" s="87">
        <v>38062</v>
      </c>
      <c r="B934" s="90">
        <v>16.2</v>
      </c>
      <c r="C934" s="29">
        <f t="shared" si="42"/>
        <v>1.9130571567870611</v>
      </c>
      <c r="D934" s="86">
        <f t="shared" si="43"/>
        <v>2.0412193531122695</v>
      </c>
      <c r="E934" s="86">
        <f t="shared" si="44"/>
        <v>1.9594008709127133</v>
      </c>
    </row>
    <row r="935" spans="1:5" x14ac:dyDescent="0.3">
      <c r="A935" s="87">
        <v>38063</v>
      </c>
      <c r="B935" s="90">
        <v>16.2</v>
      </c>
      <c r="C935" s="29">
        <f t="shared" si="42"/>
        <v>1.9141973005913631</v>
      </c>
      <c r="D935" s="86">
        <f t="shared" si="43"/>
        <v>2.042557531613344</v>
      </c>
      <c r="E935" s="86">
        <f t="shared" si="44"/>
        <v>1.9606190418699847</v>
      </c>
    </row>
    <row r="936" spans="1:5" x14ac:dyDescent="0.3">
      <c r="A936" s="87">
        <v>38064</v>
      </c>
      <c r="B936" s="90">
        <v>15.99</v>
      </c>
      <c r="C936" s="29">
        <f t="shared" si="42"/>
        <v>1.9153381238985694</v>
      </c>
      <c r="D936" s="86">
        <f t="shared" si="43"/>
        <v>2.0438965873948041</v>
      </c>
      <c r="E936" s="86">
        <f t="shared" si="44"/>
        <v>1.9618379701712501</v>
      </c>
    </row>
    <row r="937" spans="1:5" x14ac:dyDescent="0.3">
      <c r="A937" s="87">
        <v>38065</v>
      </c>
      <c r="B937" s="90">
        <v>16.010000000000002</v>
      </c>
      <c r="C937" s="29">
        <f t="shared" si="42"/>
        <v>1.9164658749859209</v>
      </c>
      <c r="D937" s="86">
        <f t="shared" si="43"/>
        <v>2.0452203783365284</v>
      </c>
      <c r="E937" s="86">
        <f t="shared" si="44"/>
        <v>1.9630435699285707</v>
      </c>
    </row>
    <row r="938" spans="1:5" x14ac:dyDescent="0.3">
      <c r="A938" s="87">
        <v>38068</v>
      </c>
      <c r="B938" s="90">
        <v>16.05</v>
      </c>
      <c r="C938" s="29">
        <f t="shared" si="42"/>
        <v>1.9175955932899074</v>
      </c>
      <c r="D938" s="86">
        <f t="shared" si="43"/>
        <v>2.0465465564960121</v>
      </c>
      <c r="E938" s="86">
        <f t="shared" si="44"/>
        <v>1.9642512454618153</v>
      </c>
    </row>
    <row r="939" spans="1:5" x14ac:dyDescent="0.3">
      <c r="A939" s="87">
        <v>38069</v>
      </c>
      <c r="B939" s="90">
        <v>16.079999999999998</v>
      </c>
      <c r="C939" s="29">
        <f t="shared" si="42"/>
        <v>1.9187286046462029</v>
      </c>
      <c r="D939" s="86">
        <f t="shared" si="43"/>
        <v>2.0478766787322082</v>
      </c>
      <c r="E939" s="86">
        <f t="shared" si="44"/>
        <v>1.9654623550572887</v>
      </c>
    </row>
    <row r="940" spans="1:5" x14ac:dyDescent="0.3">
      <c r="A940" s="87">
        <v>38070</v>
      </c>
      <c r="B940" s="90">
        <v>16.04</v>
      </c>
      <c r="C940" s="29">
        <f t="shared" si="42"/>
        <v>1.9198642617327208</v>
      </c>
      <c r="D940" s="86">
        <f t="shared" si="43"/>
        <v>2.0492099857056769</v>
      </c>
      <c r="E940" s="86">
        <f t="shared" si="44"/>
        <v>1.9666762358717891</v>
      </c>
    </row>
    <row r="941" spans="1:5" x14ac:dyDescent="0.3">
      <c r="A941" s="87">
        <v>38071</v>
      </c>
      <c r="B941" s="90">
        <v>16.02</v>
      </c>
      <c r="C941" s="29">
        <f t="shared" si="42"/>
        <v>1.9209979607779168</v>
      </c>
      <c r="D941" s="86">
        <f t="shared" si="43"/>
        <v>2.0505410725932021</v>
      </c>
      <c r="E941" s="86">
        <f t="shared" si="44"/>
        <v>1.967888171970321</v>
      </c>
    </row>
    <row r="942" spans="1:5" x14ac:dyDescent="0.3">
      <c r="A942" s="87">
        <v>38072</v>
      </c>
      <c r="B942" s="90">
        <v>16.02</v>
      </c>
      <c r="C942" s="29">
        <f t="shared" si="42"/>
        <v>1.9221310230051225</v>
      </c>
      <c r="D942" s="86">
        <f t="shared" si="43"/>
        <v>2.0518714902981343</v>
      </c>
      <c r="E942" s="86">
        <f t="shared" si="44"/>
        <v>1.9690995167087757</v>
      </c>
    </row>
    <row r="943" spans="1:5" x14ac:dyDescent="0.3">
      <c r="A943" s="87">
        <v>38075</v>
      </c>
      <c r="B943" s="90">
        <v>16.010000000000002</v>
      </c>
      <c r="C943" s="29">
        <f t="shared" si="42"/>
        <v>1.9232647535464216</v>
      </c>
      <c r="D943" s="86">
        <f t="shared" si="43"/>
        <v>2.0532027711953691</v>
      </c>
      <c r="E943" s="86">
        <f t="shared" si="44"/>
        <v>1.9703116070973625</v>
      </c>
    </row>
    <row r="944" spans="1:5" x14ac:dyDescent="0.3">
      <c r="A944" s="87">
        <v>38076</v>
      </c>
      <c r="B944" s="90">
        <v>16</v>
      </c>
      <c r="C944" s="29">
        <f t="shared" si="42"/>
        <v>1.924398479653342</v>
      </c>
      <c r="D944" s="86">
        <f t="shared" si="43"/>
        <v>2.0545341253618896</v>
      </c>
      <c r="E944" s="86">
        <f t="shared" si="44"/>
        <v>1.9715237539682779</v>
      </c>
    </row>
    <row r="945" spans="1:5" x14ac:dyDescent="0.3">
      <c r="A945" s="87">
        <v>38077</v>
      </c>
      <c r="B945" s="90">
        <v>16.02</v>
      </c>
      <c r="C945" s="29">
        <f t="shared" si="42"/>
        <v>1.9255322197736449</v>
      </c>
      <c r="D945" s="86">
        <f t="shared" si="43"/>
        <v>2.055865574419967</v>
      </c>
      <c r="E945" s="86">
        <f t="shared" si="44"/>
        <v>1.9727359762235097</v>
      </c>
    </row>
    <row r="946" spans="1:5" x14ac:dyDescent="0.3">
      <c r="A946" s="87">
        <v>38078</v>
      </c>
      <c r="B946" s="90">
        <v>16.03</v>
      </c>
      <c r="C946" s="29">
        <f t="shared" si="42"/>
        <v>1.926667956442834</v>
      </c>
      <c r="D946" s="86">
        <f t="shared" si="43"/>
        <v>2.0571994467309032</v>
      </c>
      <c r="E946" s="86">
        <f t="shared" si="44"/>
        <v>1.9739503050553997</v>
      </c>
    </row>
    <row r="947" spans="1:5" x14ac:dyDescent="0.3">
      <c r="A947" s="87">
        <v>38079</v>
      </c>
      <c r="B947" s="90">
        <v>16.03</v>
      </c>
      <c r="C947" s="29">
        <f t="shared" si="42"/>
        <v>1.9278050180706876</v>
      </c>
      <c r="D947" s="86">
        <f t="shared" si="43"/>
        <v>2.0585349538681283</v>
      </c>
      <c r="E947" s="86">
        <f t="shared" si="44"/>
        <v>1.9751660525346566</v>
      </c>
    </row>
    <row r="948" spans="1:5" x14ac:dyDescent="0.3">
      <c r="A948" s="87">
        <v>38082</v>
      </c>
      <c r="B948" s="90">
        <v>16.03</v>
      </c>
      <c r="C948" s="29">
        <f t="shared" si="42"/>
        <v>1.9289427507582022</v>
      </c>
      <c r="D948" s="86">
        <f t="shared" si="43"/>
        <v>2.0598713279992253</v>
      </c>
      <c r="E948" s="86">
        <f t="shared" si="44"/>
        <v>1.9763825487875424</v>
      </c>
    </row>
    <row r="949" spans="1:5" x14ac:dyDescent="0.3">
      <c r="A949" s="87">
        <v>38083</v>
      </c>
      <c r="B949" s="90">
        <v>16.02</v>
      </c>
      <c r="C949" s="29">
        <f t="shared" si="42"/>
        <v>1.930081154901417</v>
      </c>
      <c r="D949" s="86">
        <f t="shared" si="43"/>
        <v>2.0612085696870355</v>
      </c>
      <c r="E949" s="86">
        <f t="shared" si="44"/>
        <v>1.9775997942752237</v>
      </c>
    </row>
    <row r="950" spans="1:5" x14ac:dyDescent="0.3">
      <c r="A950" s="87">
        <v>38084</v>
      </c>
      <c r="B950" s="90">
        <v>16.010000000000002</v>
      </c>
      <c r="C950" s="29">
        <f t="shared" si="42"/>
        <v>1.9312195746690124</v>
      </c>
      <c r="D950" s="86">
        <f t="shared" si="43"/>
        <v>2.0625459086027598</v>
      </c>
      <c r="E950" s="86">
        <f t="shared" si="44"/>
        <v>1.9788171170579334</v>
      </c>
    </row>
    <row r="951" spans="1:5" x14ac:dyDescent="0.3">
      <c r="A951" s="87">
        <v>38085</v>
      </c>
      <c r="B951" s="90">
        <v>16.010000000000002</v>
      </c>
      <c r="C951" s="29">
        <f t="shared" si="42"/>
        <v>1.9323579899838881</v>
      </c>
      <c r="D951" s="86">
        <f t="shared" si="43"/>
        <v>2.0638833211211831</v>
      </c>
      <c r="E951" s="86">
        <f t="shared" si="44"/>
        <v>1.9800344965667966</v>
      </c>
    </row>
    <row r="952" spans="1:5" x14ac:dyDescent="0.3">
      <c r="A952" s="87">
        <v>38089</v>
      </c>
      <c r="B952" s="90">
        <v>16</v>
      </c>
      <c r="C952" s="29">
        <f t="shared" si="42"/>
        <v>1.9334970763718236</v>
      </c>
      <c r="D952" s="86">
        <f t="shared" si="43"/>
        <v>2.065221600855331</v>
      </c>
      <c r="E952" s="86">
        <f t="shared" si="44"/>
        <v>1.9812526250144353</v>
      </c>
    </row>
    <row r="953" spans="1:5" x14ac:dyDescent="0.3">
      <c r="A953" s="87">
        <v>38090</v>
      </c>
      <c r="B953" s="90">
        <v>16</v>
      </c>
      <c r="C953" s="29">
        <f t="shared" si="42"/>
        <v>1.9346361768393971</v>
      </c>
      <c r="D953" s="86">
        <f t="shared" si="43"/>
        <v>2.0665599759746516</v>
      </c>
      <c r="E953" s="86">
        <f t="shared" si="44"/>
        <v>1.982470829218389</v>
      </c>
    </row>
    <row r="954" spans="1:5" x14ac:dyDescent="0.3">
      <c r="A954" s="87">
        <v>38091</v>
      </c>
      <c r="B954" s="90">
        <v>15.96</v>
      </c>
      <c r="C954" s="29">
        <f t="shared" si="42"/>
        <v>1.9357759483966204</v>
      </c>
      <c r="D954" s="86">
        <f t="shared" si="43"/>
        <v>2.0678992184333218</v>
      </c>
      <c r="E954" s="86">
        <f t="shared" si="44"/>
        <v>1.9836897824542752</v>
      </c>
    </row>
    <row r="955" spans="1:5" x14ac:dyDescent="0.3">
      <c r="A955" s="87">
        <v>38092</v>
      </c>
      <c r="B955" s="90">
        <v>15.76</v>
      </c>
      <c r="C955" s="29">
        <f t="shared" si="42"/>
        <v>1.9369137394258096</v>
      </c>
      <c r="D955" s="86">
        <f t="shared" si="43"/>
        <v>2.0692362124693022</v>
      </c>
      <c r="E955" s="86">
        <f t="shared" si="44"/>
        <v>1.9849067674577741</v>
      </c>
    </row>
    <row r="956" spans="1:5" x14ac:dyDescent="0.3">
      <c r="A956" s="87">
        <v>38093</v>
      </c>
      <c r="B956" s="90">
        <v>15.72</v>
      </c>
      <c r="C956" s="29">
        <f t="shared" si="42"/>
        <v>1.9380389313553168</v>
      </c>
      <c r="D956" s="86">
        <f t="shared" si="43"/>
        <v>2.0705584792399043</v>
      </c>
      <c r="E956" s="86">
        <f t="shared" si="44"/>
        <v>1.9861109021153156</v>
      </c>
    </row>
    <row r="957" spans="1:5" x14ac:dyDescent="0.3">
      <c r="A957" s="87">
        <v>38096</v>
      </c>
      <c r="B957" s="90">
        <v>15.73</v>
      </c>
      <c r="C957" s="29">
        <f t="shared" si="42"/>
        <v>1.939162121817984</v>
      </c>
      <c r="D957" s="86">
        <f t="shared" si="43"/>
        <v>2.0718784706232123</v>
      </c>
      <c r="E957" s="86">
        <f t="shared" si="44"/>
        <v>1.9873130462137742</v>
      </c>
    </row>
    <row r="958" spans="1:5" x14ac:dyDescent="0.3">
      <c r="A958" s="87">
        <v>38097</v>
      </c>
      <c r="B958" s="90">
        <v>15.73</v>
      </c>
      <c r="C958" s="29">
        <f t="shared" si="42"/>
        <v>1.9402866225408051</v>
      </c>
      <c r="D958" s="86">
        <f t="shared" si="43"/>
        <v>2.0732000783901752</v>
      </c>
      <c r="E958" s="86">
        <f t="shared" si="44"/>
        <v>1.9885165936443072</v>
      </c>
    </row>
    <row r="959" spans="1:5" x14ac:dyDescent="0.3">
      <c r="A959" s="87">
        <v>38099</v>
      </c>
      <c r="B959" s="90">
        <v>15.72</v>
      </c>
      <c r="C959" s="29">
        <f t="shared" si="42"/>
        <v>1.9414117753503504</v>
      </c>
      <c r="D959" s="86">
        <f t="shared" si="43"/>
        <v>2.0745225291829787</v>
      </c>
      <c r="E959" s="86">
        <f t="shared" si="44"/>
        <v>1.9897208699617261</v>
      </c>
    </row>
    <row r="960" spans="1:5" x14ac:dyDescent="0.3">
      <c r="A960" s="87">
        <v>38100</v>
      </c>
      <c r="B960" s="90">
        <v>15.72</v>
      </c>
      <c r="C960" s="29">
        <f t="shared" si="42"/>
        <v>1.9425369205447549</v>
      </c>
      <c r="D960" s="86">
        <f t="shared" si="43"/>
        <v>2.0758450476679458</v>
      </c>
      <c r="E960" s="86">
        <f t="shared" si="44"/>
        <v>1.9909251990849672</v>
      </c>
    </row>
    <row r="961" spans="1:5" x14ac:dyDescent="0.3">
      <c r="A961" s="87">
        <v>38103</v>
      </c>
      <c r="B961" s="90">
        <v>15.72</v>
      </c>
      <c r="C961" s="29">
        <f t="shared" si="42"/>
        <v>1.9436627178170569</v>
      </c>
      <c r="D961" s="86">
        <f t="shared" si="43"/>
        <v>2.0771684092650595</v>
      </c>
      <c r="E961" s="86">
        <f t="shared" si="44"/>
        <v>1.9921302571590171</v>
      </c>
    </row>
    <row r="962" spans="1:5" x14ac:dyDescent="0.3">
      <c r="A962" s="87">
        <v>38104</v>
      </c>
      <c r="B962" s="90">
        <v>15.71</v>
      </c>
      <c r="C962" s="29">
        <f t="shared" si="42"/>
        <v>1.9447891675451681</v>
      </c>
      <c r="D962" s="86">
        <f t="shared" si="43"/>
        <v>2.0784926145118083</v>
      </c>
      <c r="E962" s="86">
        <f t="shared" si="44"/>
        <v>1.9933360446250916</v>
      </c>
    </row>
    <row r="963" spans="1:5" x14ac:dyDescent="0.3">
      <c r="A963" s="87">
        <v>38105</v>
      </c>
      <c r="B963" s="90">
        <v>15.71</v>
      </c>
      <c r="C963" s="29">
        <f t="shared" si="42"/>
        <v>1.9459155894310103</v>
      </c>
      <c r="D963" s="86">
        <f t="shared" si="43"/>
        <v>2.0798168637263661</v>
      </c>
      <c r="E963" s="86">
        <f t="shared" si="44"/>
        <v>1.9945418642391204</v>
      </c>
    </row>
    <row r="964" spans="1:5" x14ac:dyDescent="0.3">
      <c r="A964" s="87">
        <v>38106</v>
      </c>
      <c r="B964" s="90">
        <v>15.7</v>
      </c>
      <c r="C964" s="29">
        <f t="shared" si="42"/>
        <v>1.9470426637404088</v>
      </c>
      <c r="D964" s="86">
        <f t="shared" si="43"/>
        <v>2.0811419566465834</v>
      </c>
      <c r="E964" s="86">
        <f t="shared" si="44"/>
        <v>1.9957484132840675</v>
      </c>
    </row>
    <row r="965" spans="1:5" x14ac:dyDescent="0.3">
      <c r="A965" s="87">
        <v>38107</v>
      </c>
      <c r="B965" s="90">
        <v>15.74</v>
      </c>
      <c r="C965" s="29">
        <f t="shared" ref="C965:C1028" si="45">IF(A965=$B$2,1,IF(A964&lt;DATE(1998,1,2),ROUND(B964/3000+1,8)*C964,ROUND(((1+B964/100)^(1/252)),8)*C964))</f>
        <v>1.9481697288567417</v>
      </c>
      <c r="D965" s="86">
        <f t="shared" ref="D965:D1028" si="46">(((ROUND(C965/C964,8)-1)*$D$1)+1)*D964</f>
        <v>2.0824671154629106</v>
      </c>
      <c r="E965" s="86">
        <f t="shared" ref="E965:E1028" si="47">(((ROUND(C965/C964,8))*(($E$1+1)^(1/252)))*E964)</f>
        <v>1.996955013629278</v>
      </c>
    </row>
    <row r="966" spans="1:5" x14ac:dyDescent="0.3">
      <c r="A966" s="87">
        <v>38110</v>
      </c>
      <c r="B966" s="90">
        <v>15.72</v>
      </c>
      <c r="C966" s="29">
        <f t="shared" si="45"/>
        <v>1.9493001153785161</v>
      </c>
      <c r="D966" s="86">
        <f t="shared" si="46"/>
        <v>2.0837962563467562</v>
      </c>
      <c r="E966" s="86">
        <f t="shared" si="47"/>
        <v>1.9981650793661443</v>
      </c>
    </row>
    <row r="967" spans="1:5" x14ac:dyDescent="0.3">
      <c r="A967" s="87">
        <v>38111</v>
      </c>
      <c r="B967" s="90">
        <v>15.73</v>
      </c>
      <c r="C967" s="29">
        <f t="shared" si="45"/>
        <v>1.9504298322603839</v>
      </c>
      <c r="D967" s="86">
        <f t="shared" si="46"/>
        <v>2.0851246868791589</v>
      </c>
      <c r="E967" s="86">
        <f t="shared" si="47"/>
        <v>1.9993745195617283</v>
      </c>
    </row>
    <row r="968" spans="1:5" x14ac:dyDescent="0.3">
      <c r="A968" s="87">
        <v>38112</v>
      </c>
      <c r="B968" s="90">
        <v>15.71</v>
      </c>
      <c r="C968" s="29">
        <f t="shared" si="45"/>
        <v>1.9515608670158133</v>
      </c>
      <c r="D968" s="86">
        <f t="shared" si="46"/>
        <v>2.0864547441293011</v>
      </c>
      <c r="E968" s="86">
        <f t="shared" si="47"/>
        <v>2.0005853716065412</v>
      </c>
    </row>
    <row r="969" spans="1:5" x14ac:dyDescent="0.3">
      <c r="A969" s="87">
        <v>38113</v>
      </c>
      <c r="B969" s="90">
        <v>15.72</v>
      </c>
      <c r="C969" s="29">
        <f t="shared" si="45"/>
        <v>1.952691211069989</v>
      </c>
      <c r="D969" s="86">
        <f t="shared" si="46"/>
        <v>2.0877840661758804</v>
      </c>
      <c r="E969" s="86">
        <f t="shared" si="47"/>
        <v>2.0017955765226296</v>
      </c>
    </row>
    <row r="970" spans="1:5" x14ac:dyDescent="0.3">
      <c r="A970" s="87">
        <v>38114</v>
      </c>
      <c r="B970" s="90">
        <v>15.71</v>
      </c>
      <c r="C970" s="29">
        <f t="shared" si="45"/>
        <v>1.9538228932613648</v>
      </c>
      <c r="D970" s="86">
        <f t="shared" si="46"/>
        <v>2.0891150389569879</v>
      </c>
      <c r="E970" s="86">
        <f t="shared" si="47"/>
        <v>2.0030072141688828</v>
      </c>
    </row>
    <row r="971" spans="1:5" x14ac:dyDescent="0.3">
      <c r="A971" s="87">
        <v>38117</v>
      </c>
      <c r="B971" s="90">
        <v>15.7</v>
      </c>
      <c r="C971" s="29">
        <f t="shared" si="45"/>
        <v>1.9549545474811418</v>
      </c>
      <c r="D971" s="86">
        <f t="shared" si="46"/>
        <v>2.0904460559306082</v>
      </c>
      <c r="E971" s="86">
        <f t="shared" si="47"/>
        <v>2.0042188841190645</v>
      </c>
    </row>
    <row r="972" spans="1:5" x14ac:dyDescent="0.3">
      <c r="A972" s="87">
        <v>38118</v>
      </c>
      <c r="B972" s="90">
        <v>15.7</v>
      </c>
      <c r="C972" s="29">
        <f t="shared" si="45"/>
        <v>1.9560861924704969</v>
      </c>
      <c r="D972" s="86">
        <f t="shared" si="46"/>
        <v>2.0917771390949378</v>
      </c>
      <c r="E972" s="86">
        <f t="shared" si="47"/>
        <v>2.0054306055872408</v>
      </c>
    </row>
    <row r="973" spans="1:5" x14ac:dyDescent="0.3">
      <c r="A973" s="87">
        <v>38119</v>
      </c>
      <c r="B973" s="90">
        <v>15.7</v>
      </c>
      <c r="C973" s="29">
        <f t="shared" si="45"/>
        <v>1.9572184925238705</v>
      </c>
      <c r="D973" s="86">
        <f t="shared" si="46"/>
        <v>2.0931090698211481</v>
      </c>
      <c r="E973" s="86">
        <f t="shared" si="47"/>
        <v>2.0066430596445213</v>
      </c>
    </row>
    <row r="974" spans="1:5" x14ac:dyDescent="0.3">
      <c r="A974" s="87">
        <v>38120</v>
      </c>
      <c r="B974" s="90">
        <v>15.7</v>
      </c>
      <c r="C974" s="29">
        <f t="shared" si="45"/>
        <v>1.9583514480204529</v>
      </c>
      <c r="D974" s="86">
        <f t="shared" si="46"/>
        <v>2.0944418486489207</v>
      </c>
      <c r="E974" s="86">
        <f t="shared" si="47"/>
        <v>2.0078562467338186</v>
      </c>
    </row>
    <row r="975" spans="1:5" x14ac:dyDescent="0.3">
      <c r="A975" s="87">
        <v>38121</v>
      </c>
      <c r="B975" s="90">
        <v>15.72</v>
      </c>
      <c r="C975" s="29">
        <f t="shared" si="45"/>
        <v>1.9594850593396542</v>
      </c>
      <c r="D975" s="86">
        <f t="shared" si="46"/>
        <v>2.0957754761182805</v>
      </c>
      <c r="E975" s="86">
        <f t="shared" si="47"/>
        <v>2.0090701672983129</v>
      </c>
    </row>
    <row r="976" spans="1:5" x14ac:dyDescent="0.3">
      <c r="A976" s="87">
        <v>38124</v>
      </c>
      <c r="B976" s="90">
        <v>15.71</v>
      </c>
      <c r="C976" s="29">
        <f t="shared" si="45"/>
        <v>1.9606206789057947</v>
      </c>
      <c r="D976" s="86">
        <f t="shared" si="46"/>
        <v>2.0971115434631833</v>
      </c>
      <c r="E976" s="86">
        <f t="shared" si="47"/>
        <v>2.0102862080755095</v>
      </c>
    </row>
    <row r="977" spans="1:5" x14ac:dyDescent="0.3">
      <c r="A977" s="87">
        <v>38125</v>
      </c>
      <c r="B977" s="90">
        <v>15.71</v>
      </c>
      <c r="C977" s="29">
        <f t="shared" si="45"/>
        <v>1.9617562704030169</v>
      </c>
      <c r="D977" s="86">
        <f t="shared" si="46"/>
        <v>2.0984476551697546</v>
      </c>
      <c r="E977" s="86">
        <f t="shared" si="47"/>
        <v>2.0115022812740277</v>
      </c>
    </row>
    <row r="978" spans="1:5" x14ac:dyDescent="0.3">
      <c r="A978" s="87">
        <v>38126</v>
      </c>
      <c r="B978" s="90">
        <v>15.7</v>
      </c>
      <c r="C978" s="29">
        <f t="shared" si="45"/>
        <v>1.9628925196348344</v>
      </c>
      <c r="D978" s="86">
        <f t="shared" si="46"/>
        <v>2.0997846181398163</v>
      </c>
      <c r="E978" s="86">
        <f t="shared" si="47"/>
        <v>2.0127190901061178</v>
      </c>
    </row>
    <row r="979" spans="1:5" x14ac:dyDescent="0.3">
      <c r="A979" s="87">
        <v>38127</v>
      </c>
      <c r="B979" s="90">
        <v>15.71</v>
      </c>
      <c r="C979" s="29">
        <f t="shared" si="45"/>
        <v>1.9640287595987502</v>
      </c>
      <c r="D979" s="86">
        <f t="shared" si="46"/>
        <v>2.1011216475962784</v>
      </c>
      <c r="E979" s="86">
        <f t="shared" si="47"/>
        <v>2.013935950674699</v>
      </c>
    </row>
    <row r="980" spans="1:5" x14ac:dyDescent="0.3">
      <c r="A980" s="87">
        <v>38128</v>
      </c>
      <c r="B980" s="90">
        <v>15.73</v>
      </c>
      <c r="C980" s="29">
        <f t="shared" si="45"/>
        <v>1.9651663250563098</v>
      </c>
      <c r="D980" s="86">
        <f t="shared" si="46"/>
        <v>2.1024603142203948</v>
      </c>
      <c r="E980" s="86">
        <f t="shared" si="47"/>
        <v>2.0151542316952371</v>
      </c>
    </row>
    <row r="981" spans="1:5" x14ac:dyDescent="0.3">
      <c r="A981" s="87">
        <v>38131</v>
      </c>
      <c r="B981" s="90">
        <v>15.73</v>
      </c>
      <c r="C981" s="29">
        <f t="shared" si="45"/>
        <v>1.9663059053565468</v>
      </c>
      <c r="D981" s="86">
        <f t="shared" si="46"/>
        <v>2.1038014295031697</v>
      </c>
      <c r="E981" s="86">
        <f t="shared" si="47"/>
        <v>2.0163746401770841</v>
      </c>
    </row>
    <row r="982" spans="1:5" x14ac:dyDescent="0.3">
      <c r="A982" s="87">
        <v>38132</v>
      </c>
      <c r="B982" s="90">
        <v>15.72</v>
      </c>
      <c r="C982" s="29">
        <f t="shared" si="45"/>
        <v>1.967446146488004</v>
      </c>
      <c r="D982" s="86">
        <f t="shared" si="46"/>
        <v>2.1051434002552201</v>
      </c>
      <c r="E982" s="86">
        <f t="shared" si="47"/>
        <v>2.0175957877571298</v>
      </c>
    </row>
    <row r="983" spans="1:5" x14ac:dyDescent="0.3">
      <c r="A983" s="87">
        <v>38133</v>
      </c>
      <c r="B983" s="90">
        <v>15.77</v>
      </c>
      <c r="C983" s="29">
        <f t="shared" si="45"/>
        <v>1.9685863799022012</v>
      </c>
      <c r="D983" s="86">
        <f t="shared" si="46"/>
        <v>2.1064854396985999</v>
      </c>
      <c r="E983" s="86">
        <f t="shared" si="47"/>
        <v>2.0188169888827789</v>
      </c>
    </row>
    <row r="984" spans="1:5" x14ac:dyDescent="0.3">
      <c r="A984" s="87">
        <v>38134</v>
      </c>
      <c r="B984" s="90">
        <v>15.81</v>
      </c>
      <c r="C984" s="29">
        <f t="shared" si="45"/>
        <v>1.969730640421383</v>
      </c>
      <c r="D984" s="86">
        <f t="shared" si="46"/>
        <v>2.1078322969979473</v>
      </c>
      <c r="E984" s="86">
        <f t="shared" si="47"/>
        <v>2.0200423814372526</v>
      </c>
    </row>
    <row r="985" spans="1:5" x14ac:dyDescent="0.3">
      <c r="A985" s="87">
        <v>38135</v>
      </c>
      <c r="B985" s="90">
        <v>15.82</v>
      </c>
      <c r="C985" s="29">
        <f t="shared" si="45"/>
        <v>1.9708782645844118</v>
      </c>
      <c r="D985" s="86">
        <f t="shared" si="46"/>
        <v>2.1091831919622672</v>
      </c>
      <c r="E985" s="86">
        <f t="shared" si="47"/>
        <v>2.0212712853164025</v>
      </c>
    </row>
    <row r="986" spans="1:5" x14ac:dyDescent="0.3">
      <c r="A986" s="87">
        <v>38138</v>
      </c>
      <c r="B986" s="90">
        <v>15.81</v>
      </c>
      <c r="C986" s="29">
        <f t="shared" si="45"/>
        <v>1.972027247195099</v>
      </c>
      <c r="D986" s="86">
        <f t="shared" si="46"/>
        <v>2.1105357647412419</v>
      </c>
      <c r="E986" s="86">
        <f t="shared" si="47"/>
        <v>2.0225016442691164</v>
      </c>
    </row>
    <row r="987" spans="1:5" x14ac:dyDescent="0.3">
      <c r="A987" s="87">
        <v>38139</v>
      </c>
      <c r="B987" s="90">
        <v>15.75</v>
      </c>
      <c r="C987" s="29">
        <f t="shared" si="45"/>
        <v>1.9731762094301324</v>
      </c>
      <c r="D987" s="86">
        <f t="shared" si="46"/>
        <v>2.1118883923391141</v>
      </c>
      <c r="E987" s="86">
        <f t="shared" si="47"/>
        <v>2.0237320442543192</v>
      </c>
    </row>
    <row r="988" spans="1:5" x14ac:dyDescent="0.3">
      <c r="A988" s="87">
        <v>38140</v>
      </c>
      <c r="B988" s="90">
        <v>15.74</v>
      </c>
      <c r="C988" s="29">
        <f t="shared" si="45"/>
        <v>1.9743217960738035</v>
      </c>
      <c r="D988" s="86">
        <f t="shared" si="46"/>
        <v>2.1132371245182209</v>
      </c>
      <c r="E988" s="86">
        <f t="shared" si="47"/>
        <v>2.0249590440027569</v>
      </c>
    </row>
    <row r="989" spans="1:5" x14ac:dyDescent="0.3">
      <c r="A989" s="87">
        <v>38141</v>
      </c>
      <c r="B989" s="90">
        <v>15.71</v>
      </c>
      <c r="C989" s="29">
        <f t="shared" si="45"/>
        <v>1.9754673568095393</v>
      </c>
      <c r="D989" s="86">
        <f t="shared" si="46"/>
        <v>2.1145859044526558</v>
      </c>
      <c r="E989" s="86">
        <f t="shared" si="47"/>
        <v>2.0261860789339305</v>
      </c>
    </row>
    <row r="990" spans="1:5" x14ac:dyDescent="0.3">
      <c r="A990" s="87">
        <v>38142</v>
      </c>
      <c r="B990" s="90">
        <v>15.75</v>
      </c>
      <c r="C990" s="29">
        <f t="shared" si="45"/>
        <v>1.9766115475026034</v>
      </c>
      <c r="D990" s="86">
        <f t="shared" si="46"/>
        <v>2.1159331494241007</v>
      </c>
      <c r="E990" s="86">
        <f t="shared" si="47"/>
        <v>2.0274117703682668</v>
      </c>
    </row>
    <row r="991" spans="1:5" x14ac:dyDescent="0.3">
      <c r="A991" s="87">
        <v>38145</v>
      </c>
      <c r="B991" s="90">
        <v>15.73</v>
      </c>
      <c r="C991" s="29">
        <f t="shared" si="45"/>
        <v>1.9777591286348526</v>
      </c>
      <c r="D991" s="86">
        <f t="shared" si="46"/>
        <v>2.1172844647387827</v>
      </c>
      <c r="E991" s="86">
        <f t="shared" si="47"/>
        <v>2.0286410011546669</v>
      </c>
    </row>
    <row r="992" spans="1:5" x14ac:dyDescent="0.3">
      <c r="A992" s="87">
        <v>38146</v>
      </c>
      <c r="B992" s="90">
        <v>15.71</v>
      </c>
      <c r="C992" s="29">
        <f t="shared" si="45"/>
        <v>1.9789060113759567</v>
      </c>
      <c r="D992" s="86">
        <f t="shared" si="46"/>
        <v>2.1186350360358661</v>
      </c>
      <c r="E992" s="86">
        <f t="shared" si="47"/>
        <v>2.0298695774321009</v>
      </c>
    </row>
    <row r="993" spans="1:5" x14ac:dyDescent="0.3">
      <c r="A993" s="87">
        <v>38147</v>
      </c>
      <c r="B993" s="90">
        <v>15.7</v>
      </c>
      <c r="C993" s="29">
        <f t="shared" si="45"/>
        <v>1.9800521937377455</v>
      </c>
      <c r="D993" s="86">
        <f t="shared" si="46"/>
        <v>2.1199848607900251</v>
      </c>
      <c r="E993" s="86">
        <f t="shared" si="47"/>
        <v>2.0310974971082576</v>
      </c>
    </row>
    <row r="994" spans="1:5" x14ac:dyDescent="0.3">
      <c r="A994" s="87">
        <v>38149</v>
      </c>
      <c r="B994" s="90">
        <v>15.7</v>
      </c>
      <c r="C994" s="29">
        <f t="shared" si="45"/>
        <v>1.9811983667506128</v>
      </c>
      <c r="D994" s="86">
        <f t="shared" si="46"/>
        <v>2.1213347526701938</v>
      </c>
      <c r="E994" s="86">
        <f t="shared" si="47"/>
        <v>2.0323254689933181</v>
      </c>
    </row>
    <row r="995" spans="1:5" x14ac:dyDescent="0.3">
      <c r="A995" s="87">
        <v>38152</v>
      </c>
      <c r="B995" s="90">
        <v>15.7</v>
      </c>
      <c r="C995" s="29">
        <f t="shared" si="45"/>
        <v>1.9823452032371902</v>
      </c>
      <c r="D995" s="86">
        <f t="shared" si="46"/>
        <v>2.1226855040886177</v>
      </c>
      <c r="E995" s="86">
        <f t="shared" si="47"/>
        <v>2.0335541832922472</v>
      </c>
    </row>
    <row r="996" spans="1:5" x14ac:dyDescent="0.3">
      <c r="A996" s="87">
        <v>38153</v>
      </c>
      <c r="B996" s="90">
        <v>15.71</v>
      </c>
      <c r="C996" s="29">
        <f t="shared" si="45"/>
        <v>1.9834927035815362</v>
      </c>
      <c r="D996" s="86">
        <f t="shared" si="46"/>
        <v>2.1240371155926043</v>
      </c>
      <c r="E996" s="86">
        <f t="shared" si="47"/>
        <v>2.0347836404538979</v>
      </c>
    </row>
    <row r="997" spans="1:5" x14ac:dyDescent="0.3">
      <c r="A997" s="87">
        <v>38154</v>
      </c>
      <c r="B997" s="90">
        <v>15.71</v>
      </c>
      <c r="C997" s="29">
        <f t="shared" si="45"/>
        <v>1.9846415425554507</v>
      </c>
      <c r="D997" s="86">
        <f t="shared" si="46"/>
        <v>2.1253903821196904</v>
      </c>
      <c r="E997" s="86">
        <f t="shared" si="47"/>
        <v>2.0360145327716181</v>
      </c>
    </row>
    <row r="998" spans="1:5" x14ac:dyDescent="0.3">
      <c r="A998" s="87">
        <v>38155</v>
      </c>
      <c r="B998" s="90">
        <v>15.71</v>
      </c>
      <c r="C998" s="29">
        <f t="shared" si="45"/>
        <v>1.9857910469368989</v>
      </c>
      <c r="D998" s="86">
        <f t="shared" si="46"/>
        <v>2.1267445108399463</v>
      </c>
      <c r="E998" s="86">
        <f t="shared" si="47"/>
        <v>2.0372461696873723</v>
      </c>
    </row>
    <row r="999" spans="1:5" x14ac:dyDescent="0.3">
      <c r="A999" s="87">
        <v>38156</v>
      </c>
      <c r="B999" s="90">
        <v>15.7</v>
      </c>
      <c r="C999" s="29">
        <f t="shared" si="45"/>
        <v>1.9869412171112848</v>
      </c>
      <c r="D999" s="86">
        <f t="shared" si="46"/>
        <v>2.1280995023026925</v>
      </c>
      <c r="E999" s="86">
        <f t="shared" si="47"/>
        <v>2.0384785516515862</v>
      </c>
    </row>
    <row r="1000" spans="1:5" x14ac:dyDescent="0.3">
      <c r="A1000" s="87">
        <v>38159</v>
      </c>
      <c r="B1000" s="90">
        <v>15.72</v>
      </c>
      <c r="C1000" s="29">
        <f t="shared" si="45"/>
        <v>1.988091377904222</v>
      </c>
      <c r="D1000" s="86">
        <f t="shared" si="46"/>
        <v>2.1294545611483859</v>
      </c>
      <c r="E1000" s="86">
        <f t="shared" si="47"/>
        <v>2.0397109860144322</v>
      </c>
    </row>
    <row r="1001" spans="1:5" x14ac:dyDescent="0.3">
      <c r="A1001" s="87">
        <v>38160</v>
      </c>
      <c r="B1001" s="90">
        <v>15.71</v>
      </c>
      <c r="C1001" s="29">
        <f t="shared" si="45"/>
        <v>1.9892435762622867</v>
      </c>
      <c r="D1001" s="86">
        <f t="shared" si="46"/>
        <v>2.130812099078391</v>
      </c>
      <c r="E1001" s="86">
        <f t="shared" si="47"/>
        <v>2.0409455729258612</v>
      </c>
    </row>
    <row r="1002" spans="1:5" x14ac:dyDescent="0.3">
      <c r="A1002" s="87">
        <v>38161</v>
      </c>
      <c r="B1002" s="90">
        <v>15.7</v>
      </c>
      <c r="C1002" s="29">
        <f t="shared" si="45"/>
        <v>1.9903957461416577</v>
      </c>
      <c r="D1002" s="86">
        <f t="shared" si="46"/>
        <v>2.1321696820829557</v>
      </c>
      <c r="E1002" s="86">
        <f t="shared" si="47"/>
        <v>2.0421801927530776</v>
      </c>
    </row>
    <row r="1003" spans="1:5" x14ac:dyDescent="0.3">
      <c r="A1003" s="87">
        <v>38162</v>
      </c>
      <c r="B1003" s="90">
        <v>15.7</v>
      </c>
      <c r="C1003" s="29">
        <f t="shared" si="45"/>
        <v>1.9915479066232693</v>
      </c>
      <c r="D1003" s="86">
        <f t="shared" si="46"/>
        <v>2.1335273325993436</v>
      </c>
      <c r="E1003" s="86">
        <f t="shared" si="47"/>
        <v>2.0434148650740758</v>
      </c>
    </row>
    <row r="1004" spans="1:5" x14ac:dyDescent="0.3">
      <c r="A1004" s="87">
        <v>38163</v>
      </c>
      <c r="B1004" s="90">
        <v>15.69</v>
      </c>
      <c r="C1004" s="29">
        <f t="shared" si="45"/>
        <v>1.9927007340444973</v>
      </c>
      <c r="D1004" s="86">
        <f t="shared" si="46"/>
        <v>2.1348858475942669</v>
      </c>
      <c r="E1004" s="86">
        <f t="shared" si="47"/>
        <v>2.0446502838599283</v>
      </c>
    </row>
    <row r="1005" spans="1:5" x14ac:dyDescent="0.3">
      <c r="A1005" s="87">
        <v>38166</v>
      </c>
      <c r="B1005" s="90">
        <v>15.7</v>
      </c>
      <c r="C1005" s="29">
        <f t="shared" si="45"/>
        <v>1.9938535512731566</v>
      </c>
      <c r="D1005" s="86">
        <f t="shared" si="46"/>
        <v>2.1362444291708722</v>
      </c>
      <c r="E1005" s="86">
        <f t="shared" si="47"/>
        <v>2.0458857543629665</v>
      </c>
    </row>
    <row r="1006" spans="1:5" x14ac:dyDescent="0.3">
      <c r="A1006" s="87">
        <v>38167</v>
      </c>
      <c r="B1006" s="90">
        <v>15.7</v>
      </c>
      <c r="C1006" s="29">
        <f t="shared" si="45"/>
        <v>1.9950077133398467</v>
      </c>
      <c r="D1006" s="86">
        <f t="shared" si="46"/>
        <v>2.1376046742661692</v>
      </c>
      <c r="E1006" s="86">
        <f t="shared" si="47"/>
        <v>2.047122667012399</v>
      </c>
    </row>
    <row r="1007" spans="1:5" x14ac:dyDescent="0.3">
      <c r="A1007" s="87">
        <v>38168</v>
      </c>
      <c r="B1007" s="90">
        <v>15.72</v>
      </c>
      <c r="C1007" s="29">
        <f t="shared" si="45"/>
        <v>1.9961625435047907</v>
      </c>
      <c r="D1007" s="86">
        <f t="shared" si="46"/>
        <v>2.1389657854920898</v>
      </c>
      <c r="E1007" s="86">
        <f t="shared" si="47"/>
        <v>2.0483603274811557</v>
      </c>
    </row>
    <row r="1008" spans="1:5" x14ac:dyDescent="0.3">
      <c r="A1008" s="87">
        <v>38169</v>
      </c>
      <c r="B1008" s="90">
        <v>15.71</v>
      </c>
      <c r="C1008" s="29">
        <f t="shared" si="45"/>
        <v>1.9973194195068791</v>
      </c>
      <c r="D1008" s="86">
        <f t="shared" si="46"/>
        <v>2.14032938687517</v>
      </c>
      <c r="E1008" s="86">
        <f t="shared" si="47"/>
        <v>2.0496001496263219</v>
      </c>
    </row>
    <row r="1009" spans="1:5" x14ac:dyDescent="0.3">
      <c r="A1009" s="87">
        <v>38170</v>
      </c>
      <c r="B1009" s="90">
        <v>15.69</v>
      </c>
      <c r="C1009" s="29">
        <f t="shared" si="45"/>
        <v>1.9984762669146574</v>
      </c>
      <c r="D1009" s="86">
        <f t="shared" si="46"/>
        <v>2.141693033534136</v>
      </c>
      <c r="E1009" s="86">
        <f t="shared" si="47"/>
        <v>2.0508400048268536</v>
      </c>
    </row>
    <row r="1010" spans="1:5" x14ac:dyDescent="0.3">
      <c r="A1010" s="87">
        <v>38173</v>
      </c>
      <c r="B1010" s="90">
        <v>15.69</v>
      </c>
      <c r="C1010" s="29">
        <f t="shared" si="45"/>
        <v>1.9996324254045927</v>
      </c>
      <c r="D1010" s="86">
        <f t="shared" si="46"/>
        <v>2.1430559470132722</v>
      </c>
      <c r="E1010" s="86">
        <f t="shared" si="47"/>
        <v>2.0520792154402359</v>
      </c>
    </row>
    <row r="1011" spans="1:5" x14ac:dyDescent="0.3">
      <c r="A1011" s="87">
        <v>38174</v>
      </c>
      <c r="B1011" s="90">
        <v>15.7</v>
      </c>
      <c r="C1011" s="29">
        <f t="shared" si="45"/>
        <v>2.0007892527553377</v>
      </c>
      <c r="D1011" s="86">
        <f t="shared" si="46"/>
        <v>2.1444197278123851</v>
      </c>
      <c r="E1011" s="86">
        <f t="shared" si="47"/>
        <v>2.0533191748409156</v>
      </c>
    </row>
    <row r="1012" spans="1:5" x14ac:dyDescent="0.3">
      <c r="A1012" s="87">
        <v>38175</v>
      </c>
      <c r="B1012" s="90">
        <v>15.69</v>
      </c>
      <c r="C1012" s="29">
        <f t="shared" si="45"/>
        <v>2.001947429622188</v>
      </c>
      <c r="D1012" s="86">
        <f t="shared" si="46"/>
        <v>2.1457851784963911</v>
      </c>
      <c r="E1012" s="86">
        <f t="shared" si="47"/>
        <v>2.054560581627813</v>
      </c>
    </row>
    <row r="1013" spans="1:5" x14ac:dyDescent="0.3">
      <c r="A1013" s="87">
        <v>38176</v>
      </c>
      <c r="B1013" s="90">
        <v>15.73</v>
      </c>
      <c r="C1013" s="29">
        <f t="shared" si="45"/>
        <v>2.0031055962491728</v>
      </c>
      <c r="D1013" s="86">
        <f t="shared" si="46"/>
        <v>2.1471506961020013</v>
      </c>
      <c r="E1013" s="86">
        <f t="shared" si="47"/>
        <v>2.0558020403825661</v>
      </c>
    </row>
    <row r="1014" spans="1:5" x14ac:dyDescent="0.3">
      <c r="A1014" s="87">
        <v>38177</v>
      </c>
      <c r="B1014" s="90">
        <v>15.77</v>
      </c>
      <c r="C1014" s="29">
        <f t="shared" si="45"/>
        <v>2.0042671771533818</v>
      </c>
      <c r="D1014" s="86">
        <f t="shared" si="46"/>
        <v>2.1485203184408803</v>
      </c>
      <c r="E1014" s="86">
        <f t="shared" si="47"/>
        <v>2.0570470658042534</v>
      </c>
    </row>
    <row r="1015" spans="1:5" x14ac:dyDescent="0.3">
      <c r="A1015" s="87">
        <v>38180</v>
      </c>
      <c r="B1015" s="90">
        <v>15.71</v>
      </c>
      <c r="C1015" s="29">
        <f t="shared" si="45"/>
        <v>2.0054321774927737</v>
      </c>
      <c r="D1015" s="86">
        <f t="shared" si="46"/>
        <v>2.1498940522532068</v>
      </c>
      <c r="E1015" s="86">
        <f t="shared" si="47"/>
        <v>2.0582956634594738</v>
      </c>
    </row>
    <row r="1016" spans="1:5" x14ac:dyDescent="0.3">
      <c r="A1016" s="87">
        <v>38181</v>
      </c>
      <c r="B1016" s="90">
        <v>15.71</v>
      </c>
      <c r="C1016" s="29">
        <f t="shared" si="45"/>
        <v>2.0065937238099774</v>
      </c>
      <c r="D1016" s="86">
        <f t="shared" si="46"/>
        <v>2.1512637927517781</v>
      </c>
      <c r="E1016" s="86">
        <f t="shared" si="47"/>
        <v>2.0595407787972322</v>
      </c>
    </row>
    <row r="1017" spans="1:5" x14ac:dyDescent="0.3">
      <c r="A1017" s="87">
        <v>38182</v>
      </c>
      <c r="B1017" s="90">
        <v>15.69</v>
      </c>
      <c r="C1017" s="29">
        <f t="shared" si="45"/>
        <v>2.007755942894808</v>
      </c>
      <c r="D1017" s="86">
        <f t="shared" si="46"/>
        <v>2.1526344059394162</v>
      </c>
      <c r="E1017" s="86">
        <f t="shared" si="47"/>
        <v>2.0607866473368905</v>
      </c>
    </row>
    <row r="1018" spans="1:5" x14ac:dyDescent="0.3">
      <c r="A1018" s="87">
        <v>38183</v>
      </c>
      <c r="B1018" s="90">
        <v>15.71</v>
      </c>
      <c r="C1018" s="29">
        <f t="shared" si="45"/>
        <v>2.0089174698628911</v>
      </c>
      <c r="D1018" s="86">
        <f t="shared" si="46"/>
        <v>2.1540042822015928</v>
      </c>
      <c r="E1018" s="86">
        <f t="shared" si="47"/>
        <v>2.0620318681631304</v>
      </c>
    </row>
    <row r="1019" spans="1:5" x14ac:dyDescent="0.3">
      <c r="A1019" s="87">
        <v>38184</v>
      </c>
      <c r="B1019" s="90">
        <v>15.7</v>
      </c>
      <c r="C1019" s="29">
        <f t="shared" si="45"/>
        <v>2.0100810348614355</v>
      </c>
      <c r="D1019" s="86">
        <f t="shared" si="46"/>
        <v>2.1553766414098687</v>
      </c>
      <c r="E1019" s="86">
        <f t="shared" si="47"/>
        <v>2.0632792436260323</v>
      </c>
    </row>
    <row r="1020" spans="1:5" x14ac:dyDescent="0.3">
      <c r="A1020" s="87">
        <v>38187</v>
      </c>
      <c r="B1020" s="90">
        <v>15.7</v>
      </c>
      <c r="C1020" s="29">
        <f t="shared" si="45"/>
        <v>2.0112445903692757</v>
      </c>
      <c r="D1020" s="86">
        <f t="shared" si="46"/>
        <v>2.1567490688647801</v>
      </c>
      <c r="E1020" s="86">
        <f t="shared" si="47"/>
        <v>2.0645266721250626</v>
      </c>
    </row>
    <row r="1021" spans="1:5" x14ac:dyDescent="0.3">
      <c r="A1021" s="87">
        <v>38188</v>
      </c>
      <c r="B1021" s="90">
        <v>15.7</v>
      </c>
      <c r="C1021" s="29">
        <f t="shared" si="45"/>
        <v>2.0124088194128569</v>
      </c>
      <c r="D1021" s="86">
        <f t="shared" si="46"/>
        <v>2.1581223702073835</v>
      </c>
      <c r="E1021" s="86">
        <f t="shared" si="47"/>
        <v>2.0657748548011461</v>
      </c>
    </row>
    <row r="1022" spans="1:5" x14ac:dyDescent="0.3">
      <c r="A1022" s="87">
        <v>38189</v>
      </c>
      <c r="B1022" s="90">
        <v>15.71</v>
      </c>
      <c r="C1022" s="29">
        <f t="shared" si="45"/>
        <v>2.0135737223820622</v>
      </c>
      <c r="D1022" s="86">
        <f t="shared" si="46"/>
        <v>2.1594965459941236</v>
      </c>
      <c r="E1022" s="86">
        <f t="shared" si="47"/>
        <v>2.0670237921102474</v>
      </c>
    </row>
    <row r="1023" spans="1:5" x14ac:dyDescent="0.3">
      <c r="A1023" s="87">
        <v>38190</v>
      </c>
      <c r="B1023" s="90">
        <v>15.69</v>
      </c>
      <c r="C1023" s="29">
        <f t="shared" si="45"/>
        <v>2.0147399842820661</v>
      </c>
      <c r="D1023" s="86">
        <f t="shared" si="46"/>
        <v>2.160872404433507</v>
      </c>
      <c r="E1023" s="86">
        <f t="shared" si="47"/>
        <v>2.0682741873147648</v>
      </c>
    </row>
    <row r="1024" spans="1:5" x14ac:dyDescent="0.3">
      <c r="A1024" s="87">
        <v>38191</v>
      </c>
      <c r="B1024" s="90">
        <v>15.7</v>
      </c>
      <c r="C1024" s="29">
        <f t="shared" si="45"/>
        <v>2.0159055516577729</v>
      </c>
      <c r="D1024" s="86">
        <f t="shared" si="46"/>
        <v>2.1622475231272613</v>
      </c>
      <c r="E1024" s="86">
        <f t="shared" si="47"/>
        <v>2.0695239324524999</v>
      </c>
    </row>
    <row r="1025" spans="1:5" x14ac:dyDescent="0.3">
      <c r="A1025" s="87">
        <v>38194</v>
      </c>
      <c r="B1025" s="90">
        <v>15.71</v>
      </c>
      <c r="C1025" s="29">
        <f t="shared" si="45"/>
        <v>2.0170724787454057</v>
      </c>
      <c r="D1025" s="86">
        <f t="shared" si="46"/>
        <v>2.1636243255886227</v>
      </c>
      <c r="E1025" s="86">
        <f t="shared" si="47"/>
        <v>2.0707751363991984</v>
      </c>
    </row>
    <row r="1026" spans="1:5" x14ac:dyDescent="0.3">
      <c r="A1026" s="87">
        <v>38195</v>
      </c>
      <c r="B1026" s="90">
        <v>15.7</v>
      </c>
      <c r="C1026" s="29">
        <f t="shared" si="45"/>
        <v>2.018240767125095</v>
      </c>
      <c r="D1026" s="86">
        <f t="shared" si="46"/>
        <v>2.1650028139189414</v>
      </c>
      <c r="E1026" s="86">
        <f t="shared" si="47"/>
        <v>2.0720278008871786</v>
      </c>
    </row>
    <row r="1027" spans="1:5" x14ac:dyDescent="0.3">
      <c r="A1027" s="87">
        <v>38196</v>
      </c>
      <c r="B1027" s="90">
        <v>15.7</v>
      </c>
      <c r="C1027" s="29">
        <f t="shared" si="45"/>
        <v>2.0194090459755532</v>
      </c>
      <c r="D1027" s="86">
        <f t="shared" si="46"/>
        <v>2.1663813708006932</v>
      </c>
      <c r="E1027" s="86">
        <f t="shared" si="47"/>
        <v>2.0732805186361669</v>
      </c>
    </row>
    <row r="1028" spans="1:5" x14ac:dyDescent="0.3">
      <c r="A1028" s="87">
        <v>38197</v>
      </c>
      <c r="B1028" s="90">
        <v>15.7</v>
      </c>
      <c r="C1028" s="29">
        <f t="shared" si="45"/>
        <v>2.0205780010959069</v>
      </c>
      <c r="D1028" s="86">
        <f t="shared" si="46"/>
        <v>2.1677608054730251</v>
      </c>
      <c r="E1028" s="86">
        <f t="shared" si="47"/>
        <v>2.0745339937600118</v>
      </c>
    </row>
    <row r="1029" spans="1:5" x14ac:dyDescent="0.3">
      <c r="A1029" s="87">
        <v>38198</v>
      </c>
      <c r="B1029" s="90">
        <v>15.74</v>
      </c>
      <c r="C1029" s="29">
        <f t="shared" ref="C1029:C1092" si="48">IF(A1029=$B$2,1,IF(A1028&lt;DATE(1998,1,2),ROUND(B1028/3000+1,8)*C1028,ROUND(((1+B1028/100)^(1/252)),8)*C1028))</f>
        <v>2.0217476328776214</v>
      </c>
      <c r="D1029" s="86">
        <f t="shared" ref="D1029:D1092" si="49">(((ROUND(C1029/C1028,8)-1)*$D$1)+1)*D1028</f>
        <v>2.169141118494867</v>
      </c>
      <c r="E1029" s="86">
        <f t="shared" ref="E1029:E1092" si="50">(((ROUND(C1029/C1028,8))*(($E$1+1)^(1/252)))*E1028)</f>
        <v>2.075788226716611</v>
      </c>
    </row>
    <row r="1030" spans="1:5" x14ac:dyDescent="0.3">
      <c r="A1030" s="87">
        <v>38201</v>
      </c>
      <c r="B1030" s="90">
        <v>15.75</v>
      </c>
      <c r="C1030" s="29">
        <f t="shared" si="48"/>
        <v>2.0229207115066461</v>
      </c>
      <c r="D1030" s="86">
        <f t="shared" si="49"/>
        <v>2.1705255793211697</v>
      </c>
      <c r="E1030" s="86">
        <f t="shared" si="50"/>
        <v>2.0770460618671263</v>
      </c>
    </row>
    <row r="1031" spans="1:5" x14ac:dyDescent="0.3">
      <c r="A1031" s="87">
        <v>38202</v>
      </c>
      <c r="B1031" s="90">
        <v>15.76</v>
      </c>
      <c r="C1031" s="29">
        <f t="shared" si="48"/>
        <v>2.0240951788133326</v>
      </c>
      <c r="D1031" s="86">
        <f t="shared" si="49"/>
        <v>2.1719117594360964</v>
      </c>
      <c r="E1031" s="86">
        <f t="shared" si="50"/>
        <v>2.0783053861944949</v>
      </c>
    </row>
    <row r="1032" spans="1:5" x14ac:dyDescent="0.3">
      <c r="A1032" s="87">
        <v>38203</v>
      </c>
      <c r="B1032" s="90">
        <v>15.77</v>
      </c>
      <c r="C1032" s="29">
        <f t="shared" si="48"/>
        <v>2.0252710161846088</v>
      </c>
      <c r="D1032" s="86">
        <f t="shared" si="49"/>
        <v>2.1732996371133169</v>
      </c>
      <c r="E1032" s="86">
        <f t="shared" si="50"/>
        <v>2.0795661806990537</v>
      </c>
    </row>
    <row r="1033" spans="1:5" x14ac:dyDescent="0.3">
      <c r="A1033" s="87">
        <v>38204</v>
      </c>
      <c r="B1033" s="90">
        <v>15.78</v>
      </c>
      <c r="C1033" s="29">
        <f t="shared" si="48"/>
        <v>2.0264482252154763</v>
      </c>
      <c r="D1033" s="86">
        <f t="shared" si="49"/>
        <v>2.1746892144750922</v>
      </c>
      <c r="E1033" s="86">
        <f t="shared" si="50"/>
        <v>2.0808284471295408</v>
      </c>
    </row>
    <row r="1034" spans="1:5" x14ac:dyDescent="0.3">
      <c r="A1034" s="87">
        <v>38205</v>
      </c>
      <c r="B1034" s="90">
        <v>15.77</v>
      </c>
      <c r="C1034" s="29">
        <f t="shared" si="48"/>
        <v>2.0276268075032617</v>
      </c>
      <c r="D1034" s="86">
        <f t="shared" si="49"/>
        <v>2.1760804936469449</v>
      </c>
      <c r="E1034" s="86">
        <f t="shared" si="50"/>
        <v>2.0820921872372575</v>
      </c>
    </row>
    <row r="1035" spans="1:5" x14ac:dyDescent="0.3">
      <c r="A1035" s="87">
        <v>38208</v>
      </c>
      <c r="B1035" s="90">
        <v>15.77</v>
      </c>
      <c r="C1035" s="29">
        <f t="shared" si="48"/>
        <v>2.028805385861391</v>
      </c>
      <c r="D1035" s="86">
        <f t="shared" si="49"/>
        <v>2.1774718490494558</v>
      </c>
      <c r="E1035" s="86">
        <f t="shared" si="50"/>
        <v>2.0833559869169798</v>
      </c>
    </row>
    <row r="1036" spans="1:5" x14ac:dyDescent="0.3">
      <c r="A1036" s="87">
        <v>38209</v>
      </c>
      <c r="B1036" s="90">
        <v>15.76</v>
      </c>
      <c r="C1036" s="29">
        <f t="shared" si="48"/>
        <v>2.0299846492799767</v>
      </c>
      <c r="D1036" s="86">
        <f t="shared" si="49"/>
        <v>2.178864094065132</v>
      </c>
      <c r="E1036" s="86">
        <f t="shared" si="50"/>
        <v>2.0846205537047293</v>
      </c>
    </row>
    <row r="1037" spans="1:5" x14ac:dyDescent="0.3">
      <c r="A1037" s="87">
        <v>38210</v>
      </c>
      <c r="B1037" s="90">
        <v>15.77</v>
      </c>
      <c r="C1037" s="29">
        <f t="shared" si="48"/>
        <v>2.0311639079624362</v>
      </c>
      <c r="D1037" s="86">
        <f t="shared" si="49"/>
        <v>2.1802564143676086</v>
      </c>
      <c r="E1037" s="86">
        <f t="shared" si="50"/>
        <v>2.0858851792769189</v>
      </c>
    </row>
    <row r="1038" spans="1:5" x14ac:dyDescent="0.3">
      <c r="A1038" s="87">
        <v>38211</v>
      </c>
      <c r="B1038" s="90">
        <v>15.76</v>
      </c>
      <c r="C1038" s="29">
        <f t="shared" si="48"/>
        <v>2.0323445422955784</v>
      </c>
      <c r="D1038" s="86">
        <f t="shared" si="49"/>
        <v>2.1816504397953653</v>
      </c>
      <c r="E1038" s="86">
        <f t="shared" si="50"/>
        <v>2.0871512812476514</v>
      </c>
    </row>
    <row r="1039" spans="1:5" x14ac:dyDescent="0.3">
      <c r="A1039" s="87">
        <v>38212</v>
      </c>
      <c r="B1039" s="90">
        <v>15.75</v>
      </c>
      <c r="C1039" s="29">
        <f t="shared" si="48"/>
        <v>2.0335251718870886</v>
      </c>
      <c r="D1039" s="86">
        <f t="shared" si="49"/>
        <v>2.1830445406061996</v>
      </c>
      <c r="E1039" s="86">
        <f t="shared" si="50"/>
        <v>2.0884174420741881</v>
      </c>
    </row>
    <row r="1040" spans="1:5" x14ac:dyDescent="0.3">
      <c r="A1040" s="87">
        <v>38215</v>
      </c>
      <c r="B1040" s="90">
        <v>15.76</v>
      </c>
      <c r="C1040" s="29">
        <f t="shared" si="48"/>
        <v>2.0347057959313828</v>
      </c>
      <c r="D1040" s="86">
        <f t="shared" si="49"/>
        <v>2.1844387158055234</v>
      </c>
      <c r="E1040" s="86">
        <f t="shared" si="50"/>
        <v>2.0896836609312417</v>
      </c>
    </row>
    <row r="1041" spans="1:5" x14ac:dyDescent="0.3">
      <c r="A1041" s="87">
        <v>38216</v>
      </c>
      <c r="B1041" s="90">
        <v>15.75</v>
      </c>
      <c r="C1041" s="29">
        <f t="shared" si="48"/>
        <v>2.035887797222355</v>
      </c>
      <c r="D1041" s="86">
        <f t="shared" si="49"/>
        <v>2.1858345983581877</v>
      </c>
      <c r="E1041" s="86">
        <f t="shared" si="50"/>
        <v>2.0909513580143892</v>
      </c>
    </row>
    <row r="1042" spans="1:5" x14ac:dyDescent="0.3">
      <c r="A1042" s="87">
        <v>38217</v>
      </c>
      <c r="B1042" s="90">
        <v>15.73</v>
      </c>
      <c r="C1042" s="29">
        <f t="shared" si="48"/>
        <v>2.0370697929596666</v>
      </c>
      <c r="D1042" s="86">
        <f t="shared" si="49"/>
        <v>2.187230555394414</v>
      </c>
      <c r="E1042" s="86">
        <f t="shared" si="50"/>
        <v>2.0922191131984631</v>
      </c>
    </row>
    <row r="1043" spans="1:5" x14ac:dyDescent="0.3">
      <c r="A1043" s="87">
        <v>38218</v>
      </c>
      <c r="B1043" s="90">
        <v>15.74</v>
      </c>
      <c r="C1043" s="29">
        <f t="shared" si="48"/>
        <v>2.0382510693619063</v>
      </c>
      <c r="D1043" s="86">
        <f t="shared" si="49"/>
        <v>2.1886257438338586</v>
      </c>
      <c r="E1043" s="86">
        <f t="shared" si="50"/>
        <v>2.0934861933610973</v>
      </c>
    </row>
    <row r="1044" spans="1:5" x14ac:dyDescent="0.3">
      <c r="A1044" s="87">
        <v>38219</v>
      </c>
      <c r="B1044" s="90">
        <v>15.74</v>
      </c>
      <c r="C1044" s="29">
        <f t="shared" si="48"/>
        <v>2.0394337237798821</v>
      </c>
      <c r="D1044" s="86">
        <f t="shared" si="49"/>
        <v>2.1900226407807377</v>
      </c>
      <c r="E1044" s="86">
        <f t="shared" si="50"/>
        <v>2.0947547526906263</v>
      </c>
    </row>
    <row r="1045" spans="1:5" x14ac:dyDescent="0.3">
      <c r="A1045" s="87">
        <v>38222</v>
      </c>
      <c r="B1045" s="90">
        <v>15.77</v>
      </c>
      <c r="C1045" s="29">
        <f t="shared" si="48"/>
        <v>2.0406170644094308</v>
      </c>
      <c r="D1045" s="86">
        <f t="shared" si="49"/>
        <v>2.1914204293012838</v>
      </c>
      <c r="E1045" s="86">
        <f t="shared" si="50"/>
        <v>2.096024080710571</v>
      </c>
    </row>
    <row r="1046" spans="1:5" x14ac:dyDescent="0.3">
      <c r="A1046" s="87">
        <v>38223</v>
      </c>
      <c r="B1046" s="90">
        <v>15.77</v>
      </c>
      <c r="C1046" s="29">
        <f t="shared" si="48"/>
        <v>2.0418031934842893</v>
      </c>
      <c r="D1046" s="86">
        <f t="shared" si="49"/>
        <v>2.192821592843893</v>
      </c>
      <c r="E1046" s="86">
        <f t="shared" si="50"/>
        <v>2.097296336847033</v>
      </c>
    </row>
    <row r="1047" spans="1:5" x14ac:dyDescent="0.3">
      <c r="A1047" s="87">
        <v>38224</v>
      </c>
      <c r="B1047" s="90">
        <v>15.74</v>
      </c>
      <c r="C1047" s="29">
        <f t="shared" si="48"/>
        <v>2.0429900120085338</v>
      </c>
      <c r="D1047" s="86">
        <f t="shared" si="49"/>
        <v>2.1942236522708551</v>
      </c>
      <c r="E1047" s="86">
        <f t="shared" si="50"/>
        <v>2.0985693652244688</v>
      </c>
    </row>
    <row r="1048" spans="1:5" x14ac:dyDescent="0.3">
      <c r="A1048" s="87">
        <v>38225</v>
      </c>
      <c r="B1048" s="90">
        <v>15.74</v>
      </c>
      <c r="C1048" s="29">
        <f t="shared" si="48"/>
        <v>2.0441754161032013</v>
      </c>
      <c r="D1048" s="86">
        <f t="shared" si="49"/>
        <v>2.1956241220995878</v>
      </c>
      <c r="E1048" s="86">
        <f t="shared" si="50"/>
        <v>2.0998410047295972</v>
      </c>
    </row>
    <row r="1049" spans="1:5" x14ac:dyDescent="0.3">
      <c r="A1049" s="87">
        <v>38226</v>
      </c>
      <c r="B1049" s="90">
        <v>15.78</v>
      </c>
      <c r="C1049" s="29">
        <f t="shared" si="48"/>
        <v>2.0453615080048868</v>
      </c>
      <c r="D1049" s="86">
        <f t="shared" si="49"/>
        <v>2.1970254857823903</v>
      </c>
      <c r="E1049" s="86">
        <f t="shared" si="50"/>
        <v>2.1011134147915906</v>
      </c>
    </row>
    <row r="1050" spans="1:5" x14ac:dyDescent="0.3">
      <c r="A1050" s="87">
        <v>38229</v>
      </c>
      <c r="B1050" s="90">
        <v>15.81</v>
      </c>
      <c r="C1050" s="29">
        <f t="shared" si="48"/>
        <v>2.0465510902579425</v>
      </c>
      <c r="D1050" s="86">
        <f t="shared" si="49"/>
        <v>2.1984310548071746</v>
      </c>
      <c r="E1050" s="86">
        <f t="shared" si="50"/>
        <v>2.1023894744767588</v>
      </c>
    </row>
    <row r="1051" spans="1:5" x14ac:dyDescent="0.3">
      <c r="A1051" s="87">
        <v>38230</v>
      </c>
      <c r="B1051" s="90">
        <v>15.82</v>
      </c>
      <c r="C1051" s="29">
        <f t="shared" si="48"/>
        <v>2.0477434723196595</v>
      </c>
      <c r="D1051" s="86">
        <f t="shared" si="49"/>
        <v>2.1998400138811829</v>
      </c>
      <c r="E1051" s="86">
        <f t="shared" si="50"/>
        <v>2.1036684746623044</v>
      </c>
    </row>
    <row r="1052" spans="1:5" x14ac:dyDescent="0.3">
      <c r="A1052" s="87">
        <v>38231</v>
      </c>
      <c r="B1052" s="90">
        <v>15.79</v>
      </c>
      <c r="C1052" s="29">
        <f t="shared" si="48"/>
        <v>2.048937265809152</v>
      </c>
      <c r="D1052" s="86">
        <f t="shared" si="49"/>
        <v>2.2012507228856042</v>
      </c>
      <c r="E1052" s="86">
        <f t="shared" si="50"/>
        <v>2.1049489892375348</v>
      </c>
    </row>
    <row r="1053" spans="1:5" x14ac:dyDescent="0.3">
      <c r="A1053" s="87">
        <v>38232</v>
      </c>
      <c r="B1053" s="90">
        <v>15.81</v>
      </c>
      <c r="C1053" s="29">
        <f t="shared" si="48"/>
        <v>2.0501296448509896</v>
      </c>
      <c r="D1053" s="86">
        <f t="shared" si="49"/>
        <v>2.2026598425296058</v>
      </c>
      <c r="E1053" s="86">
        <f t="shared" si="50"/>
        <v>2.1062281151158309</v>
      </c>
    </row>
    <row r="1054" spans="1:5" x14ac:dyDescent="0.3">
      <c r="A1054" s="87">
        <v>38233</v>
      </c>
      <c r="B1054" s="90">
        <v>15.78</v>
      </c>
      <c r="C1054" s="29">
        <f t="shared" si="48"/>
        <v>2.0513241118859691</v>
      </c>
      <c r="D1054" s="86">
        <f t="shared" si="49"/>
        <v>2.2040715118040639</v>
      </c>
      <c r="E1054" s="86">
        <f t="shared" si="50"/>
        <v>2.1075094505594953</v>
      </c>
    </row>
    <row r="1055" spans="1:5" x14ac:dyDescent="0.3">
      <c r="A1055" s="87">
        <v>38236</v>
      </c>
      <c r="B1055" s="90">
        <v>15.79</v>
      </c>
      <c r="C1055" s="29">
        <f t="shared" si="48"/>
        <v>2.0525171619894422</v>
      </c>
      <c r="D1055" s="86">
        <f t="shared" si="49"/>
        <v>2.2054815885944561</v>
      </c>
      <c r="E1055" s="86">
        <f t="shared" si="50"/>
        <v>2.1087893947200711</v>
      </c>
    </row>
    <row r="1056" spans="1:5" x14ac:dyDescent="0.3">
      <c r="A1056" s="87">
        <v>38238</v>
      </c>
      <c r="B1056" s="90">
        <v>15.8</v>
      </c>
      <c r="C1056" s="29">
        <f t="shared" si="48"/>
        <v>2.0537116243518621</v>
      </c>
      <c r="D1056" s="86">
        <f t="shared" si="49"/>
        <v>2.206893416605987</v>
      </c>
      <c r="E1056" s="86">
        <f t="shared" si="50"/>
        <v>2.1100708543185958</v>
      </c>
    </row>
    <row r="1057" spans="1:5" x14ac:dyDescent="0.3">
      <c r="A1057" s="87">
        <v>38239</v>
      </c>
      <c r="B1057" s="90">
        <v>15.78</v>
      </c>
      <c r="C1057" s="29">
        <f t="shared" si="48"/>
        <v>2.0549074800936062</v>
      </c>
      <c r="D1057" s="86">
        <f t="shared" si="49"/>
        <v>2.2083069737702981</v>
      </c>
      <c r="E1057" s="86">
        <f t="shared" si="50"/>
        <v>2.1113538100712277</v>
      </c>
    </row>
    <row r="1058" spans="1:5" x14ac:dyDescent="0.3">
      <c r="A1058" s="87">
        <v>38240</v>
      </c>
      <c r="B1058" s="90">
        <v>15.81</v>
      </c>
      <c r="C1058" s="29">
        <f t="shared" si="48"/>
        <v>2.0561026142840286</v>
      </c>
      <c r="D1058" s="86">
        <f t="shared" si="49"/>
        <v>2.2097197602398375</v>
      </c>
      <c r="E1058" s="86">
        <f t="shared" si="50"/>
        <v>2.1126360890092379</v>
      </c>
    </row>
    <row r="1059" spans="1:5" x14ac:dyDescent="0.3">
      <c r="A1059" s="87">
        <v>38243</v>
      </c>
      <c r="B1059" s="90">
        <v>15.86</v>
      </c>
      <c r="C1059" s="29">
        <f t="shared" si="48"/>
        <v>2.0573005613501891</v>
      </c>
      <c r="D1059" s="86">
        <f t="shared" si="49"/>
        <v>2.2111359541661368</v>
      </c>
      <c r="E1059" s="86">
        <f t="shared" si="50"/>
        <v>2.1139213227790208</v>
      </c>
    </row>
    <row r="1060" spans="1:5" x14ac:dyDescent="0.3">
      <c r="A1060" s="87">
        <v>38244</v>
      </c>
      <c r="B1060" s="90">
        <v>15.87</v>
      </c>
      <c r="C1060" s="29">
        <f t="shared" si="48"/>
        <v>2.0585027449332141</v>
      </c>
      <c r="D1060" s="86">
        <f t="shared" si="49"/>
        <v>2.2125572391904353</v>
      </c>
      <c r="E1060" s="86">
        <f t="shared" si="50"/>
        <v>2.1152109744659846</v>
      </c>
    </row>
    <row r="1061" spans="1:5" x14ac:dyDescent="0.3">
      <c r="A1061" s="87">
        <v>38245</v>
      </c>
      <c r="B1061" s="90">
        <v>15.89</v>
      </c>
      <c r="C1061" s="29">
        <f t="shared" si="48"/>
        <v>2.0597063309031491</v>
      </c>
      <c r="D1061" s="86">
        <f t="shared" si="49"/>
        <v>2.2139802652918359</v>
      </c>
      <c r="E1061" s="86">
        <f t="shared" si="50"/>
        <v>2.1165021321281161</v>
      </c>
    </row>
    <row r="1062" spans="1:5" x14ac:dyDescent="0.3">
      <c r="A1062" s="87">
        <v>38246</v>
      </c>
      <c r="B1062" s="90">
        <v>16.16</v>
      </c>
      <c r="C1062" s="29">
        <f t="shared" si="48"/>
        <v>2.06091202119807</v>
      </c>
      <c r="D1062" s="86">
        <f t="shared" si="49"/>
        <v>2.2154058626825188</v>
      </c>
      <c r="E1062" s="86">
        <f t="shared" si="50"/>
        <v>2.1177955171914102</v>
      </c>
    </row>
    <row r="1063" spans="1:5" x14ac:dyDescent="0.3">
      <c r="A1063" s="87">
        <v>38247</v>
      </c>
      <c r="B1063" s="90">
        <v>16.149999999999999</v>
      </c>
      <c r="C1063" s="29">
        <f t="shared" si="48"/>
        <v>2.0621374600949949</v>
      </c>
      <c r="D1063" s="86">
        <f t="shared" si="49"/>
        <v>2.2168548954105294</v>
      </c>
      <c r="E1063" s="86">
        <f t="shared" si="50"/>
        <v>2.1191092615702716</v>
      </c>
    </row>
    <row r="1064" spans="1:5" x14ac:dyDescent="0.3">
      <c r="A1064" s="87">
        <v>38250</v>
      </c>
      <c r="B1064" s="90">
        <v>16.170000000000002</v>
      </c>
      <c r="C1064" s="29">
        <f t="shared" si="48"/>
        <v>2.0633629265234052</v>
      </c>
      <c r="D1064" s="86">
        <f t="shared" si="49"/>
        <v>2.2183040468050943</v>
      </c>
      <c r="E1064" s="86">
        <f t="shared" si="50"/>
        <v>2.1204231003961311</v>
      </c>
    </row>
    <row r="1065" spans="1:5" x14ac:dyDescent="0.3">
      <c r="A1065" s="87">
        <v>38251</v>
      </c>
      <c r="B1065" s="90">
        <v>16.12</v>
      </c>
      <c r="C1065" s="29">
        <f t="shared" si="48"/>
        <v>2.0645905449301694</v>
      </c>
      <c r="D1065" s="86">
        <f t="shared" si="49"/>
        <v>2.2197558291983501</v>
      </c>
      <c r="E1065" s="86">
        <f t="shared" si="50"/>
        <v>2.1217392169260907</v>
      </c>
    </row>
    <row r="1066" spans="1:5" x14ac:dyDescent="0.3">
      <c r="A1066" s="87">
        <v>38252</v>
      </c>
      <c r="B1066" s="90">
        <v>16.149999999999999</v>
      </c>
      <c r="C1066" s="29">
        <f t="shared" si="48"/>
        <v>2.0658153632709495</v>
      </c>
      <c r="D1066" s="86">
        <f t="shared" si="49"/>
        <v>2.2212043863585897</v>
      </c>
      <c r="E1066" s="86">
        <f t="shared" si="50"/>
        <v>2.1230525220835625</v>
      </c>
    </row>
    <row r="1067" spans="1:5" x14ac:dyDescent="0.3">
      <c r="A1067" s="87">
        <v>38253</v>
      </c>
      <c r="B1067" s="90">
        <v>16.14</v>
      </c>
      <c r="C1067" s="29">
        <f t="shared" si="48"/>
        <v>2.0670430153668802</v>
      </c>
      <c r="D1067" s="86">
        <f t="shared" si="49"/>
        <v>2.2226563810023392</v>
      </c>
      <c r="E1067" s="86">
        <f t="shared" si="50"/>
        <v>2.1243688057143486</v>
      </c>
    </row>
    <row r="1068" spans="1:5" x14ac:dyDescent="0.3">
      <c r="A1068" s="87">
        <v>38254</v>
      </c>
      <c r="B1068" s="90">
        <v>16.170000000000002</v>
      </c>
      <c r="C1068" s="29">
        <f t="shared" si="48"/>
        <v>2.0682706942249971</v>
      </c>
      <c r="D1068" s="86">
        <f t="shared" si="49"/>
        <v>2.2241084935371447</v>
      </c>
      <c r="E1068" s="86">
        <f t="shared" si="50"/>
        <v>2.1256851831314836</v>
      </c>
    </row>
    <row r="1069" spans="1:5" x14ac:dyDescent="0.3">
      <c r="A1069" s="87">
        <v>38257</v>
      </c>
      <c r="B1069" s="90">
        <v>16.170000000000002</v>
      </c>
      <c r="C1069" s="29">
        <f t="shared" si="48"/>
        <v>2.0695012325572328</v>
      </c>
      <c r="D1069" s="86">
        <f t="shared" si="49"/>
        <v>2.2255640746853906</v>
      </c>
      <c r="E1069" s="86">
        <f t="shared" si="50"/>
        <v>2.1270045657615286</v>
      </c>
    </row>
    <row r="1070" spans="1:5" x14ac:dyDescent="0.3">
      <c r="A1070" s="87">
        <v>38258</v>
      </c>
      <c r="B1070" s="90">
        <v>16.170000000000002</v>
      </c>
      <c r="C1070" s="29">
        <f t="shared" si="48"/>
        <v>2.070732503010555</v>
      </c>
      <c r="D1070" s="86">
        <f t="shared" si="49"/>
        <v>2.2270206084474529</v>
      </c>
      <c r="E1070" s="86">
        <f t="shared" si="50"/>
        <v>2.1283247673136505</v>
      </c>
    </row>
    <row r="1071" spans="1:5" x14ac:dyDescent="0.3">
      <c r="A1071" s="87">
        <v>38259</v>
      </c>
      <c r="B1071" s="90">
        <v>16.14</v>
      </c>
      <c r="C1071" s="29">
        <f t="shared" si="48"/>
        <v>2.0719645060205458</v>
      </c>
      <c r="D1071" s="86">
        <f t="shared" si="49"/>
        <v>2.2284780954467749</v>
      </c>
      <c r="E1071" s="86">
        <f t="shared" si="50"/>
        <v>2.1296457882961422</v>
      </c>
    </row>
    <row r="1072" spans="1:5" x14ac:dyDescent="0.3">
      <c r="A1072" s="87">
        <v>38260</v>
      </c>
      <c r="B1072" s="90">
        <v>16.170000000000002</v>
      </c>
      <c r="C1072" s="29">
        <f t="shared" si="48"/>
        <v>2.0731951078996067</v>
      </c>
      <c r="D1072" s="86">
        <f t="shared" si="49"/>
        <v>2.229934011441526</v>
      </c>
      <c r="E1072" s="86">
        <f t="shared" si="50"/>
        <v>2.1309654356260541</v>
      </c>
    </row>
    <row r="1073" spans="1:5" x14ac:dyDescent="0.3">
      <c r="A1073" s="87">
        <v>38261</v>
      </c>
      <c r="B1073" s="90">
        <v>16.18</v>
      </c>
      <c r="C1073" s="29">
        <f t="shared" si="48"/>
        <v>2.0744285760610026</v>
      </c>
      <c r="D1073" s="86">
        <f t="shared" si="49"/>
        <v>2.2313934051349178</v>
      </c>
      <c r="E1073" s="86">
        <f t="shared" si="50"/>
        <v>2.1322880956338968</v>
      </c>
    </row>
    <row r="1074" spans="1:5" x14ac:dyDescent="0.3">
      <c r="A1074" s="87">
        <v>38264</v>
      </c>
      <c r="B1074" s="90">
        <v>16.16</v>
      </c>
      <c r="C1074" s="29">
        <f t="shared" si="48"/>
        <v>2.075663483392332</v>
      </c>
      <c r="D1074" s="86">
        <f t="shared" si="49"/>
        <v>2.2328545884784021</v>
      </c>
      <c r="E1074" s="86">
        <f t="shared" si="50"/>
        <v>2.1336123015946304</v>
      </c>
    </row>
    <row r="1075" spans="1:5" x14ac:dyDescent="0.3">
      <c r="A1075" s="87">
        <v>38265</v>
      </c>
      <c r="B1075" s="90">
        <v>16.149999999999999</v>
      </c>
      <c r="C1075" s="29">
        <f t="shared" si="48"/>
        <v>2.0768976936561918</v>
      </c>
      <c r="D1075" s="86">
        <f t="shared" si="49"/>
        <v>2.2343150339119426</v>
      </c>
      <c r="E1075" s="86">
        <f t="shared" si="50"/>
        <v>2.1349358576911164</v>
      </c>
    </row>
    <row r="1076" spans="1:5" x14ac:dyDescent="0.3">
      <c r="A1076" s="87">
        <v>38266</v>
      </c>
      <c r="B1076" s="90">
        <v>16.149999999999999</v>
      </c>
      <c r="C1076" s="29">
        <f t="shared" si="48"/>
        <v>2.0781319316486009</v>
      </c>
      <c r="D1076" s="86">
        <f t="shared" si="49"/>
        <v>2.2357755989466659</v>
      </c>
      <c r="E1076" s="86">
        <f t="shared" si="50"/>
        <v>2.136259508939979</v>
      </c>
    </row>
    <row r="1077" spans="1:5" x14ac:dyDescent="0.3">
      <c r="A1077" s="87">
        <v>38267</v>
      </c>
      <c r="B1077" s="90">
        <v>16.149999999999999</v>
      </c>
      <c r="C1077" s="29">
        <f t="shared" si="48"/>
        <v>2.0793669031116213</v>
      </c>
      <c r="D1077" s="86">
        <f t="shared" si="49"/>
        <v>2.2372371187483706</v>
      </c>
      <c r="E1077" s="86">
        <f t="shared" si="50"/>
        <v>2.1375839808470465</v>
      </c>
    </row>
    <row r="1078" spans="1:5" x14ac:dyDescent="0.3">
      <c r="A1078" s="87">
        <v>38268</v>
      </c>
      <c r="B1078" s="90">
        <v>16.149999999999999</v>
      </c>
      <c r="C1078" s="29">
        <f t="shared" si="48"/>
        <v>2.0806026084811333</v>
      </c>
      <c r="D1078" s="86">
        <f t="shared" si="49"/>
        <v>2.2386995939411851</v>
      </c>
      <c r="E1078" s="86">
        <f t="shared" si="50"/>
        <v>2.1389092739211235</v>
      </c>
    </row>
    <row r="1079" spans="1:5" x14ac:dyDescent="0.3">
      <c r="A1079" s="87">
        <v>38271</v>
      </c>
      <c r="B1079" s="90">
        <v>16.149999999999999</v>
      </c>
      <c r="C1079" s="29">
        <f t="shared" si="48"/>
        <v>2.0818390481932751</v>
      </c>
      <c r="D1079" s="86">
        <f t="shared" si="49"/>
        <v>2.2401630251496454</v>
      </c>
      <c r="E1079" s="86">
        <f t="shared" si="50"/>
        <v>2.1402353886713303</v>
      </c>
    </row>
    <row r="1080" spans="1:5" x14ac:dyDescent="0.3">
      <c r="A1080" s="87">
        <v>38273</v>
      </c>
      <c r="B1080" s="90">
        <v>16.170000000000002</v>
      </c>
      <c r="C1080" s="29">
        <f t="shared" si="48"/>
        <v>2.0830762226844448</v>
      </c>
      <c r="D1080" s="86">
        <f t="shared" si="49"/>
        <v>2.2416274129986964</v>
      </c>
      <c r="E1080" s="86">
        <f t="shared" si="50"/>
        <v>2.1415623256071026</v>
      </c>
    </row>
    <row r="1081" spans="1:5" x14ac:dyDescent="0.3">
      <c r="A1081" s="87">
        <v>38274</v>
      </c>
      <c r="B1081" s="90">
        <v>16.16</v>
      </c>
      <c r="C1081" s="29">
        <f t="shared" si="48"/>
        <v>2.0843155697138931</v>
      </c>
      <c r="D1081" s="86">
        <f t="shared" si="49"/>
        <v>2.2430944595088977</v>
      </c>
      <c r="E1081" s="86">
        <f t="shared" si="50"/>
        <v>2.1428915629541883</v>
      </c>
    </row>
    <row r="1082" spans="1:5" x14ac:dyDescent="0.3">
      <c r="A1082" s="87">
        <v>38275</v>
      </c>
      <c r="B1082" s="90">
        <v>16.16</v>
      </c>
      <c r="C1082" s="29">
        <f t="shared" si="48"/>
        <v>2.0855549245948009</v>
      </c>
      <c r="D1082" s="86">
        <f t="shared" si="49"/>
        <v>2.2445616025451232</v>
      </c>
      <c r="E1082" s="86">
        <f t="shared" si="50"/>
        <v>2.144220875308704</v>
      </c>
    </row>
    <row r="1083" spans="1:5" x14ac:dyDescent="0.3">
      <c r="A1083" s="87">
        <v>38278</v>
      </c>
      <c r="B1083" s="90">
        <v>16.16</v>
      </c>
      <c r="C1083" s="29">
        <f t="shared" si="48"/>
        <v>2.0867950164085141</v>
      </c>
      <c r="D1083" s="86">
        <f t="shared" si="49"/>
        <v>2.2460297051970617</v>
      </c>
      <c r="E1083" s="86">
        <f t="shared" si="50"/>
        <v>2.1455510122832639</v>
      </c>
    </row>
    <row r="1084" spans="1:5" x14ac:dyDescent="0.3">
      <c r="A1084" s="87">
        <v>38279</v>
      </c>
      <c r="B1084" s="90">
        <v>16.149999999999999</v>
      </c>
      <c r="C1084" s="29">
        <f t="shared" si="48"/>
        <v>2.0880358455932209</v>
      </c>
      <c r="D1084" s="86">
        <f t="shared" si="49"/>
        <v>2.2474987680923699</v>
      </c>
      <c r="E1084" s="86">
        <f t="shared" si="50"/>
        <v>2.1468819743894101</v>
      </c>
    </row>
    <row r="1085" spans="1:5" x14ac:dyDescent="0.3">
      <c r="A1085" s="87">
        <v>38280</v>
      </c>
      <c r="B1085" s="90">
        <v>16.149999999999999</v>
      </c>
      <c r="C1085" s="29">
        <f t="shared" si="48"/>
        <v>2.0892767026551815</v>
      </c>
      <c r="D1085" s="86">
        <f t="shared" si="49"/>
        <v>2.2489679512945755</v>
      </c>
      <c r="E1085" s="86">
        <f t="shared" si="50"/>
        <v>2.1482130321803616</v>
      </c>
    </row>
    <row r="1086" spans="1:5" x14ac:dyDescent="0.3">
      <c r="A1086" s="87">
        <v>38281</v>
      </c>
      <c r="B1086" s="90">
        <v>16.63</v>
      </c>
      <c r="C1086" s="29">
        <f t="shared" si="48"/>
        <v>2.0905182971212684</v>
      </c>
      <c r="D1086" s="86">
        <f t="shared" si="49"/>
        <v>2.250438094897433</v>
      </c>
      <c r="E1086" s="86">
        <f t="shared" si="50"/>
        <v>2.1495449152215431</v>
      </c>
    </row>
    <row r="1087" spans="1:5" x14ac:dyDescent="0.3">
      <c r="A1087" s="87">
        <v>38282</v>
      </c>
      <c r="B1087" s="90">
        <v>16.670000000000002</v>
      </c>
      <c r="C1087" s="29">
        <f t="shared" si="48"/>
        <v>2.0917948721194057</v>
      </c>
      <c r="D1087" s="86">
        <f t="shared" si="49"/>
        <v>2.2519497479223469</v>
      </c>
      <c r="E1087" s="86">
        <f t="shared" si="50"/>
        <v>2.150912834475573</v>
      </c>
    </row>
    <row r="1088" spans="1:5" x14ac:dyDescent="0.3">
      <c r="A1088" s="87">
        <v>38285</v>
      </c>
      <c r="B1088" s="90">
        <v>16.690000000000001</v>
      </c>
      <c r="C1088" s="29">
        <f t="shared" si="48"/>
        <v>2.0930750714990913</v>
      </c>
      <c r="D1088" s="86">
        <f t="shared" si="49"/>
        <v>2.2534657852640958</v>
      </c>
      <c r="E1088" s="86">
        <f t="shared" si="50"/>
        <v>2.1522845495575424</v>
      </c>
    </row>
    <row r="1089" spans="1:5" x14ac:dyDescent="0.3">
      <c r="A1089" s="87">
        <v>38286</v>
      </c>
      <c r="B1089" s="90">
        <v>16.690000000000001</v>
      </c>
      <c r="C1089" s="29">
        <f t="shared" si="48"/>
        <v>2.0943574776646483</v>
      </c>
      <c r="D1089" s="86">
        <f t="shared" si="49"/>
        <v>2.2549845288112667</v>
      </c>
      <c r="E1089" s="86">
        <f t="shared" si="50"/>
        <v>2.1536586030230653</v>
      </c>
    </row>
    <row r="1090" spans="1:5" x14ac:dyDescent="0.3">
      <c r="A1090" s="87">
        <v>38287</v>
      </c>
      <c r="B1090" s="90">
        <v>16.670000000000002</v>
      </c>
      <c r="C1090" s="29">
        <f t="shared" si="48"/>
        <v>2.0956406695476386</v>
      </c>
      <c r="D1090" s="86">
        <f t="shared" si="49"/>
        <v>2.2565042959293198</v>
      </c>
      <c r="E1090" s="86">
        <f t="shared" si="50"/>
        <v>2.1550335337066708</v>
      </c>
    </row>
    <row r="1091" spans="1:5" x14ac:dyDescent="0.3">
      <c r="A1091" s="87">
        <v>38288</v>
      </c>
      <c r="B1091" s="90">
        <v>16.670000000000002</v>
      </c>
      <c r="C1091" s="29">
        <f t="shared" si="48"/>
        <v>2.0969232225938086</v>
      </c>
      <c r="D1091" s="86">
        <f t="shared" si="49"/>
        <v>2.2580233994428869</v>
      </c>
      <c r="E1091" s="86">
        <f t="shared" si="50"/>
        <v>2.1564078767079091</v>
      </c>
    </row>
    <row r="1092" spans="1:5" x14ac:dyDescent="0.3">
      <c r="A1092" s="87">
        <v>38289</v>
      </c>
      <c r="B1092" s="90">
        <v>16.66</v>
      </c>
      <c r="C1092" s="29">
        <f t="shared" si="48"/>
        <v>2.0982065605752682</v>
      </c>
      <c r="D1092" s="86">
        <f t="shared" si="49"/>
        <v>2.2595435256336494</v>
      </c>
      <c r="E1092" s="86">
        <f t="shared" si="50"/>
        <v>2.1577830961774973</v>
      </c>
    </row>
    <row r="1093" spans="1:5" x14ac:dyDescent="0.3">
      <c r="A1093" s="87">
        <v>38292</v>
      </c>
      <c r="B1093" s="90">
        <v>16.670000000000002</v>
      </c>
      <c r="C1093" s="29">
        <f t="shared" ref="C1093:C1156" si="51">IF(A1093=$B$2,1,IF(A1092&lt;DATE(1998,1,2),ROUND(B1092/3000+1,8)*C1092,ROUND(((1+B1092/100)^(1/252)),8)*C1092))</f>
        <v>2.0994899705821752</v>
      </c>
      <c r="D1093" s="86">
        <f t="shared" ref="D1093:D1156" si="52">(((ROUND(C1093/C1092,8)-1)*$D$1)+1)*D1092</f>
        <v>2.2610638301208059</v>
      </c>
      <c r="E1093" s="86">
        <f t="shared" ref="E1093:E1156" si="53">(((ROUND(C1093/C1092,8))*(($E$1+1)^(1/252)))*E1092)</f>
        <v>2.1591584590092761</v>
      </c>
    </row>
    <row r="1094" spans="1:5" x14ac:dyDescent="0.3">
      <c r="A1094" s="87">
        <v>38294</v>
      </c>
      <c r="B1094" s="90">
        <v>16.7</v>
      </c>
      <c r="C1094" s="29">
        <f t="shared" si="51"/>
        <v>2.1007748794390713</v>
      </c>
      <c r="D1094" s="86">
        <f t="shared" si="52"/>
        <v>2.2625860031629457</v>
      </c>
      <c r="E1094" s="86">
        <f t="shared" si="53"/>
        <v>2.1605354326249024</v>
      </c>
    </row>
    <row r="1095" spans="1:5" x14ac:dyDescent="0.3">
      <c r="A1095" s="87">
        <v>38295</v>
      </c>
      <c r="B1095" s="90">
        <v>16.7</v>
      </c>
      <c r="C1095" s="29">
        <f t="shared" si="51"/>
        <v>2.1020627174634137</v>
      </c>
      <c r="D1095" s="86">
        <f t="shared" si="52"/>
        <v>2.2641117395702168</v>
      </c>
      <c r="E1095" s="86">
        <f t="shared" si="53"/>
        <v>2.1619154881893179</v>
      </c>
    </row>
    <row r="1096" spans="1:5" x14ac:dyDescent="0.3">
      <c r="A1096" s="87">
        <v>38296</v>
      </c>
      <c r="B1096" s="90">
        <v>16.71</v>
      </c>
      <c r="C1096" s="29">
        <f t="shared" si="51"/>
        <v>2.1033513449711001</v>
      </c>
      <c r="D1096" s="86">
        <f t="shared" si="52"/>
        <v>2.2656385048318968</v>
      </c>
      <c r="E1096" s="86">
        <f t="shared" si="53"/>
        <v>2.1632964252728843</v>
      </c>
    </row>
    <row r="1097" spans="1:5" x14ac:dyDescent="0.3">
      <c r="A1097" s="87">
        <v>38299</v>
      </c>
      <c r="B1097" s="90">
        <v>16.71</v>
      </c>
      <c r="C1097" s="29">
        <f t="shared" si="51"/>
        <v>2.1046414775855649</v>
      </c>
      <c r="D1097" s="86">
        <f t="shared" si="52"/>
        <v>2.2671671469905763</v>
      </c>
      <c r="E1097" s="86">
        <f t="shared" si="53"/>
        <v>2.1646789799783734</v>
      </c>
    </row>
    <row r="1098" spans="1:5" x14ac:dyDescent="0.3">
      <c r="A1098" s="87">
        <v>38300</v>
      </c>
      <c r="B1098" s="90">
        <v>16.71</v>
      </c>
      <c r="C1098" s="29">
        <f t="shared" si="51"/>
        <v>2.1059324015286713</v>
      </c>
      <c r="D1098" s="86">
        <f t="shared" si="52"/>
        <v>2.2686968205348208</v>
      </c>
      <c r="E1098" s="86">
        <f t="shared" si="53"/>
        <v>2.1660624182694366</v>
      </c>
    </row>
    <row r="1099" spans="1:5" x14ac:dyDescent="0.3">
      <c r="A1099" s="87">
        <v>38301</v>
      </c>
      <c r="B1099" s="90">
        <v>16.71</v>
      </c>
      <c r="C1099" s="29">
        <f t="shared" si="51"/>
        <v>2.1072241172857971</v>
      </c>
      <c r="D1099" s="86">
        <f t="shared" si="52"/>
        <v>2.2702275261605132</v>
      </c>
      <c r="E1099" s="86">
        <f t="shared" si="53"/>
        <v>2.16744674071077</v>
      </c>
    </row>
    <row r="1100" spans="1:5" x14ac:dyDescent="0.3">
      <c r="A1100" s="87">
        <v>38302</v>
      </c>
      <c r="B1100" s="90">
        <v>16.71</v>
      </c>
      <c r="C1100" s="29">
        <f t="shared" si="51"/>
        <v>2.1085166253426166</v>
      </c>
      <c r="D1100" s="86">
        <f t="shared" si="52"/>
        <v>2.2717592645640061</v>
      </c>
      <c r="E1100" s="86">
        <f t="shared" si="53"/>
        <v>2.1688319478674307</v>
      </c>
    </row>
    <row r="1101" spans="1:5" x14ac:dyDescent="0.3">
      <c r="A1101" s="87">
        <v>38303</v>
      </c>
      <c r="B1101" s="90">
        <v>16.72</v>
      </c>
      <c r="C1101" s="29">
        <f t="shared" si="51"/>
        <v>2.1098099261851031</v>
      </c>
      <c r="D1101" s="86">
        <f t="shared" si="52"/>
        <v>2.2732920364421223</v>
      </c>
      <c r="E1101" s="86">
        <f t="shared" si="53"/>
        <v>2.170218040304837</v>
      </c>
    </row>
    <row r="1102" spans="1:5" x14ac:dyDescent="0.3">
      <c r="A1102" s="87">
        <v>38307</v>
      </c>
      <c r="B1102" s="90">
        <v>16.73</v>
      </c>
      <c r="C1102" s="29">
        <f t="shared" si="51"/>
        <v>2.1111047376349026</v>
      </c>
      <c r="D1102" s="86">
        <f t="shared" si="52"/>
        <v>2.2748266927033756</v>
      </c>
      <c r="E1102" s="86">
        <f t="shared" si="53"/>
        <v>2.1716057564818736</v>
      </c>
    </row>
    <row r="1103" spans="1:5" x14ac:dyDescent="0.3">
      <c r="A1103" s="87">
        <v>38308</v>
      </c>
      <c r="B1103" s="90">
        <v>16.72</v>
      </c>
      <c r="C1103" s="29">
        <f t="shared" si="51"/>
        <v>2.1124010614990474</v>
      </c>
      <c r="D1103" s="86">
        <f t="shared" si="52"/>
        <v>2.2763632357670955</v>
      </c>
      <c r="E1103" s="86">
        <f t="shared" si="53"/>
        <v>2.1729950983799378</v>
      </c>
    </row>
    <row r="1104" spans="1:5" x14ac:dyDescent="0.3">
      <c r="A1104" s="87">
        <v>38309</v>
      </c>
      <c r="B1104" s="90">
        <v>17.21</v>
      </c>
      <c r="C1104" s="29">
        <f t="shared" si="51"/>
        <v>2.1136974631545002</v>
      </c>
      <c r="D1104" s="86">
        <f t="shared" si="52"/>
        <v>2.2778999653366605</v>
      </c>
      <c r="E1104" s="86">
        <f t="shared" si="53"/>
        <v>2.1743845903086934</v>
      </c>
    </row>
    <row r="1105" spans="1:5" x14ac:dyDescent="0.3">
      <c r="A1105" s="87">
        <v>38310</v>
      </c>
      <c r="B1105" s="90">
        <v>17.21</v>
      </c>
      <c r="C1105" s="29">
        <f t="shared" si="51"/>
        <v>2.1150298323503995</v>
      </c>
      <c r="D1105" s="86">
        <f t="shared" si="52"/>
        <v>2.2794794270041252</v>
      </c>
      <c r="E1105" s="86">
        <f t="shared" si="53"/>
        <v>2.17581115341885</v>
      </c>
    </row>
    <row r="1106" spans="1:5" x14ac:dyDescent="0.3">
      <c r="A1106" s="87">
        <v>38313</v>
      </c>
      <c r="B1106" s="90">
        <v>17.21</v>
      </c>
      <c r="C1106" s="29">
        <f t="shared" si="51"/>
        <v>2.1163630414052217</v>
      </c>
      <c r="D1106" s="86">
        <f t="shared" si="52"/>
        <v>2.2810599838466183</v>
      </c>
      <c r="E1106" s="86">
        <f t="shared" si="53"/>
        <v>2.1772386524638527</v>
      </c>
    </row>
    <row r="1107" spans="1:5" x14ac:dyDescent="0.3">
      <c r="A1107" s="87">
        <v>38314</v>
      </c>
      <c r="B1107" s="90">
        <v>17.190000000000001</v>
      </c>
      <c r="C1107" s="29">
        <f t="shared" si="51"/>
        <v>2.1176970908483717</v>
      </c>
      <c r="D1107" s="86">
        <f t="shared" si="52"/>
        <v>2.2826416366235178</v>
      </c>
      <c r="E1107" s="86">
        <f t="shared" si="53"/>
        <v>2.1786670880577468</v>
      </c>
    </row>
    <row r="1108" spans="1:5" x14ac:dyDescent="0.3">
      <c r="A1108" s="87">
        <v>38315</v>
      </c>
      <c r="B1108" s="90">
        <v>17.190000000000001</v>
      </c>
      <c r="C1108" s="29">
        <f t="shared" si="51"/>
        <v>2.1190305411755661</v>
      </c>
      <c r="D1108" s="86">
        <f t="shared" si="52"/>
        <v>2.284222678678784</v>
      </c>
      <c r="E1108" s="86">
        <f t="shared" si="53"/>
        <v>2.18009497928327</v>
      </c>
    </row>
    <row r="1109" spans="1:5" x14ac:dyDescent="0.3">
      <c r="A1109" s="87">
        <v>38316</v>
      </c>
      <c r="B1109" s="90">
        <v>17.170000000000002</v>
      </c>
      <c r="C1109" s="29">
        <f t="shared" si="51"/>
        <v>2.120364831136428</v>
      </c>
      <c r="D1109" s="86">
        <f t="shared" si="52"/>
        <v>2.2858048158222761</v>
      </c>
      <c r="E1109" s="86">
        <f t="shared" si="53"/>
        <v>2.1815238063439941</v>
      </c>
    </row>
    <row r="1110" spans="1:5" x14ac:dyDescent="0.3">
      <c r="A1110" s="87">
        <v>38317</v>
      </c>
      <c r="B1110" s="90">
        <v>17.170000000000002</v>
      </c>
      <c r="C1110" s="29">
        <f t="shared" si="51"/>
        <v>2.1216985194115647</v>
      </c>
      <c r="D1110" s="86">
        <f t="shared" si="52"/>
        <v>2.2873863390304909</v>
      </c>
      <c r="E1110" s="86">
        <f t="shared" si="53"/>
        <v>2.1829520863789345</v>
      </c>
    </row>
    <row r="1111" spans="1:5" x14ac:dyDescent="0.3">
      <c r="A1111" s="87">
        <v>38320</v>
      </c>
      <c r="B1111" s="90">
        <v>17.18</v>
      </c>
      <c r="C1111" s="29">
        <f t="shared" si="51"/>
        <v>2.1230330465632896</v>
      </c>
      <c r="D1111" s="86">
        <f t="shared" si="52"/>
        <v>2.2889689564772167</v>
      </c>
      <c r="E1111" s="86">
        <f t="shared" si="53"/>
        <v>2.1843813015326448</v>
      </c>
    </row>
    <row r="1112" spans="1:5" x14ac:dyDescent="0.3">
      <c r="A1112" s="87">
        <v>38321</v>
      </c>
      <c r="B1112" s="90">
        <v>17.2</v>
      </c>
      <c r="C1112" s="29">
        <f t="shared" si="51"/>
        <v>2.1243691349504834</v>
      </c>
      <c r="D1112" s="86">
        <f t="shared" si="52"/>
        <v>2.2905535249939342</v>
      </c>
      <c r="E1112" s="86">
        <f t="shared" si="53"/>
        <v>2.1858121951261005</v>
      </c>
    </row>
    <row r="1113" spans="1:5" x14ac:dyDescent="0.3">
      <c r="A1113" s="87">
        <v>38322</v>
      </c>
      <c r="B1113" s="90">
        <v>17.22</v>
      </c>
      <c r="C1113" s="29">
        <f t="shared" si="51"/>
        <v>2.1257075087491937</v>
      </c>
      <c r="D1113" s="86">
        <f t="shared" si="52"/>
        <v>2.292140903782844</v>
      </c>
      <c r="E1113" s="86">
        <f t="shared" si="53"/>
        <v>2.1872455124264905</v>
      </c>
    </row>
    <row r="1114" spans="1:5" x14ac:dyDescent="0.3">
      <c r="A1114" s="87">
        <v>38323</v>
      </c>
      <c r="B1114" s="90">
        <v>17.21</v>
      </c>
      <c r="C1114" s="29">
        <f t="shared" si="51"/>
        <v>2.1270481499608116</v>
      </c>
      <c r="D1114" s="86">
        <f t="shared" si="52"/>
        <v>2.2937310719505617</v>
      </c>
      <c r="E1114" s="86">
        <f t="shared" si="53"/>
        <v>2.1886812350978238</v>
      </c>
    </row>
    <row r="1115" spans="1:5" x14ac:dyDescent="0.3">
      <c r="A1115" s="87">
        <v>38324</v>
      </c>
      <c r="B1115" s="90">
        <v>17.2</v>
      </c>
      <c r="C1115" s="29">
        <f t="shared" si="51"/>
        <v>2.1283889347621394</v>
      </c>
      <c r="D1115" s="86">
        <f t="shared" si="52"/>
        <v>2.2953215106698859</v>
      </c>
      <c r="E1115" s="86">
        <f t="shared" si="53"/>
        <v>2.1901171779038013</v>
      </c>
    </row>
    <row r="1116" spans="1:5" x14ac:dyDescent="0.3">
      <c r="A1116" s="87">
        <v>38327</v>
      </c>
      <c r="B1116" s="90">
        <v>17.190000000000001</v>
      </c>
      <c r="C1116" s="29">
        <f t="shared" si="51"/>
        <v>2.129729841074929</v>
      </c>
      <c r="D1116" s="86">
        <f t="shared" si="52"/>
        <v>2.296912193725317</v>
      </c>
      <c r="E1116" s="86">
        <f t="shared" si="53"/>
        <v>2.19155331813944</v>
      </c>
    </row>
    <row r="1117" spans="1:5" x14ac:dyDescent="0.3">
      <c r="A1117" s="87">
        <v>38328</v>
      </c>
      <c r="B1117" s="90">
        <v>17.190000000000001</v>
      </c>
      <c r="C1117" s="29">
        <f t="shared" si="51"/>
        <v>2.1310708680639583</v>
      </c>
      <c r="D1117" s="86">
        <f t="shared" si="52"/>
        <v>2.2985031200964423</v>
      </c>
      <c r="E1117" s="86">
        <f t="shared" si="53"/>
        <v>2.1929896549576675</v>
      </c>
    </row>
    <row r="1118" spans="1:5" x14ac:dyDescent="0.3">
      <c r="A1118" s="87">
        <v>38329</v>
      </c>
      <c r="B1118" s="90">
        <v>17.170000000000002</v>
      </c>
      <c r="C1118" s="29">
        <f t="shared" si="51"/>
        <v>2.1324127394574521</v>
      </c>
      <c r="D1118" s="86">
        <f t="shared" si="52"/>
        <v>2.3000951484020367</v>
      </c>
      <c r="E1118" s="86">
        <f t="shared" si="53"/>
        <v>2.1944269331463095</v>
      </c>
    </row>
    <row r="1119" spans="1:5" x14ac:dyDescent="0.3">
      <c r="A1119" s="87">
        <v>38330</v>
      </c>
      <c r="B1119" s="90">
        <v>17.170000000000002</v>
      </c>
      <c r="C1119" s="29">
        <f t="shared" si="51"/>
        <v>2.1337540057464435</v>
      </c>
      <c r="D1119" s="86">
        <f t="shared" si="52"/>
        <v>2.3016865589341697</v>
      </c>
      <c r="E1119" s="86">
        <f t="shared" si="53"/>
        <v>2.1958636610736573</v>
      </c>
    </row>
    <row r="1120" spans="1:5" x14ac:dyDescent="0.3">
      <c r="A1120" s="87">
        <v>38331</v>
      </c>
      <c r="B1120" s="90">
        <v>17.190000000000001</v>
      </c>
      <c r="C1120" s="29">
        <f t="shared" si="51"/>
        <v>2.1350961156785182</v>
      </c>
      <c r="D1120" s="86">
        <f t="shared" si="52"/>
        <v>2.3032790705457442</v>
      </c>
      <c r="E1120" s="86">
        <f t="shared" si="53"/>
        <v>2.1973013296507511</v>
      </c>
    </row>
    <row r="1121" spans="1:5" x14ac:dyDescent="0.3">
      <c r="A1121" s="87">
        <v>38334</v>
      </c>
      <c r="B1121" s="90">
        <v>17.190000000000001</v>
      </c>
      <c r="C1121" s="29">
        <f t="shared" si="51"/>
        <v>2.1364405216496771</v>
      </c>
      <c r="D1121" s="86">
        <f t="shared" si="52"/>
        <v>2.3048744068513298</v>
      </c>
      <c r="E1121" s="86">
        <f t="shared" si="53"/>
        <v>2.1987414336967697</v>
      </c>
    </row>
    <row r="1122" spans="1:5" x14ac:dyDescent="0.3">
      <c r="A1122" s="87">
        <v>38335</v>
      </c>
      <c r="B1122" s="90">
        <v>17.2</v>
      </c>
      <c r="C1122" s="29">
        <f t="shared" si="51"/>
        <v>2.137785774152944</v>
      </c>
      <c r="D1122" s="86">
        <f t="shared" si="52"/>
        <v>2.3064708481458682</v>
      </c>
      <c r="E1122" s="86">
        <f t="shared" si="53"/>
        <v>2.2001824815822313</v>
      </c>
    </row>
    <row r="1123" spans="1:5" x14ac:dyDescent="0.3">
      <c r="A1123" s="87">
        <v>38336</v>
      </c>
      <c r="B1123" s="90">
        <v>17.2</v>
      </c>
      <c r="C1123" s="29">
        <f t="shared" si="51"/>
        <v>2.1391326005685181</v>
      </c>
      <c r="D1123" s="86">
        <f t="shared" si="52"/>
        <v>2.3080692578148128</v>
      </c>
      <c r="E1123" s="86">
        <f t="shared" si="53"/>
        <v>2.2016252220070025</v>
      </c>
    </row>
    <row r="1124" spans="1:5" x14ac:dyDescent="0.3">
      <c r="A1124" s="87">
        <v>38337</v>
      </c>
      <c r="B1124" s="90">
        <v>17.690000000000001</v>
      </c>
      <c r="C1124" s="29">
        <f t="shared" si="51"/>
        <v>2.1404802754982022</v>
      </c>
      <c r="D1124" s="86">
        <f t="shared" si="52"/>
        <v>2.3096687751992406</v>
      </c>
      <c r="E1124" s="86">
        <f t="shared" si="53"/>
        <v>2.2030689084896351</v>
      </c>
    </row>
    <row r="1125" spans="1:5" x14ac:dyDescent="0.3">
      <c r="A1125" s="87">
        <v>38338</v>
      </c>
      <c r="B1125" s="90">
        <v>17.690000000000001</v>
      </c>
      <c r="C1125" s="29">
        <f t="shared" si="51"/>
        <v>2.1418642458299311</v>
      </c>
      <c r="D1125" s="86">
        <f t="shared" si="52"/>
        <v>2.3113114739932192</v>
      </c>
      <c r="E1125" s="86">
        <f t="shared" si="53"/>
        <v>2.2045500254096106</v>
      </c>
    </row>
    <row r="1126" spans="1:5" x14ac:dyDescent="0.3">
      <c r="A1126" s="87">
        <v>38341</v>
      </c>
      <c r="B1126" s="90">
        <v>17.7</v>
      </c>
      <c r="C1126" s="29">
        <f t="shared" si="51"/>
        <v>2.1432491109953573</v>
      </c>
      <c r="D1126" s="86">
        <f t="shared" si="52"/>
        <v>2.3129553411189332</v>
      </c>
      <c r="E1126" s="86">
        <f t="shared" si="53"/>
        <v>2.2060321380802512</v>
      </c>
    </row>
    <row r="1127" spans="1:5" x14ac:dyDescent="0.3">
      <c r="A1127" s="87">
        <v>38342</v>
      </c>
      <c r="B1127" s="90">
        <v>17.690000000000001</v>
      </c>
      <c r="C1127" s="29">
        <f t="shared" si="51"/>
        <v>2.1446356002777511</v>
      </c>
      <c r="D1127" s="86">
        <f t="shared" si="52"/>
        <v>2.3146012424526283</v>
      </c>
      <c r="E1127" s="86">
        <f t="shared" si="53"/>
        <v>2.2075159972412082</v>
      </c>
    </row>
    <row r="1128" spans="1:5" x14ac:dyDescent="0.3">
      <c r="A1128" s="87">
        <v>38343</v>
      </c>
      <c r="B1128" s="90">
        <v>17.7</v>
      </c>
      <c r="C1128" s="29">
        <f t="shared" si="51"/>
        <v>2.1460222573178229</v>
      </c>
      <c r="D1128" s="86">
        <f t="shared" si="52"/>
        <v>2.3162474493504943</v>
      </c>
      <c r="E1128" s="86">
        <f t="shared" si="53"/>
        <v>2.2090001039262197</v>
      </c>
    </row>
    <row r="1129" spans="1:5" x14ac:dyDescent="0.3">
      <c r="A1129" s="87">
        <v>38344</v>
      </c>
      <c r="B1129" s="90">
        <v>17.71</v>
      </c>
      <c r="C1129" s="29">
        <f t="shared" si="51"/>
        <v>2.1474105405763044</v>
      </c>
      <c r="D1129" s="86">
        <f t="shared" si="52"/>
        <v>2.3178956933516992</v>
      </c>
      <c r="E1129" s="86">
        <f t="shared" si="53"/>
        <v>2.210485959451252</v>
      </c>
    </row>
    <row r="1130" spans="1:5" x14ac:dyDescent="0.3">
      <c r="A1130" s="87">
        <v>38345</v>
      </c>
      <c r="B1130" s="90">
        <v>17.71</v>
      </c>
      <c r="C1130" s="29">
        <f t="shared" si="51"/>
        <v>2.1488004520486927</v>
      </c>
      <c r="D1130" s="86">
        <f t="shared" si="52"/>
        <v>2.3195459771379738</v>
      </c>
      <c r="E1130" s="86">
        <f t="shared" si="53"/>
        <v>2.2119735660024533</v>
      </c>
    </row>
    <row r="1131" spans="1:5" x14ac:dyDescent="0.3">
      <c r="A1131" s="87">
        <v>38348</v>
      </c>
      <c r="B1131" s="90">
        <v>17.71</v>
      </c>
      <c r="C1131" s="29">
        <f t="shared" si="51"/>
        <v>2.1501912631412816</v>
      </c>
      <c r="D1131" s="86">
        <f t="shared" si="52"/>
        <v>2.3211974358850469</v>
      </c>
      <c r="E1131" s="86">
        <f t="shared" si="53"/>
        <v>2.2134621736788787</v>
      </c>
    </row>
    <row r="1132" spans="1:5" x14ac:dyDescent="0.3">
      <c r="A1132" s="87">
        <v>38349</v>
      </c>
      <c r="B1132" s="90">
        <v>17.7</v>
      </c>
      <c r="C1132" s="29">
        <f t="shared" si="51"/>
        <v>2.1515829744363502</v>
      </c>
      <c r="D1132" s="86">
        <f t="shared" si="52"/>
        <v>2.3228500704294617</v>
      </c>
      <c r="E1132" s="86">
        <f t="shared" si="53"/>
        <v>2.2149517831542624</v>
      </c>
    </row>
    <row r="1133" spans="1:5" x14ac:dyDescent="0.3">
      <c r="A1133" s="87">
        <v>38350</v>
      </c>
      <c r="B1133" s="90">
        <v>17.72</v>
      </c>
      <c r="C1133" s="29">
        <f t="shared" si="51"/>
        <v>2.1529748549783427</v>
      </c>
      <c r="D1133" s="86">
        <f t="shared" si="52"/>
        <v>2.3245030128624293</v>
      </c>
      <c r="E1133" s="86">
        <f t="shared" si="53"/>
        <v>2.2164416419998236</v>
      </c>
    </row>
    <row r="1134" spans="1:5" x14ac:dyDescent="0.3">
      <c r="A1134" s="87">
        <v>38351</v>
      </c>
      <c r="B1134" s="90">
        <v>17.75</v>
      </c>
      <c r="C1134" s="29">
        <f t="shared" si="51"/>
        <v>2.1543690999646783</v>
      </c>
      <c r="D1134" s="86">
        <f t="shared" si="52"/>
        <v>2.3261588702591389</v>
      </c>
      <c r="E1134" s="86">
        <f t="shared" si="53"/>
        <v>2.2179340101988538</v>
      </c>
    </row>
    <row r="1135" spans="1:5" x14ac:dyDescent="0.3">
      <c r="A1135" s="87">
        <v>38352</v>
      </c>
      <c r="B1135" s="90">
        <v>17.760000000000002</v>
      </c>
      <c r="C1135" s="29">
        <f t="shared" si="51"/>
        <v>2.1557664237629157</v>
      </c>
      <c r="D1135" s="86">
        <f t="shared" si="52"/>
        <v>2.3278184915667142</v>
      </c>
      <c r="E1135" s="86">
        <f t="shared" si="53"/>
        <v>2.2194296234059507</v>
      </c>
    </row>
    <row r="1136" spans="1:5" x14ac:dyDescent="0.3">
      <c r="A1136" s="87">
        <v>38355</v>
      </c>
      <c r="B1136" s="90">
        <v>17.760000000000002</v>
      </c>
      <c r="C1136" s="29">
        <f t="shared" si="51"/>
        <v>2.1571653652682885</v>
      </c>
      <c r="D1136" s="86">
        <f t="shared" si="52"/>
        <v>2.3294801419458202</v>
      </c>
      <c r="E1136" s="86">
        <f t="shared" si="53"/>
        <v>2.2209269775763043</v>
      </c>
    </row>
    <row r="1137" spans="1:5" x14ac:dyDescent="0.3">
      <c r="A1137" s="87">
        <v>38356</v>
      </c>
      <c r="B1137" s="90">
        <v>17.72</v>
      </c>
      <c r="C1137" s="29">
        <f t="shared" si="51"/>
        <v>2.1585652145887724</v>
      </c>
      <c r="D1137" s="86">
        <f t="shared" si="52"/>
        <v>2.3311429784491846</v>
      </c>
      <c r="E1137" s="86">
        <f t="shared" si="53"/>
        <v>2.2224253419474267</v>
      </c>
    </row>
    <row r="1138" spans="1:5" x14ac:dyDescent="0.3">
      <c r="A1138" s="87">
        <v>38357</v>
      </c>
      <c r="B1138" s="90">
        <v>17.72</v>
      </c>
      <c r="C1138" s="29">
        <f t="shared" si="51"/>
        <v>2.1599630798360878</v>
      </c>
      <c r="D1138" s="86">
        <f t="shared" si="52"/>
        <v>2.33280356581874</v>
      </c>
      <c r="E1138" s="86">
        <f t="shared" si="53"/>
        <v>2.2239217390743313</v>
      </c>
    </row>
    <row r="1139" spans="1:5" x14ac:dyDescent="0.3">
      <c r="A1139" s="87">
        <v>38358</v>
      </c>
      <c r="B1139" s="90">
        <v>17.72</v>
      </c>
      <c r="C1139" s="29">
        <f t="shared" si="51"/>
        <v>2.1613618503269589</v>
      </c>
      <c r="D1139" s="86">
        <f t="shared" si="52"/>
        <v>2.3344653361060477</v>
      </c>
      <c r="E1139" s="86">
        <f t="shared" si="53"/>
        <v>2.2254191437511048</v>
      </c>
    </row>
    <row r="1140" spans="1:5" x14ac:dyDescent="0.3">
      <c r="A1140" s="87">
        <v>38359</v>
      </c>
      <c r="B1140" s="90">
        <v>17.71</v>
      </c>
      <c r="C1140" s="29">
        <f t="shared" si="51"/>
        <v>2.1627615266476123</v>
      </c>
      <c r="D1140" s="86">
        <f t="shared" si="52"/>
        <v>2.3361282901537574</v>
      </c>
      <c r="E1140" s="86">
        <f t="shared" si="53"/>
        <v>2.2269175566561477</v>
      </c>
    </row>
    <row r="1141" spans="1:5" x14ac:dyDescent="0.3">
      <c r="A1141" s="87">
        <v>38362</v>
      </c>
      <c r="B1141" s="90">
        <v>17.71</v>
      </c>
      <c r="C1141" s="29">
        <f t="shared" si="51"/>
        <v>2.1641613740457353</v>
      </c>
      <c r="D1141" s="86">
        <f t="shared" si="52"/>
        <v>2.3377915550931401</v>
      </c>
      <c r="E1141" s="86">
        <f t="shared" si="53"/>
        <v>2.228416221296881</v>
      </c>
    </row>
    <row r="1142" spans="1:5" x14ac:dyDescent="0.3">
      <c r="A1142" s="87">
        <v>38363</v>
      </c>
      <c r="B1142" s="90">
        <v>17.7</v>
      </c>
      <c r="C1142" s="29">
        <f t="shared" si="51"/>
        <v>2.1655621274950865</v>
      </c>
      <c r="D1142" s="86">
        <f t="shared" si="52"/>
        <v>2.3394560042355779</v>
      </c>
      <c r="E1142" s="86">
        <f t="shared" si="53"/>
        <v>2.2299158945046798</v>
      </c>
    </row>
    <row r="1143" spans="1:5" x14ac:dyDescent="0.3">
      <c r="A1143" s="87">
        <v>38364</v>
      </c>
      <c r="B1143" s="90">
        <v>17.72</v>
      </c>
      <c r="C1143" s="29">
        <f t="shared" si="51"/>
        <v>2.1669630512909843</v>
      </c>
      <c r="D1143" s="86">
        <f t="shared" si="52"/>
        <v>2.3411207634676479</v>
      </c>
      <c r="E1143" s="86">
        <f t="shared" si="53"/>
        <v>2.2314158187673896</v>
      </c>
    </row>
    <row r="1144" spans="1:5" x14ac:dyDescent="0.3">
      <c r="A1144" s="87">
        <v>38365</v>
      </c>
      <c r="B1144" s="90">
        <v>17.7</v>
      </c>
      <c r="C1144" s="29">
        <f t="shared" si="51"/>
        <v>2.16836635489337</v>
      </c>
      <c r="D1144" s="86">
        <f t="shared" si="52"/>
        <v>2.3427884585023833</v>
      </c>
      <c r="E1144" s="86">
        <f t="shared" si="53"/>
        <v>2.2329182693366434</v>
      </c>
    </row>
    <row r="1145" spans="1:5" x14ac:dyDescent="0.3">
      <c r="A1145" s="87">
        <v>38366</v>
      </c>
      <c r="B1145" s="90">
        <v>17.72</v>
      </c>
      <c r="C1145" s="29">
        <f t="shared" si="51"/>
        <v>2.1697690927720141</v>
      </c>
      <c r="D1145" s="86">
        <f t="shared" si="52"/>
        <v>2.3444555891122416</v>
      </c>
      <c r="E1145" s="86">
        <f t="shared" si="53"/>
        <v>2.2344202131081912</v>
      </c>
    </row>
    <row r="1146" spans="1:5" x14ac:dyDescent="0.3">
      <c r="A1146" s="87">
        <v>38369</v>
      </c>
      <c r="B1146" s="90">
        <v>17.739999999999998</v>
      </c>
      <c r="C1146" s="29">
        <f t="shared" si="51"/>
        <v>2.1711742135388024</v>
      </c>
      <c r="D1146" s="86">
        <f t="shared" si="52"/>
        <v>2.3461256597066904</v>
      </c>
      <c r="E1146" s="86">
        <f t="shared" si="53"/>
        <v>2.2359246865877203</v>
      </c>
    </row>
    <row r="1147" spans="1:5" x14ac:dyDescent="0.3">
      <c r="A1147" s="87">
        <v>38370</v>
      </c>
      <c r="B1147" s="90">
        <v>17.73</v>
      </c>
      <c r="C1147" s="29">
        <f t="shared" si="51"/>
        <v>2.1725816989344708</v>
      </c>
      <c r="D1147" s="86">
        <f t="shared" si="52"/>
        <v>2.347798649068868</v>
      </c>
      <c r="E1147" s="86">
        <f t="shared" si="53"/>
        <v>2.2374316711631206</v>
      </c>
    </row>
    <row r="1148" spans="1:5" x14ac:dyDescent="0.3">
      <c r="A1148" s="87">
        <v>38371</v>
      </c>
      <c r="B1148" s="90">
        <v>17.73</v>
      </c>
      <c r="C1148" s="29">
        <f t="shared" si="51"/>
        <v>2.1739893580688445</v>
      </c>
      <c r="D1148" s="86">
        <f t="shared" si="52"/>
        <v>2.3494719533396435</v>
      </c>
      <c r="E1148" s="86">
        <f t="shared" si="53"/>
        <v>2.2389389106804791</v>
      </c>
    </row>
    <row r="1149" spans="1:5" x14ac:dyDescent="0.3">
      <c r="A1149" s="87">
        <v>38372</v>
      </c>
      <c r="B1149" s="90">
        <v>18.22</v>
      </c>
      <c r="C1149" s="29">
        <f t="shared" si="51"/>
        <v>2.1753979292537244</v>
      </c>
      <c r="D1149" s="86">
        <f t="shared" si="52"/>
        <v>2.3511464501944523</v>
      </c>
      <c r="E1149" s="86">
        <f t="shared" si="53"/>
        <v>2.2404471655454756</v>
      </c>
    </row>
    <row r="1150" spans="1:5" x14ac:dyDescent="0.3">
      <c r="A1150" s="87">
        <v>38373</v>
      </c>
      <c r="B1150" s="90">
        <v>18.23</v>
      </c>
      <c r="C1150" s="29">
        <f t="shared" si="51"/>
        <v>2.1768433071458793</v>
      </c>
      <c r="D1150" s="86">
        <f t="shared" si="52"/>
        <v>2.3528648137913346</v>
      </c>
      <c r="E1150" s="86">
        <f t="shared" si="53"/>
        <v>2.2419934047707786</v>
      </c>
    </row>
    <row r="1151" spans="1:5" x14ac:dyDescent="0.3">
      <c r="A1151" s="87">
        <v>38376</v>
      </c>
      <c r="B1151" s="90">
        <v>18.239999999999998</v>
      </c>
      <c r="C1151" s="29">
        <f t="shared" si="51"/>
        <v>2.1782903637343045</v>
      </c>
      <c r="D1151" s="86">
        <f t="shared" si="52"/>
        <v>2.3545852873647997</v>
      </c>
      <c r="E1151" s="86">
        <f t="shared" si="53"/>
        <v>2.2435414510062115</v>
      </c>
    </row>
    <row r="1152" spans="1:5" x14ac:dyDescent="0.3">
      <c r="A1152" s="87">
        <v>38377</v>
      </c>
      <c r="B1152" s="90">
        <v>18.239999999999998</v>
      </c>
      <c r="C1152" s="29">
        <f t="shared" si="51"/>
        <v>2.1797391228723209</v>
      </c>
      <c r="D1152" s="86">
        <f t="shared" si="52"/>
        <v>2.3563078996064508</v>
      </c>
      <c r="E1152" s="86">
        <f t="shared" si="53"/>
        <v>2.2450913289566059</v>
      </c>
    </row>
    <row r="1153" spans="1:5" x14ac:dyDescent="0.3">
      <c r="A1153" s="87">
        <v>38378</v>
      </c>
      <c r="B1153" s="90">
        <v>18.22</v>
      </c>
      <c r="C1153" s="29">
        <f t="shared" si="51"/>
        <v>2.1811888455655519</v>
      </c>
      <c r="D1153" s="86">
        <f t="shared" si="52"/>
        <v>2.358031772109495</v>
      </c>
      <c r="E1153" s="86">
        <f t="shared" si="53"/>
        <v>2.2466422775899866</v>
      </c>
    </row>
    <row r="1154" spans="1:5" x14ac:dyDescent="0.3">
      <c r="A1154" s="87">
        <v>38379</v>
      </c>
      <c r="B1154" s="90">
        <v>18.23</v>
      </c>
      <c r="C1154" s="29">
        <f t="shared" si="51"/>
        <v>2.1826380710583226</v>
      </c>
      <c r="D1154" s="86">
        <f t="shared" si="52"/>
        <v>2.3597551679265227</v>
      </c>
      <c r="E1154" s="86">
        <f t="shared" si="53"/>
        <v>2.2481927923569742</v>
      </c>
    </row>
    <row r="1155" spans="1:5" x14ac:dyDescent="0.3">
      <c r="A1155" s="87">
        <v>38380</v>
      </c>
      <c r="B1155" s="90">
        <v>18.22</v>
      </c>
      <c r="C1155" s="29">
        <f t="shared" si="51"/>
        <v>2.184088979716059</v>
      </c>
      <c r="D1155" s="86">
        <f t="shared" si="52"/>
        <v>2.3614806798991905</v>
      </c>
      <c r="E1155" s="86">
        <f t="shared" si="53"/>
        <v>2.2497451191306972</v>
      </c>
    </row>
    <row r="1156" spans="1:5" x14ac:dyDescent="0.3">
      <c r="A1156" s="87">
        <v>38383</v>
      </c>
      <c r="B1156" s="90">
        <v>18.25</v>
      </c>
      <c r="C1156" s="29">
        <f t="shared" si="51"/>
        <v>2.1855401321159622</v>
      </c>
      <c r="D1156" s="86">
        <f t="shared" si="52"/>
        <v>2.3632065963918634</v>
      </c>
      <c r="E1156" s="86">
        <f t="shared" si="53"/>
        <v>2.2512977753163148</v>
      </c>
    </row>
    <row r="1157" spans="1:5" x14ac:dyDescent="0.3">
      <c r="A1157" s="87">
        <v>38384</v>
      </c>
      <c r="B1157" s="90">
        <v>18.25</v>
      </c>
      <c r="C1157" s="29">
        <f t="shared" ref="C1157:C1220" si="54">IF(A1157=$B$2,1,IF(A1156&lt;DATE(1998,1,2),ROUND(B1156/3000+1,8)*C1156,ROUND(((1+B1156/100)^(1/252)),8)*C1156))</f>
        <v>2.1869944342306749</v>
      </c>
      <c r="D1157" s="86">
        <f t="shared" ref="D1157:D1220" si="55">(((ROUND(C1157/C1156,8)-1)*$D$1)+1)*D1156</f>
        <v>2.3649363738185718</v>
      </c>
      <c r="E1157" s="86">
        <f t="shared" ref="E1157:E1220" si="56">(((ROUND(C1157/C1156,8))*(($E$1+1)^(1/252)))*E1156)</f>
        <v>2.2528537544195237</v>
      </c>
    </row>
    <row r="1158" spans="1:5" x14ac:dyDescent="0.3">
      <c r="A1158" s="87">
        <v>38385</v>
      </c>
      <c r="B1158" s="90">
        <v>18.260000000000002</v>
      </c>
      <c r="C1158" s="29">
        <f t="shared" si="54"/>
        <v>2.1884497040671005</v>
      </c>
      <c r="D1158" s="86">
        <f t="shared" si="55"/>
        <v>2.3666674173766253</v>
      </c>
      <c r="E1158" s="86">
        <f t="shared" si="56"/>
        <v>2.2544108089339892</v>
      </c>
    </row>
    <row r="1159" spans="1:5" x14ac:dyDescent="0.3">
      <c r="A1159" s="87">
        <v>38386</v>
      </c>
      <c r="B1159" s="90">
        <v>18.25</v>
      </c>
      <c r="C1159" s="29">
        <f t="shared" si="54"/>
        <v>2.1899066863420802</v>
      </c>
      <c r="D1159" s="86">
        <f t="shared" si="55"/>
        <v>2.368400613126397</v>
      </c>
      <c r="E1159" s="86">
        <f t="shared" si="56"/>
        <v>2.2559697061223609</v>
      </c>
    </row>
    <row r="1160" spans="1:5" x14ac:dyDescent="0.3">
      <c r="A1160" s="87">
        <v>38387</v>
      </c>
      <c r="B1160" s="90">
        <v>18.25</v>
      </c>
      <c r="C1160" s="29">
        <f t="shared" si="54"/>
        <v>2.1913638940493061</v>
      </c>
      <c r="D1160" s="86">
        <f t="shared" si="55"/>
        <v>2.3701341923759824</v>
      </c>
      <c r="E1160" s="86">
        <f t="shared" si="56"/>
        <v>2.257528914219435</v>
      </c>
    </row>
    <row r="1161" spans="1:5" x14ac:dyDescent="0.3">
      <c r="A1161" s="87">
        <v>38392</v>
      </c>
      <c r="B1161" s="90">
        <v>18.25</v>
      </c>
      <c r="C1161" s="29">
        <f t="shared" si="54"/>
        <v>2.1928220714116846</v>
      </c>
      <c r="D1161" s="86">
        <f t="shared" si="55"/>
        <v>2.3718690405397025</v>
      </c>
      <c r="E1161" s="86">
        <f t="shared" si="56"/>
        <v>2.2590891999594773</v>
      </c>
    </row>
    <row r="1162" spans="1:5" x14ac:dyDescent="0.3">
      <c r="A1162" s="87">
        <v>38393</v>
      </c>
      <c r="B1162" s="90">
        <v>18.23</v>
      </c>
      <c r="C1162" s="29">
        <f t="shared" si="54"/>
        <v>2.1942812190744436</v>
      </c>
      <c r="D1162" s="86">
        <f t="shared" si="55"/>
        <v>2.3736051585463542</v>
      </c>
      <c r="E1162" s="86">
        <f t="shared" si="56"/>
        <v>2.2606505640872983</v>
      </c>
    </row>
    <row r="1163" spans="1:5" x14ac:dyDescent="0.3">
      <c r="A1163" s="87">
        <v>38394</v>
      </c>
      <c r="B1163" s="90">
        <v>18.23</v>
      </c>
      <c r="C1163" s="29">
        <f t="shared" si="54"/>
        <v>2.1957398675148236</v>
      </c>
      <c r="D1163" s="86">
        <f t="shared" si="55"/>
        <v>2.3753407979784127</v>
      </c>
      <c r="E1163" s="86">
        <f t="shared" si="56"/>
        <v>2.2622114926734027</v>
      </c>
    </row>
    <row r="1164" spans="1:5" x14ac:dyDescent="0.3">
      <c r="A1164" s="87">
        <v>38397</v>
      </c>
      <c r="B1164" s="90">
        <v>18.22</v>
      </c>
      <c r="C1164" s="29">
        <f t="shared" si="54"/>
        <v>2.1971994855917543</v>
      </c>
      <c r="D1164" s="86">
        <f t="shared" si="55"/>
        <v>2.3770777065534148</v>
      </c>
      <c r="E1164" s="86">
        <f t="shared" si="56"/>
        <v>2.2637734990457381</v>
      </c>
    </row>
    <row r="1165" spans="1:5" x14ac:dyDescent="0.3">
      <c r="A1165" s="87">
        <v>38398</v>
      </c>
      <c r="B1165" s="90">
        <v>18.22</v>
      </c>
      <c r="C1165" s="29">
        <f t="shared" si="54"/>
        <v>2.1986593488739712</v>
      </c>
      <c r="D1165" s="86">
        <f t="shared" si="55"/>
        <v>2.378815022320182</v>
      </c>
      <c r="E1165" s="86">
        <f t="shared" si="56"/>
        <v>2.26533583688403</v>
      </c>
    </row>
    <row r="1166" spans="1:5" x14ac:dyDescent="0.3">
      <c r="A1166" s="87">
        <v>38399</v>
      </c>
      <c r="B1166" s="90">
        <v>18.2</v>
      </c>
      <c r="C1166" s="29">
        <f t="shared" si="54"/>
        <v>2.2001201821185501</v>
      </c>
      <c r="D1166" s="86">
        <f t="shared" si="55"/>
        <v>2.3805536078250253</v>
      </c>
      <c r="E1166" s="86">
        <f t="shared" si="56"/>
        <v>2.266899252966025</v>
      </c>
    </row>
    <row r="1167" spans="1:5" x14ac:dyDescent="0.3">
      <c r="A1167" s="87">
        <v>38400</v>
      </c>
      <c r="B1167" s="90">
        <v>18.7</v>
      </c>
      <c r="C1167" s="29">
        <f t="shared" si="54"/>
        <v>2.2015804898882294</v>
      </c>
      <c r="D1167" s="86">
        <f t="shared" si="55"/>
        <v>2.3822916833418488</v>
      </c>
      <c r="E1167" s="86">
        <f t="shared" si="56"/>
        <v>2.2684622065047462</v>
      </c>
    </row>
    <row r="1168" spans="1:5" x14ac:dyDescent="0.3">
      <c r="A1168" s="87">
        <v>38401</v>
      </c>
      <c r="B1168" s="90">
        <v>18.690000000000001</v>
      </c>
      <c r="C1168" s="29">
        <f t="shared" si="54"/>
        <v>2.2030786874274031</v>
      </c>
      <c r="D1168" s="86">
        <f t="shared" si="55"/>
        <v>2.3840749739866229</v>
      </c>
      <c r="E1168" s="86">
        <f t="shared" si="56"/>
        <v>2.2700642807385445</v>
      </c>
    </row>
    <row r="1169" spans="1:5" x14ac:dyDescent="0.3">
      <c r="A1169" s="87">
        <v>38404</v>
      </c>
      <c r="B1169" s="90">
        <v>18.690000000000001</v>
      </c>
      <c r="C1169" s="29">
        <f t="shared" si="54"/>
        <v>2.2045771554582307</v>
      </c>
      <c r="D1169" s="86">
        <f t="shared" si="55"/>
        <v>2.3858587078891853</v>
      </c>
      <c r="E1169" s="86">
        <f t="shared" si="56"/>
        <v>2.2716667145763614</v>
      </c>
    </row>
    <row r="1170" spans="1:5" x14ac:dyDescent="0.3">
      <c r="A1170" s="87">
        <v>38405</v>
      </c>
      <c r="B1170" s="90">
        <v>18.690000000000001</v>
      </c>
      <c r="C1170" s="29">
        <f t="shared" si="54"/>
        <v>2.2060766427020591</v>
      </c>
      <c r="D1170" s="86">
        <f t="shared" si="55"/>
        <v>2.387643776358265</v>
      </c>
      <c r="E1170" s="86">
        <f t="shared" si="56"/>
        <v>2.2732702795690209</v>
      </c>
    </row>
    <row r="1171" spans="1:5" x14ac:dyDescent="0.3">
      <c r="A1171" s="87">
        <v>38406</v>
      </c>
      <c r="B1171" s="90">
        <v>18.68</v>
      </c>
      <c r="C1171" s="29">
        <f t="shared" si="54"/>
        <v>2.2075771498521259</v>
      </c>
      <c r="D1171" s="86">
        <f t="shared" si="55"/>
        <v>2.3894301803923672</v>
      </c>
      <c r="E1171" s="86">
        <f t="shared" si="56"/>
        <v>2.2748749765150036</v>
      </c>
    </row>
    <row r="1172" spans="1:5" x14ac:dyDescent="0.3">
      <c r="A1172" s="87">
        <v>38407</v>
      </c>
      <c r="B1172" s="90">
        <v>18.68</v>
      </c>
      <c r="C1172" s="29">
        <f t="shared" si="54"/>
        <v>2.2090779491016814</v>
      </c>
      <c r="D1172" s="86">
        <f t="shared" si="55"/>
        <v>2.3912170536275892</v>
      </c>
      <c r="E1172" s="86">
        <f t="shared" si="56"/>
        <v>2.2764800554853095</v>
      </c>
    </row>
    <row r="1173" spans="1:5" x14ac:dyDescent="0.3">
      <c r="A1173" s="87">
        <v>38408</v>
      </c>
      <c r="B1173" s="90">
        <v>18.68</v>
      </c>
      <c r="C1173" s="29">
        <f t="shared" si="54"/>
        <v>2.2105797686545987</v>
      </c>
      <c r="D1173" s="86">
        <f t="shared" si="55"/>
        <v>2.3930052631295013</v>
      </c>
      <c r="E1173" s="86">
        <f t="shared" si="56"/>
        <v>2.278086266947962</v>
      </c>
    </row>
    <row r="1174" spans="1:5" x14ac:dyDescent="0.3">
      <c r="A1174" s="87">
        <v>38411</v>
      </c>
      <c r="B1174" s="90">
        <v>18.68</v>
      </c>
      <c r="C1174" s="29">
        <f t="shared" si="54"/>
        <v>2.2120826092045212</v>
      </c>
      <c r="D1174" s="86">
        <f t="shared" si="55"/>
        <v>2.3947948098973959</v>
      </c>
      <c r="E1174" s="86">
        <f t="shared" si="56"/>
        <v>2.2796936117020117</v>
      </c>
    </row>
    <row r="1175" spans="1:5" x14ac:dyDescent="0.3">
      <c r="A1175" s="87">
        <v>38412</v>
      </c>
      <c r="B1175" s="90">
        <v>18.670000000000002</v>
      </c>
      <c r="C1175" s="29">
        <f t="shared" si="54"/>
        <v>2.2135864714455629</v>
      </c>
      <c r="D1175" s="86">
        <f t="shared" si="55"/>
        <v>2.3965856949313129</v>
      </c>
      <c r="E1175" s="86">
        <f t="shared" si="56"/>
        <v>2.2813020905470727</v>
      </c>
    </row>
    <row r="1176" spans="1:5" x14ac:dyDescent="0.3">
      <c r="A1176" s="87">
        <v>38413</v>
      </c>
      <c r="B1176" s="90">
        <v>18.649999999999999</v>
      </c>
      <c r="C1176" s="29">
        <f t="shared" si="54"/>
        <v>2.2150906034529099</v>
      </c>
      <c r="D1176" s="86">
        <f t="shared" si="55"/>
        <v>2.3983770229089894</v>
      </c>
      <c r="E1176" s="86">
        <f t="shared" si="56"/>
        <v>2.2829109286206699</v>
      </c>
    </row>
    <row r="1177" spans="1:5" x14ac:dyDescent="0.3">
      <c r="A1177" s="87">
        <v>38414</v>
      </c>
      <c r="B1177" s="90">
        <v>18.649999999999999</v>
      </c>
      <c r="C1177" s="29">
        <f t="shared" si="54"/>
        <v>2.2165942734072517</v>
      </c>
      <c r="D1177" s="86">
        <f t="shared" si="55"/>
        <v>2.4001679222108971</v>
      </c>
      <c r="E1177" s="86">
        <f t="shared" si="56"/>
        <v>2.2845193717022507</v>
      </c>
    </row>
    <row r="1178" spans="1:5" x14ac:dyDescent="0.3">
      <c r="A1178" s="87">
        <v>38415</v>
      </c>
      <c r="B1178" s="90">
        <v>18.64</v>
      </c>
      <c r="C1178" s="29">
        <f t="shared" si="54"/>
        <v>2.2180989640978686</v>
      </c>
      <c r="D1178" s="86">
        <f t="shared" si="55"/>
        <v>2.4019601588005952</v>
      </c>
      <c r="E1178" s="86">
        <f t="shared" si="56"/>
        <v>2.286128948025218</v>
      </c>
    </row>
    <row r="1179" spans="1:5" x14ac:dyDescent="0.3">
      <c r="A1179" s="87">
        <v>38418</v>
      </c>
      <c r="B1179" s="90">
        <v>18.66</v>
      </c>
      <c r="C1179" s="29">
        <f t="shared" si="54"/>
        <v>2.2196039442450091</v>
      </c>
      <c r="D1179" s="86">
        <f t="shared" si="55"/>
        <v>2.403752861765116</v>
      </c>
      <c r="E1179" s="86">
        <f t="shared" si="56"/>
        <v>2.2877389039460567</v>
      </c>
    </row>
    <row r="1180" spans="1:5" x14ac:dyDescent="0.3">
      <c r="A1180" s="87">
        <v>38419</v>
      </c>
      <c r="B1180" s="90">
        <v>18.64</v>
      </c>
      <c r="C1180" s="29">
        <f t="shared" si="54"/>
        <v>2.2211114326558219</v>
      </c>
      <c r="D1180" s="86">
        <f t="shared" si="55"/>
        <v>2.4055486742793533</v>
      </c>
      <c r="E1180" s="86">
        <f t="shared" si="56"/>
        <v>2.2893515264673403</v>
      </c>
    </row>
    <row r="1181" spans="1:5" x14ac:dyDescent="0.3">
      <c r="A1181" s="87">
        <v>38420</v>
      </c>
      <c r="B1181" s="90">
        <v>18.63</v>
      </c>
      <c r="C1181" s="29">
        <f t="shared" si="54"/>
        <v>2.2226184567628788</v>
      </c>
      <c r="D1181" s="86">
        <f t="shared" si="55"/>
        <v>2.4073440555324015</v>
      </c>
      <c r="E1181" s="86">
        <f t="shared" si="56"/>
        <v>2.290963751818015</v>
      </c>
    </row>
    <row r="1182" spans="1:5" x14ac:dyDescent="0.3">
      <c r="A1182" s="87">
        <v>38421</v>
      </c>
      <c r="B1182" s="90">
        <v>18.62</v>
      </c>
      <c r="C1182" s="29">
        <f t="shared" si="54"/>
        <v>2.2241257476955174</v>
      </c>
      <c r="D1182" s="86">
        <f t="shared" si="55"/>
        <v>2.4091398764215719</v>
      </c>
      <c r="E1182" s="86">
        <f t="shared" si="56"/>
        <v>2.2925763335951546</v>
      </c>
    </row>
    <row r="1183" spans="1:5" x14ac:dyDescent="0.3">
      <c r="A1183" s="87">
        <v>38422</v>
      </c>
      <c r="B1183" s="90">
        <v>18.62</v>
      </c>
      <c r="C1183" s="29">
        <f t="shared" si="54"/>
        <v>2.225633326851078</v>
      </c>
      <c r="D1183" s="86">
        <f t="shared" si="55"/>
        <v>2.4109361624322503</v>
      </c>
      <c r="E1183" s="86">
        <f t="shared" si="56"/>
        <v>2.2941892938795325</v>
      </c>
    </row>
    <row r="1184" spans="1:5" x14ac:dyDescent="0.3">
      <c r="A1184" s="87">
        <v>38425</v>
      </c>
      <c r="B1184" s="90">
        <v>18.62</v>
      </c>
      <c r="C1184" s="29">
        <f t="shared" si="54"/>
        <v>2.2271419278890177</v>
      </c>
      <c r="D1184" s="86">
        <f t="shared" si="55"/>
        <v>2.41273378777713</v>
      </c>
      <c r="E1184" s="86">
        <f t="shared" si="56"/>
        <v>2.2958033889749268</v>
      </c>
    </row>
    <row r="1185" spans="1:5" x14ac:dyDescent="0.3">
      <c r="A1185" s="87">
        <v>38426</v>
      </c>
      <c r="B1185" s="90">
        <v>18.63</v>
      </c>
      <c r="C1185" s="29">
        <f t="shared" si="54"/>
        <v>2.2286515515019989</v>
      </c>
      <c r="D1185" s="86">
        <f t="shared" si="55"/>
        <v>2.4145327534548362</v>
      </c>
      <c r="E1185" s="86">
        <f t="shared" si="56"/>
        <v>2.2974186196797426</v>
      </c>
    </row>
    <row r="1186" spans="1:5" x14ac:dyDescent="0.3">
      <c r="A1186" s="87">
        <v>38427</v>
      </c>
      <c r="B1186" s="90">
        <v>18.64</v>
      </c>
      <c r="C1186" s="29">
        <f t="shared" si="54"/>
        <v>2.2301629338381659</v>
      </c>
      <c r="D1186" s="86">
        <f t="shared" si="55"/>
        <v>2.416333936940128</v>
      </c>
      <c r="E1186" s="86">
        <f t="shared" si="56"/>
        <v>2.2990357449605843</v>
      </c>
    </row>
    <row r="1187" spans="1:5" x14ac:dyDescent="0.3">
      <c r="A1187" s="87">
        <v>38428</v>
      </c>
      <c r="B1187" s="90">
        <v>19.149999999999999</v>
      </c>
      <c r="C1187" s="29">
        <f t="shared" si="54"/>
        <v>2.2316760993887752</v>
      </c>
      <c r="D1187" s="86">
        <f t="shared" si="55"/>
        <v>2.4181373677739635</v>
      </c>
      <c r="E1187" s="86">
        <f t="shared" si="56"/>
        <v>2.3006547902086734</v>
      </c>
    </row>
    <row r="1188" spans="1:5" x14ac:dyDescent="0.3">
      <c r="A1188" s="87">
        <v>38429</v>
      </c>
      <c r="B1188" s="90">
        <v>19.170000000000002</v>
      </c>
      <c r="C1188" s="29">
        <f t="shared" si="54"/>
        <v>2.2332282970661832</v>
      </c>
      <c r="D1188" s="86">
        <f t="shared" si="55"/>
        <v>2.4199874435657125</v>
      </c>
      <c r="E1188" s="86">
        <f t="shared" si="56"/>
        <v>2.3023141567921104</v>
      </c>
    </row>
    <row r="1189" spans="1:5" x14ac:dyDescent="0.3">
      <c r="A1189" s="87">
        <v>38432</v>
      </c>
      <c r="B1189" s="90">
        <v>19.18</v>
      </c>
      <c r="C1189" s="29">
        <f t="shared" si="54"/>
        <v>2.2347830706066003</v>
      </c>
      <c r="D1189" s="86">
        <f t="shared" si="55"/>
        <v>2.4218407183497441</v>
      </c>
      <c r="E1189" s="86">
        <f t="shared" si="56"/>
        <v>2.3039762627977725</v>
      </c>
    </row>
    <row r="1190" spans="1:5" x14ac:dyDescent="0.3">
      <c r="A1190" s="87">
        <v>38433</v>
      </c>
      <c r="B1190" s="90">
        <v>19.190000000000001</v>
      </c>
      <c r="C1190" s="29">
        <f t="shared" si="54"/>
        <v>2.2363396640587698</v>
      </c>
      <c r="D1190" s="86">
        <f t="shared" si="55"/>
        <v>2.4236962915368512</v>
      </c>
      <c r="E1190" s="86">
        <f t="shared" si="56"/>
        <v>2.3056403290567</v>
      </c>
    </row>
    <row r="1191" spans="1:5" x14ac:dyDescent="0.3">
      <c r="A1191" s="87">
        <v>38434</v>
      </c>
      <c r="B1191" s="90">
        <v>19.2</v>
      </c>
      <c r="C1191" s="29">
        <f t="shared" si="54"/>
        <v>2.2378980797170658</v>
      </c>
      <c r="D1191" s="86">
        <f t="shared" si="55"/>
        <v>2.4255541662343436</v>
      </c>
      <c r="E1191" s="86">
        <f t="shared" si="56"/>
        <v>2.3073063580823683</v>
      </c>
    </row>
    <row r="1192" spans="1:5" x14ac:dyDescent="0.3">
      <c r="A1192" s="87">
        <v>38435</v>
      </c>
      <c r="B1192" s="90">
        <v>19.21</v>
      </c>
      <c r="C1192" s="29">
        <f t="shared" si="54"/>
        <v>2.2394583422582448</v>
      </c>
      <c r="D1192" s="86">
        <f t="shared" si="55"/>
        <v>2.4274143722355119</v>
      </c>
      <c r="E1192" s="86">
        <f t="shared" si="56"/>
        <v>2.3089743754656662</v>
      </c>
    </row>
    <row r="1193" spans="1:5" x14ac:dyDescent="0.3">
      <c r="A1193" s="87">
        <v>38439</v>
      </c>
      <c r="B1193" s="90">
        <v>19.2</v>
      </c>
      <c r="C1193" s="29">
        <f t="shared" si="54"/>
        <v>2.2410204316357203</v>
      </c>
      <c r="D1193" s="86">
        <f t="shared" si="55"/>
        <v>2.4292768860172842</v>
      </c>
      <c r="E1193" s="86">
        <f t="shared" si="56"/>
        <v>2.3106443606873013</v>
      </c>
    </row>
    <row r="1194" spans="1:5" x14ac:dyDescent="0.3">
      <c r="A1194" s="87">
        <v>38440</v>
      </c>
      <c r="B1194" s="90">
        <v>19.2</v>
      </c>
      <c r="C1194" s="29">
        <f t="shared" si="54"/>
        <v>2.242582871080657</v>
      </c>
      <c r="D1194" s="86">
        <f t="shared" si="55"/>
        <v>2.4311399470467085</v>
      </c>
      <c r="E1194" s="86">
        <f t="shared" si="56"/>
        <v>2.3123147912076112</v>
      </c>
    </row>
    <row r="1195" spans="1:5" x14ac:dyDescent="0.3">
      <c r="A1195" s="87">
        <v>38441</v>
      </c>
      <c r="B1195" s="90">
        <v>19.190000000000001</v>
      </c>
      <c r="C1195" s="29">
        <f t="shared" si="54"/>
        <v>2.2441463998583746</v>
      </c>
      <c r="D1195" s="86">
        <f t="shared" si="55"/>
        <v>2.4330044368948975</v>
      </c>
      <c r="E1195" s="86">
        <f t="shared" si="56"/>
        <v>2.3139864293296495</v>
      </c>
    </row>
    <row r="1196" spans="1:5" x14ac:dyDescent="0.3">
      <c r="A1196" s="87">
        <v>38442</v>
      </c>
      <c r="B1196" s="90">
        <v>19.21</v>
      </c>
      <c r="C1196" s="29">
        <f t="shared" si="54"/>
        <v>2.2457102557185795</v>
      </c>
      <c r="D1196" s="86">
        <f t="shared" si="55"/>
        <v>2.4348694467139813</v>
      </c>
      <c r="E1196" s="86">
        <f t="shared" si="56"/>
        <v>2.315658489150811</v>
      </c>
    </row>
    <row r="1197" spans="1:5" x14ac:dyDescent="0.3">
      <c r="A1197" s="87">
        <v>38443</v>
      </c>
      <c r="B1197" s="90">
        <v>19.21</v>
      </c>
      <c r="C1197" s="29">
        <f t="shared" si="54"/>
        <v>2.2472767059932512</v>
      </c>
      <c r="D1197" s="86">
        <f t="shared" si="55"/>
        <v>2.4367376806476644</v>
      </c>
      <c r="E1197" s="86">
        <f t="shared" si="56"/>
        <v>2.3173333087141312</v>
      </c>
    </row>
    <row r="1198" spans="1:5" x14ac:dyDescent="0.3">
      <c r="A1198" s="87">
        <v>38446</v>
      </c>
      <c r="B1198" s="90">
        <v>19.21</v>
      </c>
      <c r="C1198" s="29">
        <f t="shared" si="54"/>
        <v>2.2488442489139828</v>
      </c>
      <c r="D1198" s="86">
        <f t="shared" si="55"/>
        <v>2.4386073480454851</v>
      </c>
      <c r="E1198" s="86">
        <f t="shared" si="56"/>
        <v>2.3190093396048486</v>
      </c>
    </row>
    <row r="1199" spans="1:5" x14ac:dyDescent="0.3">
      <c r="A1199" s="87">
        <v>38447</v>
      </c>
      <c r="B1199" s="90">
        <v>19.22</v>
      </c>
      <c r="C1199" s="29">
        <f t="shared" si="54"/>
        <v>2.2504128852429277</v>
      </c>
      <c r="D1199" s="86">
        <f t="shared" si="55"/>
        <v>2.4404784500073156</v>
      </c>
      <c r="E1199" s="86">
        <f t="shared" si="56"/>
        <v>2.3206865826990652</v>
      </c>
    </row>
    <row r="1200" spans="1:5" x14ac:dyDescent="0.3">
      <c r="A1200" s="87">
        <v>38448</v>
      </c>
      <c r="B1200" s="90">
        <v>19.21</v>
      </c>
      <c r="C1200" s="29">
        <f t="shared" si="54"/>
        <v>2.2519833583790234</v>
      </c>
      <c r="D1200" s="86">
        <f t="shared" si="55"/>
        <v>2.4423518735275502</v>
      </c>
      <c r="E1200" s="86">
        <f t="shared" si="56"/>
        <v>2.3223658047197802</v>
      </c>
    </row>
    <row r="1201" spans="1:5" x14ac:dyDescent="0.3">
      <c r="A1201" s="87">
        <v>38449</v>
      </c>
      <c r="B1201" s="90">
        <v>19.21</v>
      </c>
      <c r="C1201" s="29">
        <f t="shared" si="54"/>
        <v>2.2535541843309939</v>
      </c>
      <c r="D1201" s="86">
        <f t="shared" si="55"/>
        <v>2.444225848600126</v>
      </c>
      <c r="E1201" s="86">
        <f t="shared" si="56"/>
        <v>2.3240454754057445</v>
      </c>
    </row>
    <row r="1202" spans="1:5" x14ac:dyDescent="0.3">
      <c r="A1202" s="87">
        <v>38450</v>
      </c>
      <c r="B1202" s="90">
        <v>19.2</v>
      </c>
      <c r="C1202" s="29">
        <f t="shared" si="54"/>
        <v>2.2551261059811902</v>
      </c>
      <c r="D1202" s="86">
        <f t="shared" si="55"/>
        <v>2.4461012615419175</v>
      </c>
      <c r="E1202" s="86">
        <f t="shared" si="56"/>
        <v>2.325726360927721</v>
      </c>
    </row>
    <row r="1203" spans="1:5" x14ac:dyDescent="0.3">
      <c r="A1203" s="87">
        <v>38453</v>
      </c>
      <c r="B1203" s="90">
        <v>19.2</v>
      </c>
      <c r="C1203" s="29">
        <f t="shared" si="54"/>
        <v>2.2566983799022804</v>
      </c>
      <c r="D1203" s="86">
        <f t="shared" si="55"/>
        <v>2.4479772255214192</v>
      </c>
      <c r="E1203" s="86">
        <f t="shared" si="56"/>
        <v>2.3274076946549189</v>
      </c>
    </row>
    <row r="1204" spans="1:5" x14ac:dyDescent="0.3">
      <c r="A1204" s="87">
        <v>38454</v>
      </c>
      <c r="B1204" s="90">
        <v>19.18</v>
      </c>
      <c r="C1204" s="29">
        <f t="shared" si="54"/>
        <v>2.2582717500127485</v>
      </c>
      <c r="D1204" s="86">
        <f t="shared" si="55"/>
        <v>2.449854628215216</v>
      </c>
      <c r="E1204" s="86">
        <f t="shared" si="56"/>
        <v>2.3290902438660832</v>
      </c>
    </row>
    <row r="1205" spans="1:5" x14ac:dyDescent="0.3">
      <c r="A1205" s="87">
        <v>38455</v>
      </c>
      <c r="B1205" s="90">
        <v>19.190000000000001</v>
      </c>
      <c r="C1205" s="29">
        <f t="shared" si="54"/>
        <v>2.2598447040347849</v>
      </c>
      <c r="D1205" s="86">
        <f t="shared" si="55"/>
        <v>2.4517316651838255</v>
      </c>
      <c r="E1205" s="86">
        <f t="shared" si="56"/>
        <v>2.3307724489093369</v>
      </c>
    </row>
    <row r="1206" spans="1:5" x14ac:dyDescent="0.3">
      <c r="A1206" s="87">
        <v>38456</v>
      </c>
      <c r="B1206" s="90">
        <v>19.190000000000001</v>
      </c>
      <c r="C1206" s="29">
        <f t="shared" si="54"/>
        <v>2.2614194994152386</v>
      </c>
      <c r="D1206" s="86">
        <f t="shared" si="55"/>
        <v>2.4536110302848453</v>
      </c>
      <c r="E1206" s="86">
        <f t="shared" si="56"/>
        <v>2.3324566381140337</v>
      </c>
    </row>
    <row r="1207" spans="1:5" x14ac:dyDescent="0.3">
      <c r="A1207" s="87">
        <v>38457</v>
      </c>
      <c r="B1207" s="90">
        <v>19.18</v>
      </c>
      <c r="C1207" s="29">
        <f t="shared" si="54"/>
        <v>2.2629953922076007</v>
      </c>
      <c r="D1207" s="86">
        <f t="shared" si="55"/>
        <v>2.4554918360056659</v>
      </c>
      <c r="E1207" s="86">
        <f t="shared" si="56"/>
        <v>2.3341420442943637</v>
      </c>
    </row>
    <row r="1208" spans="1:5" x14ac:dyDescent="0.3">
      <c r="A1208" s="87">
        <v>38460</v>
      </c>
      <c r="B1208" s="90">
        <v>19.18</v>
      </c>
      <c r="C1208" s="29">
        <f t="shared" si="54"/>
        <v>2.2645716363881347</v>
      </c>
      <c r="D1208" s="86">
        <f t="shared" si="55"/>
        <v>2.4573731921070521</v>
      </c>
      <c r="E1208" s="86">
        <f t="shared" si="56"/>
        <v>2.3358278980430209</v>
      </c>
    </row>
    <row r="1209" spans="1:5" x14ac:dyDescent="0.3">
      <c r="A1209" s="87">
        <v>38461</v>
      </c>
      <c r="B1209" s="90">
        <v>19.190000000000001</v>
      </c>
      <c r="C1209" s="29">
        <f t="shared" si="54"/>
        <v>2.2661489784700279</v>
      </c>
      <c r="D1209" s="86">
        <f t="shared" si="55"/>
        <v>2.4592559896715001</v>
      </c>
      <c r="E1209" s="86">
        <f t="shared" si="56"/>
        <v>2.3375149694137458</v>
      </c>
    </row>
    <row r="1210" spans="1:5" x14ac:dyDescent="0.3">
      <c r="A1210" s="87">
        <v>38462</v>
      </c>
      <c r="B1210" s="90">
        <v>19.18</v>
      </c>
      <c r="C1210" s="29">
        <f t="shared" si="54"/>
        <v>2.2677281670471645</v>
      </c>
      <c r="D1210" s="86">
        <f t="shared" si="55"/>
        <v>2.4611411225133586</v>
      </c>
      <c r="E1210" s="86">
        <f t="shared" si="56"/>
        <v>2.3392040306857487</v>
      </c>
    </row>
    <row r="1211" spans="1:5" x14ac:dyDescent="0.3">
      <c r="A1211" s="87">
        <v>38464</v>
      </c>
      <c r="B1211" s="91">
        <v>19.39</v>
      </c>
      <c r="C1211" s="29">
        <f t="shared" si="54"/>
        <v>2.2693077077473576</v>
      </c>
      <c r="D1211" s="86">
        <f t="shared" si="55"/>
        <v>2.4630268070020289</v>
      </c>
      <c r="E1211" s="86">
        <f t="shared" si="56"/>
        <v>2.3408935404967068</v>
      </c>
    </row>
    <row r="1212" spans="1:5" x14ac:dyDescent="0.3">
      <c r="A1212" s="87">
        <v>38467</v>
      </c>
      <c r="B1212" s="90">
        <v>19.41</v>
      </c>
      <c r="C1212" s="29">
        <f t="shared" si="54"/>
        <v>2.2709042111059121</v>
      </c>
      <c r="D1212" s="86">
        <f t="shared" si="55"/>
        <v>2.4649328744832175</v>
      </c>
      <c r="E1212" s="86">
        <f t="shared" si="56"/>
        <v>2.3426006338368999</v>
      </c>
    </row>
    <row r="1213" spans="1:5" x14ac:dyDescent="0.3">
      <c r="A1213" s="87">
        <v>38468</v>
      </c>
      <c r="B1213" s="90">
        <v>19.41</v>
      </c>
      <c r="C1213" s="29">
        <f t="shared" si="54"/>
        <v>2.2725033591423309</v>
      </c>
      <c r="D1213" s="86">
        <f t="shared" si="55"/>
        <v>2.466842233672188</v>
      </c>
      <c r="E1213" s="86">
        <f t="shared" si="56"/>
        <v>2.3443105416553021</v>
      </c>
    </row>
    <row r="1214" spans="1:5" x14ac:dyDescent="0.3">
      <c r="A1214" s="87">
        <v>38469</v>
      </c>
      <c r="B1214" s="90">
        <v>19.43</v>
      </c>
      <c r="C1214" s="29">
        <f t="shared" si="54"/>
        <v>2.2741036332828055</v>
      </c>
      <c r="D1214" s="86">
        <f t="shared" si="55"/>
        <v>2.4687530718679707</v>
      </c>
      <c r="E1214" s="86">
        <f t="shared" si="56"/>
        <v>2.3460216975672572</v>
      </c>
    </row>
    <row r="1215" spans="1:5" x14ac:dyDescent="0.3">
      <c r="A1215" s="87">
        <v>38470</v>
      </c>
      <c r="B1215" s="90">
        <v>19.440000000000001</v>
      </c>
      <c r="C1215" s="29">
        <f t="shared" si="54"/>
        <v>2.2757065352287249</v>
      </c>
      <c r="D1215" s="86">
        <f t="shared" si="55"/>
        <v>2.4706671825309474</v>
      </c>
      <c r="E1215" s="86">
        <f t="shared" si="56"/>
        <v>2.347735650897901</v>
      </c>
    </row>
    <row r="1216" spans="1:5" x14ac:dyDescent="0.3">
      <c r="A1216" s="87">
        <v>38471</v>
      </c>
      <c r="B1216" s="90">
        <v>19.46</v>
      </c>
      <c r="C1216" s="29">
        <f t="shared" si="54"/>
        <v>2.2773113179632376</v>
      </c>
      <c r="D1216" s="86">
        <f t="shared" si="55"/>
        <v>2.4725836741231024</v>
      </c>
      <c r="E1216" s="86">
        <f t="shared" si="56"/>
        <v>2.3494516311789151</v>
      </c>
    </row>
    <row r="1217" spans="1:5" x14ac:dyDescent="0.3">
      <c r="A1217" s="87">
        <v>38474</v>
      </c>
      <c r="B1217" s="90">
        <v>19.48</v>
      </c>
      <c r="C1217" s="29">
        <f t="shared" si="54"/>
        <v>2.2789187581570216</v>
      </c>
      <c r="D1217" s="86">
        <f t="shared" si="55"/>
        <v>2.4745034746281198</v>
      </c>
      <c r="E1217" s="86">
        <f t="shared" si="56"/>
        <v>2.3511704398578135</v>
      </c>
    </row>
    <row r="1218" spans="1:5" x14ac:dyDescent="0.3">
      <c r="A1218" s="87">
        <v>38475</v>
      </c>
      <c r="B1218" s="90">
        <v>19.48</v>
      </c>
      <c r="C1218" s="29">
        <f t="shared" si="54"/>
        <v>2.2805288370488475</v>
      </c>
      <c r="D1218" s="86">
        <f t="shared" si="55"/>
        <v>2.4764265622229655</v>
      </c>
      <c r="E1218" s="86">
        <f t="shared" si="56"/>
        <v>2.3528920577928516</v>
      </c>
    </row>
    <row r="1219" spans="1:5" x14ac:dyDescent="0.3">
      <c r="A1219" s="87">
        <v>38476</v>
      </c>
      <c r="B1219" s="90">
        <v>19.48</v>
      </c>
      <c r="C1219" s="29">
        <f t="shared" si="54"/>
        <v>2.2821400534775109</v>
      </c>
      <c r="D1219" s="86">
        <f t="shared" si="55"/>
        <v>2.4783511443664894</v>
      </c>
      <c r="E1219" s="86">
        <f t="shared" si="56"/>
        <v>2.3546149363631308</v>
      </c>
    </row>
    <row r="1220" spans="1:5" x14ac:dyDescent="0.3">
      <c r="A1220" s="87">
        <v>38477</v>
      </c>
      <c r="B1220" s="90">
        <v>19.48</v>
      </c>
      <c r="C1220" s="29">
        <f t="shared" si="54"/>
        <v>2.2837524082466936</v>
      </c>
      <c r="D1220" s="86">
        <f t="shared" si="55"/>
        <v>2.4802772222201965</v>
      </c>
      <c r="E1220" s="86">
        <f t="shared" si="56"/>
        <v>2.3563390764917371</v>
      </c>
    </row>
    <row r="1221" spans="1:5" x14ac:dyDescent="0.3">
      <c r="A1221" s="87">
        <v>38478</v>
      </c>
      <c r="B1221" s="90">
        <v>19.489999999999998</v>
      </c>
      <c r="C1221" s="29">
        <f t="shared" ref="C1221:C1284" si="57">IF(A1221=$B$2,1,IF(A1220&lt;DATE(1998,1,2),ROUND(B1220/3000+1,8)*C1220,ROUND(((1+B1220/100)^(1/252)),8)*C1220))</f>
        <v>2.2853659021606441</v>
      </c>
      <c r="D1221" s="86">
        <f t="shared" ref="D1221:D1284" si="58">(((ROUND(C1221/C1220,8)-1)*$D$1)+1)*D1220</f>
        <v>2.4822047969464944</v>
      </c>
      <c r="E1221" s="86">
        <f t="shared" ref="E1221:E1284" si="59">(((ROUND(C1221/C1220,8))*(($E$1+1)^(1/252)))*E1220)</f>
        <v>2.3580644791024321</v>
      </c>
    </row>
    <row r="1222" spans="1:5" x14ac:dyDescent="0.3">
      <c r="A1222" s="87">
        <v>38481</v>
      </c>
      <c r="B1222" s="90">
        <v>19.47</v>
      </c>
      <c r="C1222" s="29">
        <f t="shared" si="57"/>
        <v>2.2869813130485865</v>
      </c>
      <c r="D1222" s="86">
        <f t="shared" si="58"/>
        <v>2.4841347980532884</v>
      </c>
      <c r="E1222" s="86">
        <f t="shared" si="59"/>
        <v>2.3597919468821904</v>
      </c>
    </row>
    <row r="1223" spans="1:5" x14ac:dyDescent="0.3">
      <c r="A1223" s="87">
        <v>38482</v>
      </c>
      <c r="B1223" s="90">
        <v>19.47</v>
      </c>
      <c r="C1223" s="29">
        <f t="shared" si="57"/>
        <v>2.2885963335122348</v>
      </c>
      <c r="D1223" s="86">
        <f t="shared" si="58"/>
        <v>2.4860644689961466</v>
      </c>
      <c r="E1223" s="86">
        <f t="shared" si="59"/>
        <v>2.3615190990667712</v>
      </c>
    </row>
    <row r="1224" spans="1:5" x14ac:dyDescent="0.3">
      <c r="A1224" s="87">
        <v>38483</v>
      </c>
      <c r="B1224" s="90">
        <v>19.47</v>
      </c>
      <c r="C1224" s="29">
        <f t="shared" si="57"/>
        <v>2.2902124944710343</v>
      </c>
      <c r="D1224" s="86">
        <f t="shared" si="58"/>
        <v>2.4879956389035338</v>
      </c>
      <c r="E1224" s="86">
        <f t="shared" si="59"/>
        <v>2.3632475153690096</v>
      </c>
    </row>
    <row r="1225" spans="1:5" x14ac:dyDescent="0.3">
      <c r="A1225" s="87">
        <v>38484</v>
      </c>
      <c r="B1225" s="90">
        <v>19.47</v>
      </c>
      <c r="C1225" s="29">
        <f t="shared" si="57"/>
        <v>2.2918297967303793</v>
      </c>
      <c r="D1225" s="86">
        <f t="shared" si="58"/>
        <v>2.4899283089398425</v>
      </c>
      <c r="E1225" s="86">
        <f t="shared" si="59"/>
        <v>2.3649771967141247</v>
      </c>
    </row>
    <row r="1226" spans="1:5" x14ac:dyDescent="0.3">
      <c r="A1226" s="87">
        <v>38485</v>
      </c>
      <c r="B1226" s="90">
        <v>19.46</v>
      </c>
      <c r="C1226" s="29">
        <f t="shared" si="57"/>
        <v>2.2934482410962342</v>
      </c>
      <c r="D1226" s="86">
        <f t="shared" si="58"/>
        <v>2.4918624802703704</v>
      </c>
      <c r="E1226" s="86">
        <f t="shared" si="59"/>
        <v>2.3667081440280118</v>
      </c>
    </row>
    <row r="1227" spans="1:5" x14ac:dyDescent="0.3">
      <c r="A1227" s="87">
        <v>38488</v>
      </c>
      <c r="B1227" s="90">
        <v>19.48</v>
      </c>
      <c r="C1227" s="29">
        <f t="shared" si="57"/>
        <v>2.2950670715372117</v>
      </c>
      <c r="D1227" s="86">
        <f t="shared" si="58"/>
        <v>2.493797249515239</v>
      </c>
      <c r="E1227" s="86">
        <f t="shared" si="59"/>
        <v>2.3684395772034774</v>
      </c>
    </row>
    <row r="1228" spans="1:5" x14ac:dyDescent="0.3">
      <c r="A1228" s="87">
        <v>38489</v>
      </c>
      <c r="B1228" s="90">
        <v>19.48</v>
      </c>
      <c r="C1228" s="29">
        <f t="shared" si="57"/>
        <v>2.2966885593739237</v>
      </c>
      <c r="D1228" s="86">
        <f t="shared" si="58"/>
        <v>2.4957353314794695</v>
      </c>
      <c r="E1228" s="86">
        <f t="shared" si="59"/>
        <v>2.3701738402688188</v>
      </c>
    </row>
    <row r="1229" spans="1:5" x14ac:dyDescent="0.3">
      <c r="A1229" s="87">
        <v>38490</v>
      </c>
      <c r="B1229" s="90">
        <v>19.47</v>
      </c>
      <c r="C1229" s="29">
        <f t="shared" si="57"/>
        <v>2.2983111928080073</v>
      </c>
      <c r="D1229" s="86">
        <f t="shared" si="58"/>
        <v>2.4976749196454175</v>
      </c>
      <c r="E1229" s="86">
        <f t="shared" si="59"/>
        <v>2.3719093732286547</v>
      </c>
    </row>
    <row r="1230" spans="1:5" x14ac:dyDescent="0.3">
      <c r="A1230" s="87">
        <v>38491</v>
      </c>
      <c r="B1230" s="90">
        <v>19.71</v>
      </c>
      <c r="C1230" s="29">
        <f t="shared" si="57"/>
        <v>2.2999342142061443</v>
      </c>
      <c r="D1230" s="86">
        <f t="shared" si="58"/>
        <v>2.4996151085276481</v>
      </c>
      <c r="E1230" s="86">
        <f t="shared" si="59"/>
        <v>2.373645394262633</v>
      </c>
    </row>
    <row r="1231" spans="1:5" x14ac:dyDescent="0.3">
      <c r="A1231" s="87">
        <v>38492</v>
      </c>
      <c r="B1231" s="90">
        <v>19.71</v>
      </c>
      <c r="C1231" s="29">
        <f t="shared" si="57"/>
        <v>2.30157671222522</v>
      </c>
      <c r="D1231" s="86">
        <f t="shared" si="58"/>
        <v>2.5015787186703791</v>
      </c>
      <c r="E1231" s="86">
        <f t="shared" si="59"/>
        <v>2.3754016043456403</v>
      </c>
    </row>
    <row r="1232" spans="1:5" x14ac:dyDescent="0.3">
      <c r="A1232" s="87">
        <v>38495</v>
      </c>
      <c r="B1232" s="90">
        <v>19.71</v>
      </c>
      <c r="C1232" s="29">
        <f t="shared" si="57"/>
        <v>2.3032203832342559</v>
      </c>
      <c r="D1232" s="86">
        <f t="shared" si="58"/>
        <v>2.5035438713565119</v>
      </c>
      <c r="E1232" s="86">
        <f t="shared" si="59"/>
        <v>2.3771591138113872</v>
      </c>
    </row>
    <row r="1233" spans="1:5" x14ac:dyDescent="0.3">
      <c r="A1233" s="87">
        <v>38496</v>
      </c>
      <c r="B1233" s="90">
        <v>19.71</v>
      </c>
      <c r="C1233" s="29">
        <f t="shared" si="57"/>
        <v>2.304865228070943</v>
      </c>
      <c r="D1233" s="86">
        <f t="shared" si="58"/>
        <v>2.5055105677978147</v>
      </c>
      <c r="E1233" s="86">
        <f t="shared" si="59"/>
        <v>2.3789179236212599</v>
      </c>
    </row>
    <row r="1234" spans="1:5" x14ac:dyDescent="0.3">
      <c r="A1234" s="87">
        <v>38497</v>
      </c>
      <c r="B1234" s="90">
        <v>19.7</v>
      </c>
      <c r="C1234" s="29">
        <f t="shared" si="57"/>
        <v>2.3065112475735701</v>
      </c>
      <c r="D1234" s="86">
        <f t="shared" si="58"/>
        <v>2.5074788092070071</v>
      </c>
      <c r="E1234" s="86">
        <f t="shared" si="59"/>
        <v>2.3806780347373553</v>
      </c>
    </row>
    <row r="1235" spans="1:5" x14ac:dyDescent="0.3">
      <c r="A1235" s="87">
        <v>38499</v>
      </c>
      <c r="B1235" s="90">
        <v>19.71</v>
      </c>
      <c r="C1235" s="29">
        <f t="shared" si="57"/>
        <v>2.3081576814323133</v>
      </c>
      <c r="D1235" s="86">
        <f t="shared" si="58"/>
        <v>2.5094476865829543</v>
      </c>
      <c r="E1235" s="86">
        <f t="shared" si="59"/>
        <v>2.3824386624785321</v>
      </c>
    </row>
    <row r="1236" spans="1:5" x14ac:dyDescent="0.3">
      <c r="A1236" s="87">
        <v>38502</v>
      </c>
      <c r="B1236" s="90">
        <v>19.73</v>
      </c>
      <c r="C1236" s="29">
        <f t="shared" si="57"/>
        <v>2.3098060522405084</v>
      </c>
      <c r="D1236" s="86">
        <f t="shared" si="58"/>
        <v>2.511419020854865</v>
      </c>
      <c r="E1236" s="86">
        <f t="shared" si="59"/>
        <v>2.384201378514931</v>
      </c>
    </row>
    <row r="1237" spans="1:5" x14ac:dyDescent="0.3">
      <c r="A1237" s="87">
        <v>38503</v>
      </c>
      <c r="B1237" s="90">
        <v>19.77</v>
      </c>
      <c r="C1237" s="29">
        <f t="shared" si="57"/>
        <v>2.3114571247047104</v>
      </c>
      <c r="D1237" s="86">
        <f t="shared" si="58"/>
        <v>2.5133937270281921</v>
      </c>
      <c r="E1237" s="86">
        <f t="shared" si="59"/>
        <v>2.3859669723610542</v>
      </c>
    </row>
    <row r="1238" spans="1:5" x14ac:dyDescent="0.3">
      <c r="A1238" s="87">
        <v>38504</v>
      </c>
      <c r="B1238" s="90">
        <v>19.77</v>
      </c>
      <c r="C1238" s="29">
        <f t="shared" si="57"/>
        <v>2.3131124516099963</v>
      </c>
      <c r="D1238" s="86">
        <f t="shared" si="58"/>
        <v>2.5153736629902337</v>
      </c>
      <c r="E1238" s="86">
        <f t="shared" si="59"/>
        <v>2.3877370471157477</v>
      </c>
    </row>
    <row r="1239" spans="1:5" x14ac:dyDescent="0.3">
      <c r="A1239" s="87">
        <v>38505</v>
      </c>
      <c r="B1239" s="90">
        <v>19.75</v>
      </c>
      <c r="C1239" s="29">
        <f t="shared" si="57"/>
        <v>2.3147689639610922</v>
      </c>
      <c r="D1239" s="86">
        <f t="shared" si="58"/>
        <v>2.5173551586547491</v>
      </c>
      <c r="E1239" s="86">
        <f t="shared" si="59"/>
        <v>2.389508435033898</v>
      </c>
    </row>
    <row r="1240" spans="1:5" x14ac:dyDescent="0.3">
      <c r="A1240" s="87">
        <v>38506</v>
      </c>
      <c r="B1240" s="90">
        <v>19.739999999999998</v>
      </c>
      <c r="C1240" s="29">
        <f t="shared" si="57"/>
        <v>2.3164251348594269</v>
      </c>
      <c r="D1240" s="86">
        <f t="shared" si="58"/>
        <v>2.5193363876505548</v>
      </c>
      <c r="E1240" s="86">
        <f t="shared" si="59"/>
        <v>2.3912795599735861</v>
      </c>
    </row>
    <row r="1241" spans="1:5" x14ac:dyDescent="0.3">
      <c r="A1241" s="87">
        <v>38509</v>
      </c>
      <c r="B1241" s="90">
        <v>19.73</v>
      </c>
      <c r="C1241" s="29">
        <f t="shared" si="57"/>
        <v>2.3180817262946216</v>
      </c>
      <c r="D1241" s="86">
        <f t="shared" si="58"/>
        <v>2.5213182614099456</v>
      </c>
      <c r="E1241" s="86">
        <f t="shared" si="59"/>
        <v>2.3930512085443141</v>
      </c>
    </row>
    <row r="1242" spans="1:5" x14ac:dyDescent="0.3">
      <c r="A1242" s="87">
        <v>38510</v>
      </c>
      <c r="B1242" s="90">
        <v>19.73</v>
      </c>
      <c r="C1242" s="29">
        <f t="shared" si="57"/>
        <v>2.3197387142933943</v>
      </c>
      <c r="D1242" s="86">
        <f t="shared" si="58"/>
        <v>2.523300751267028</v>
      </c>
      <c r="E1242" s="86">
        <f t="shared" si="59"/>
        <v>2.3948233560337577</v>
      </c>
    </row>
    <row r="1243" spans="1:5" x14ac:dyDescent="0.3">
      <c r="A1243" s="87">
        <v>38511</v>
      </c>
      <c r="B1243" s="90">
        <v>19.71</v>
      </c>
      <c r="C1243" s="29">
        <f t="shared" si="57"/>
        <v>2.3213968867237584</v>
      </c>
      <c r="D1243" s="86">
        <f t="shared" si="58"/>
        <v>2.5252847999380426</v>
      </c>
      <c r="E1243" s="86">
        <f t="shared" si="59"/>
        <v>2.3965968158673387</v>
      </c>
    </row>
    <row r="1244" spans="1:5" x14ac:dyDescent="0.3">
      <c r="A1244" s="87">
        <v>38512</v>
      </c>
      <c r="B1244" s="90">
        <v>19.71</v>
      </c>
      <c r="C1244" s="29">
        <f t="shared" si="57"/>
        <v>2.3230547123104124</v>
      </c>
      <c r="D1244" s="86">
        <f t="shared" si="58"/>
        <v>2.5272685752919064</v>
      </c>
      <c r="E1244" s="86">
        <f t="shared" si="59"/>
        <v>2.3983700072223333</v>
      </c>
    </row>
    <row r="1245" spans="1:5" x14ac:dyDescent="0.3">
      <c r="A1245" s="87">
        <v>38513</v>
      </c>
      <c r="B1245" s="90">
        <v>19.72</v>
      </c>
      <c r="C1245" s="29">
        <f t="shared" si="57"/>
        <v>2.3247137218332092</v>
      </c>
      <c r="D1245" s="86">
        <f t="shared" si="58"/>
        <v>2.5292539090302562</v>
      </c>
      <c r="E1245" s="86">
        <f t="shared" si="59"/>
        <v>2.4001445105241519</v>
      </c>
    </row>
    <row r="1246" spans="1:5" x14ac:dyDescent="0.3">
      <c r="A1246" s="87">
        <v>38516</v>
      </c>
      <c r="B1246" s="90">
        <v>19.73</v>
      </c>
      <c r="C1246" s="29">
        <f t="shared" si="57"/>
        <v>2.3263746832931846</v>
      </c>
      <c r="D1246" s="86">
        <f t="shared" si="58"/>
        <v>2.5312417204964723</v>
      </c>
      <c r="E1246" s="86">
        <f t="shared" si="59"/>
        <v>2.4019211188115284</v>
      </c>
    </row>
    <row r="1247" spans="1:5" x14ac:dyDescent="0.3">
      <c r="A1247" s="87">
        <v>38517</v>
      </c>
      <c r="B1247" s="90">
        <v>19.73</v>
      </c>
      <c r="C1247" s="29">
        <f t="shared" si="57"/>
        <v>2.3280375991805498</v>
      </c>
      <c r="D1247" s="86">
        <f t="shared" si="58"/>
        <v>2.5332320130801231</v>
      </c>
      <c r="E1247" s="86">
        <f t="shared" si="59"/>
        <v>2.4036998348144896</v>
      </c>
    </row>
    <row r="1248" spans="1:5" x14ac:dyDescent="0.3">
      <c r="A1248" s="87">
        <v>38518</v>
      </c>
      <c r="B1248" s="90">
        <v>19.73</v>
      </c>
      <c r="C1248" s="29">
        <f t="shared" si="57"/>
        <v>2.32970170373682</v>
      </c>
      <c r="D1248" s="86">
        <f t="shared" si="58"/>
        <v>2.5352238706129202</v>
      </c>
      <c r="E1248" s="86">
        <f t="shared" si="59"/>
        <v>2.4054798680258278</v>
      </c>
    </row>
    <row r="1249" spans="1:5" x14ac:dyDescent="0.3">
      <c r="A1249" s="87">
        <v>38519</v>
      </c>
      <c r="B1249" s="90">
        <v>19.72</v>
      </c>
      <c r="C1249" s="29">
        <f t="shared" si="57"/>
        <v>2.331366997811668</v>
      </c>
      <c r="D1249" s="86">
        <f t="shared" si="58"/>
        <v>2.5372172943253686</v>
      </c>
      <c r="E1249" s="86">
        <f t="shared" si="59"/>
        <v>2.4072612194209873</v>
      </c>
    </row>
    <row r="1250" spans="1:5" x14ac:dyDescent="0.3">
      <c r="A1250" s="87">
        <v>38520</v>
      </c>
      <c r="B1250" s="90">
        <v>19.73</v>
      </c>
      <c r="C1250" s="29">
        <f t="shared" si="57"/>
        <v>2.3330327129042647</v>
      </c>
      <c r="D1250" s="86">
        <f t="shared" si="58"/>
        <v>2.5392113644390633</v>
      </c>
      <c r="E1250" s="86">
        <f t="shared" si="59"/>
        <v>2.4090430955595075</v>
      </c>
    </row>
    <row r="1251" spans="1:5" x14ac:dyDescent="0.3">
      <c r="A1251" s="87">
        <v>38523</v>
      </c>
      <c r="B1251" s="90">
        <v>19.72</v>
      </c>
      <c r="C1251" s="29">
        <f t="shared" si="57"/>
        <v>2.3347003880177759</v>
      </c>
      <c r="D1251" s="86">
        <f t="shared" si="58"/>
        <v>2.5412079234820197</v>
      </c>
      <c r="E1251" s="86">
        <f t="shared" si="59"/>
        <v>2.4108270856632354</v>
      </c>
    </row>
    <row r="1252" spans="1:5" x14ac:dyDescent="0.3">
      <c r="A1252" s="87">
        <v>38524</v>
      </c>
      <c r="B1252" s="90">
        <v>19.71</v>
      </c>
      <c r="C1252" s="29">
        <f t="shared" si="57"/>
        <v>2.3363684847510071</v>
      </c>
      <c r="D1252" s="86">
        <f t="shared" si="58"/>
        <v>2.5432051299429062</v>
      </c>
      <c r="E1252" s="86">
        <f t="shared" si="59"/>
        <v>2.4126116012876242</v>
      </c>
    </row>
    <row r="1253" spans="1:5" x14ac:dyDescent="0.3">
      <c r="A1253" s="87">
        <v>38525</v>
      </c>
      <c r="B1253" s="90">
        <v>19.72</v>
      </c>
      <c r="C1253" s="29">
        <f t="shared" si="57"/>
        <v>2.3380370023043922</v>
      </c>
      <c r="D1253" s="86">
        <f t="shared" si="58"/>
        <v>2.5452029828808103</v>
      </c>
      <c r="E1253" s="86">
        <f t="shared" si="59"/>
        <v>2.4143966416440326</v>
      </c>
    </row>
    <row r="1254" spans="1:5" x14ac:dyDescent="0.3">
      <c r="A1254" s="87">
        <v>38526</v>
      </c>
      <c r="B1254" s="90">
        <v>19.72</v>
      </c>
      <c r="C1254" s="29">
        <f t="shared" si="57"/>
        <v>2.3397074829817988</v>
      </c>
      <c r="D1254" s="86">
        <f t="shared" si="58"/>
        <v>2.5472033291707397</v>
      </c>
      <c r="E1254" s="86">
        <f t="shared" si="59"/>
        <v>2.4161837994854669</v>
      </c>
    </row>
    <row r="1255" spans="1:5" x14ac:dyDescent="0.3">
      <c r="A1255" s="87">
        <v>38527</v>
      </c>
      <c r="B1255" s="90">
        <v>19.73</v>
      </c>
      <c r="C1255" s="29">
        <f t="shared" si="57"/>
        <v>2.3413791571842397</v>
      </c>
      <c r="D1255" s="86">
        <f t="shared" si="58"/>
        <v>2.5492052475888283</v>
      </c>
      <c r="E1255" s="86">
        <f t="shared" si="59"/>
        <v>2.4179722801970112</v>
      </c>
    </row>
    <row r="1256" spans="1:5" x14ac:dyDescent="0.3">
      <c r="A1256" s="87">
        <v>38530</v>
      </c>
      <c r="B1256" s="90">
        <v>19.739999999999998</v>
      </c>
      <c r="C1256" s="29">
        <f t="shared" si="57"/>
        <v>2.3430527984195866</v>
      </c>
      <c r="D1256" s="86">
        <f t="shared" si="58"/>
        <v>2.5512096647321605</v>
      </c>
      <c r="E1256" s="86">
        <f t="shared" si="59"/>
        <v>2.4197628827092332</v>
      </c>
    </row>
    <row r="1257" spans="1:5" x14ac:dyDescent="0.3">
      <c r="A1257" s="87">
        <v>38531</v>
      </c>
      <c r="B1257" s="90">
        <v>19.739999999999998</v>
      </c>
      <c r="C1257" s="29">
        <f t="shared" si="57"/>
        <v>2.3447284326283762</v>
      </c>
      <c r="D1257" s="86">
        <f t="shared" si="58"/>
        <v>2.5532166120830668</v>
      </c>
      <c r="E1257" s="86">
        <f t="shared" si="59"/>
        <v>2.4215556339727868</v>
      </c>
    </row>
    <row r="1258" spans="1:5" x14ac:dyDescent="0.3">
      <c r="A1258" s="87">
        <v>38532</v>
      </c>
      <c r="B1258" s="90">
        <v>19.739999999999998</v>
      </c>
      <c r="C1258" s="29">
        <f t="shared" si="57"/>
        <v>2.3464052651669705</v>
      </c>
      <c r="D1258" s="86">
        <f t="shared" si="58"/>
        <v>2.5552251382292108</v>
      </c>
      <c r="E1258" s="86">
        <f t="shared" si="59"/>
        <v>2.4233497134479252</v>
      </c>
    </row>
    <row r="1259" spans="1:5" x14ac:dyDescent="0.3">
      <c r="A1259" s="87">
        <v>38533</v>
      </c>
      <c r="B1259" s="90">
        <v>19.739999999999998</v>
      </c>
      <c r="C1259" s="29">
        <f t="shared" si="57"/>
        <v>2.3480832968923546</v>
      </c>
      <c r="D1259" s="86">
        <f t="shared" si="58"/>
        <v>2.5572352444125759</v>
      </c>
      <c r="E1259" s="86">
        <f t="shared" si="59"/>
        <v>2.4251451221186922</v>
      </c>
    </row>
    <row r="1260" spans="1:5" x14ac:dyDescent="0.3">
      <c r="A1260" s="87">
        <v>38534</v>
      </c>
      <c r="B1260" s="90">
        <v>19.73</v>
      </c>
      <c r="C1260" s="29">
        <f t="shared" si="57"/>
        <v>2.3497625286621271</v>
      </c>
      <c r="D1260" s="86">
        <f t="shared" si="58"/>
        <v>2.5592469318761215</v>
      </c>
      <c r="E1260" s="86">
        <f t="shared" si="59"/>
        <v>2.426941860969861</v>
      </c>
    </row>
    <row r="1261" spans="1:5" x14ac:dyDescent="0.3">
      <c r="A1261" s="87">
        <v>38537</v>
      </c>
      <c r="B1261" s="90">
        <v>19.739999999999998</v>
      </c>
      <c r="C1261" s="29">
        <f t="shared" si="57"/>
        <v>2.3514421624152404</v>
      </c>
      <c r="D1261" s="86">
        <f t="shared" si="58"/>
        <v>2.5612592447054334</v>
      </c>
      <c r="E1261" s="86">
        <f t="shared" si="59"/>
        <v>2.4287391058054864</v>
      </c>
    </row>
    <row r="1262" spans="1:5" x14ac:dyDescent="0.3">
      <c r="A1262" s="87">
        <v>38538</v>
      </c>
      <c r="B1262" s="90">
        <v>19.72</v>
      </c>
      <c r="C1262" s="29">
        <f t="shared" si="57"/>
        <v>2.3531237962776919</v>
      </c>
      <c r="D1262" s="86">
        <f t="shared" si="58"/>
        <v>2.5632740977091695</v>
      </c>
      <c r="E1262" s="86">
        <f t="shared" si="59"/>
        <v>2.4305385073633365</v>
      </c>
    </row>
    <row r="1263" spans="1:5" x14ac:dyDescent="0.3">
      <c r="A1263" s="87">
        <v>38539</v>
      </c>
      <c r="B1263" s="90">
        <v>19.72</v>
      </c>
      <c r="C1263" s="29">
        <f t="shared" si="57"/>
        <v>2.3548050561676566</v>
      </c>
      <c r="D1263" s="86">
        <f t="shared" si="58"/>
        <v>2.5652886465942339</v>
      </c>
      <c r="E1263" s="86">
        <f t="shared" si="59"/>
        <v>2.4323376135571659</v>
      </c>
    </row>
    <row r="1264" spans="1:5" x14ac:dyDescent="0.3">
      <c r="A1264" s="87">
        <v>38540</v>
      </c>
      <c r="B1264" s="90">
        <v>19.71</v>
      </c>
      <c r="C1264" s="29">
        <f t="shared" si="57"/>
        <v>2.3564875172841875</v>
      </c>
      <c r="D1264" s="86">
        <f t="shared" si="58"/>
        <v>2.5673047787696746</v>
      </c>
      <c r="E1264" s="86">
        <f t="shared" si="59"/>
        <v>2.4341380514653816</v>
      </c>
    </row>
    <row r="1265" spans="1:5" x14ac:dyDescent="0.3">
      <c r="A1265" s="87">
        <v>38541</v>
      </c>
      <c r="B1265" s="90">
        <v>19.690000000000001</v>
      </c>
      <c r="C1265" s="29">
        <f t="shared" si="57"/>
        <v>2.3581704028446562</v>
      </c>
      <c r="D1265" s="86">
        <f t="shared" si="58"/>
        <v>2.569321563548209</v>
      </c>
      <c r="E1265" s="86">
        <f t="shared" si="59"/>
        <v>2.4359390187875216</v>
      </c>
    </row>
    <row r="1266" spans="1:5" x14ac:dyDescent="0.3">
      <c r="A1266" s="87">
        <v>38544</v>
      </c>
      <c r="B1266" s="90">
        <v>19.71</v>
      </c>
      <c r="C1266" s="29">
        <f t="shared" si="57"/>
        <v>2.359852933845382</v>
      </c>
      <c r="D1266" s="86">
        <f t="shared" si="58"/>
        <v>2.5713380673148225</v>
      </c>
      <c r="E1266" s="86">
        <f t="shared" si="59"/>
        <v>2.4377397108462491</v>
      </c>
    </row>
    <row r="1267" spans="1:5" x14ac:dyDescent="0.3">
      <c r="A1267" s="87">
        <v>38545</v>
      </c>
      <c r="B1267" s="90">
        <v>19.7</v>
      </c>
      <c r="C1267" s="29">
        <f t="shared" si="57"/>
        <v>2.3615382228180879</v>
      </c>
      <c r="D1267" s="86">
        <f t="shared" si="58"/>
        <v>2.5733580205036732</v>
      </c>
      <c r="E1267" s="86">
        <f t="shared" si="59"/>
        <v>2.4395433429600781</v>
      </c>
    </row>
    <row r="1268" spans="1:5" x14ac:dyDescent="0.3">
      <c r="A1268" s="87">
        <v>38546</v>
      </c>
      <c r="B1268" s="90">
        <v>19.7</v>
      </c>
      <c r="C1268" s="29">
        <f t="shared" si="57"/>
        <v>2.3632239360323002</v>
      </c>
      <c r="D1268" s="86">
        <f t="shared" si="58"/>
        <v>2.5753786263680891</v>
      </c>
      <c r="E1268" s="86">
        <f t="shared" si="59"/>
        <v>2.4413475044732045</v>
      </c>
    </row>
    <row r="1269" spans="1:5" x14ac:dyDescent="0.3">
      <c r="A1269" s="87">
        <v>38547</v>
      </c>
      <c r="B1269" s="90">
        <v>19.71</v>
      </c>
      <c r="C1269" s="29">
        <f t="shared" si="57"/>
        <v>2.364910852542319</v>
      </c>
      <c r="D1269" s="86">
        <f t="shared" si="58"/>
        <v>2.5774008188162707</v>
      </c>
      <c r="E1269" s="86">
        <f t="shared" si="59"/>
        <v>2.4431530002519319</v>
      </c>
    </row>
    <row r="1270" spans="1:5" x14ac:dyDescent="0.3">
      <c r="A1270" s="87">
        <v>38548</v>
      </c>
      <c r="B1270" s="90">
        <v>19.71</v>
      </c>
      <c r="C1270" s="29">
        <f t="shared" si="57"/>
        <v>2.3665997536276624</v>
      </c>
      <c r="D1270" s="86">
        <f t="shared" si="58"/>
        <v>2.5794255346905044</v>
      </c>
      <c r="E1270" s="86">
        <f t="shared" si="59"/>
        <v>2.4449606375442348</v>
      </c>
    </row>
    <row r="1271" spans="1:5" x14ac:dyDescent="0.3">
      <c r="A1271" s="87">
        <v>38551</v>
      </c>
      <c r="B1271" s="90">
        <v>19.7</v>
      </c>
      <c r="C1271" s="29">
        <f t="shared" si="57"/>
        <v>2.368289860841716</v>
      </c>
      <c r="D1271" s="86">
        <f t="shared" si="58"/>
        <v>2.5814518411106637</v>
      </c>
      <c r="E1271" s="86">
        <f t="shared" si="59"/>
        <v>2.4467696122691831</v>
      </c>
    </row>
    <row r="1272" spans="1:5" x14ac:dyDescent="0.3">
      <c r="A1272" s="87">
        <v>38552</v>
      </c>
      <c r="B1272" s="90">
        <v>19.7</v>
      </c>
      <c r="C1272" s="29">
        <f t="shared" si="57"/>
        <v>2.3699803935101822</v>
      </c>
      <c r="D1272" s="86">
        <f t="shared" si="58"/>
        <v>2.5834788022592079</v>
      </c>
      <c r="E1272" s="86">
        <f t="shared" si="59"/>
        <v>2.4485791179615832</v>
      </c>
    </row>
    <row r="1273" spans="1:5" x14ac:dyDescent="0.3">
      <c r="A1273" s="87">
        <v>38553</v>
      </c>
      <c r="B1273" s="90">
        <v>19.690000000000001</v>
      </c>
      <c r="C1273" s="29">
        <f t="shared" si="57"/>
        <v>2.3716721329146777</v>
      </c>
      <c r="D1273" s="86">
        <f t="shared" si="58"/>
        <v>2.5855073549816998</v>
      </c>
      <c r="E1273" s="86">
        <f t="shared" si="59"/>
        <v>2.4503899618718665</v>
      </c>
    </row>
    <row r="1274" spans="1:5" x14ac:dyDescent="0.3">
      <c r="A1274" s="87">
        <v>38554</v>
      </c>
      <c r="B1274" s="90">
        <v>19.690000000000001</v>
      </c>
      <c r="C1274" s="29">
        <f t="shared" si="57"/>
        <v>2.373364297264791</v>
      </c>
      <c r="D1274" s="86">
        <f t="shared" si="58"/>
        <v>2.5875365619886765</v>
      </c>
      <c r="E1274" s="86">
        <f t="shared" si="59"/>
        <v>2.4522013363402322</v>
      </c>
    </row>
    <row r="1275" spans="1:5" x14ac:dyDescent="0.3">
      <c r="A1275" s="87">
        <v>38555</v>
      </c>
      <c r="B1275" s="90">
        <v>19.690000000000001</v>
      </c>
      <c r="C1275" s="29">
        <f t="shared" si="57"/>
        <v>2.3750576689572469</v>
      </c>
      <c r="D1275" s="86">
        <f t="shared" si="58"/>
        <v>2.5895673615964512</v>
      </c>
      <c r="E1275" s="86">
        <f t="shared" si="59"/>
        <v>2.4540140498107634</v>
      </c>
    </row>
    <row r="1276" spans="1:5" x14ac:dyDescent="0.3">
      <c r="A1276" s="87">
        <v>38558</v>
      </c>
      <c r="B1276" s="90">
        <v>19.690000000000001</v>
      </c>
      <c r="C1276" s="29">
        <f t="shared" si="57"/>
        <v>2.3767522488534714</v>
      </c>
      <c r="D1276" s="86">
        <f t="shared" si="58"/>
        <v>2.5915997550549594</v>
      </c>
      <c r="E1276" s="86">
        <f t="shared" si="59"/>
        <v>2.4558281032732756</v>
      </c>
    </row>
    <row r="1277" spans="1:5" x14ac:dyDescent="0.3">
      <c r="A1277" s="87">
        <v>38559</v>
      </c>
      <c r="B1277" s="90">
        <v>19.68</v>
      </c>
      <c r="C1277" s="29">
        <f t="shared" si="57"/>
        <v>2.378448037815506</v>
      </c>
      <c r="D1277" s="86">
        <f t="shared" si="58"/>
        <v>2.5936337436151171</v>
      </c>
      <c r="E1277" s="86">
        <f t="shared" si="59"/>
        <v>2.4576434977183159</v>
      </c>
    </row>
    <row r="1278" spans="1:5" x14ac:dyDescent="0.3">
      <c r="A1278" s="87">
        <v>38560</v>
      </c>
      <c r="B1278" s="90">
        <v>19.670000000000002</v>
      </c>
      <c r="C1278" s="29">
        <f t="shared" si="57"/>
        <v>2.3801442518181548</v>
      </c>
      <c r="D1278" s="86">
        <f t="shared" si="58"/>
        <v>2.5956683870397739</v>
      </c>
      <c r="E1278" s="86">
        <f t="shared" si="59"/>
        <v>2.4594594230939584</v>
      </c>
    </row>
    <row r="1279" spans="1:5" x14ac:dyDescent="0.3">
      <c r="A1279" s="87">
        <v>38561</v>
      </c>
      <c r="B1279" s="90">
        <v>19.670000000000002</v>
      </c>
      <c r="C1279" s="29">
        <f t="shared" si="57"/>
        <v>2.3818408662437358</v>
      </c>
      <c r="D1279" s="86">
        <f t="shared" si="58"/>
        <v>2.5977036558133881</v>
      </c>
      <c r="E1279" s="86">
        <f t="shared" si="59"/>
        <v>2.4612758539989077</v>
      </c>
    </row>
    <row r="1280" spans="1:5" x14ac:dyDescent="0.3">
      <c r="A1280" s="87">
        <v>38562</v>
      </c>
      <c r="B1280" s="90">
        <v>19.68</v>
      </c>
      <c r="C1280" s="29">
        <f t="shared" si="57"/>
        <v>2.3835386900500115</v>
      </c>
      <c r="D1280" s="86">
        <f t="shared" si="58"/>
        <v>2.5997405204453186</v>
      </c>
      <c r="E1280" s="86">
        <f t="shared" si="59"/>
        <v>2.4630936264267955</v>
      </c>
    </row>
    <row r="1281" spans="1:5" x14ac:dyDescent="0.3">
      <c r="A1281" s="87">
        <v>38565</v>
      </c>
      <c r="B1281" s="90">
        <v>19.690000000000001</v>
      </c>
      <c r="C1281" s="29">
        <f t="shared" si="57"/>
        <v>2.385238534502208</v>
      </c>
      <c r="D1281" s="86">
        <f t="shared" si="58"/>
        <v>2.6017799544898361</v>
      </c>
      <c r="E1281" s="86">
        <f t="shared" si="59"/>
        <v>2.4649135788417671</v>
      </c>
    </row>
    <row r="1282" spans="1:5" x14ac:dyDescent="0.3">
      <c r="A1282" s="87">
        <v>38566</v>
      </c>
      <c r="B1282" s="90">
        <v>19.7</v>
      </c>
      <c r="C1282" s="29">
        <f t="shared" si="57"/>
        <v>2.3869403783441903</v>
      </c>
      <c r="D1282" s="86">
        <f t="shared" si="58"/>
        <v>2.6038219328675383</v>
      </c>
      <c r="E1282" s="86">
        <f t="shared" si="59"/>
        <v>2.4667356894416779</v>
      </c>
    </row>
    <row r="1283" spans="1:5" x14ac:dyDescent="0.3">
      <c r="A1283" s="87">
        <v>38567</v>
      </c>
      <c r="B1283" s="90">
        <v>19.7</v>
      </c>
      <c r="C1283" s="29">
        <f t="shared" si="57"/>
        <v>2.3886442241250601</v>
      </c>
      <c r="D1283" s="86">
        <f t="shared" si="58"/>
        <v>2.6058664590568701</v>
      </c>
      <c r="E1283" s="86">
        <f t="shared" si="59"/>
        <v>2.4685599610238116</v>
      </c>
    </row>
    <row r="1284" spans="1:5" x14ac:dyDescent="0.3">
      <c r="A1284" s="87">
        <v>38568</v>
      </c>
      <c r="B1284" s="90">
        <v>19.7</v>
      </c>
      <c r="C1284" s="29">
        <f t="shared" si="57"/>
        <v>2.3903492861451254</v>
      </c>
      <c r="D1284" s="86">
        <f t="shared" si="58"/>
        <v>2.6079125906122549</v>
      </c>
      <c r="E1284" s="86">
        <f t="shared" si="59"/>
        <v>2.4703855817439253</v>
      </c>
    </row>
    <row r="1285" spans="1:5" x14ac:dyDescent="0.3">
      <c r="A1285" s="87">
        <v>38569</v>
      </c>
      <c r="B1285" s="90">
        <v>19.690000000000001</v>
      </c>
      <c r="C1285" s="29">
        <f t="shared" ref="C1285:C1348" si="60">IF(A1285=$B$2,1,IF(A1284&lt;DATE(1998,1,2),ROUND(B1284/3000+1,8)*C1284,ROUND(((1+B1284/100)^(1/252)),8)*C1284))</f>
        <v>2.3920555652725617</v>
      </c>
      <c r="D1285" s="86">
        <f t="shared" ref="D1285:D1348" si="61">(((ROUND(C1285/C1284,8)-1)*$D$1)+1)*D1284</f>
        <v>2.6099603287942292</v>
      </c>
      <c r="E1285" s="86">
        <f t="shared" ref="E1285:E1348" si="62">(((ROUND(C1285/C1284,8))*(($E$1+1)^(1/252)))*E1284)</f>
        <v>2.4722125525997725</v>
      </c>
    </row>
    <row r="1286" spans="1:5" x14ac:dyDescent="0.3">
      <c r="A1286" s="87">
        <v>38572</v>
      </c>
      <c r="B1286" s="90">
        <v>19.690000000000001</v>
      </c>
      <c r="C1286" s="29">
        <f t="shared" si="60"/>
        <v>2.3937622729978281</v>
      </c>
      <c r="D1286" s="86">
        <f t="shared" si="61"/>
        <v>2.6120087274487198</v>
      </c>
      <c r="E1286" s="86">
        <f t="shared" si="62"/>
        <v>2.4740400587387268</v>
      </c>
    </row>
    <row r="1287" spans="1:5" x14ac:dyDescent="0.3">
      <c r="A1287" s="87">
        <v>38573</v>
      </c>
      <c r="B1287" s="90">
        <v>19.68</v>
      </c>
      <c r="C1287" s="29">
        <f t="shared" si="60"/>
        <v>2.3954701984419895</v>
      </c>
      <c r="D1287" s="86">
        <f t="shared" si="61"/>
        <v>2.6140587337663619</v>
      </c>
      <c r="E1287" s="86">
        <f t="shared" si="62"/>
        <v>2.4758689158046816</v>
      </c>
    </row>
    <row r="1288" spans="1:5" x14ac:dyDescent="0.3">
      <c r="A1288" s="87">
        <v>38574</v>
      </c>
      <c r="B1288" s="90">
        <v>19.68</v>
      </c>
      <c r="C1288" s="29">
        <f t="shared" si="60"/>
        <v>2.3971785519687105</v>
      </c>
      <c r="D1288" s="86">
        <f t="shared" si="61"/>
        <v>2.6161094001055925</v>
      </c>
      <c r="E1288" s="86">
        <f t="shared" si="62"/>
        <v>2.4776983077385188</v>
      </c>
    </row>
    <row r="1289" spans="1:5" x14ac:dyDescent="0.3">
      <c r="A1289" s="87">
        <v>38575</v>
      </c>
      <c r="B1289" s="90">
        <v>19.68</v>
      </c>
      <c r="C1289" s="29">
        <f t="shared" si="60"/>
        <v>2.398888123824833</v>
      </c>
      <c r="D1289" s="86">
        <f t="shared" si="61"/>
        <v>2.6181616751433503</v>
      </c>
      <c r="E1289" s="86">
        <f t="shared" si="62"/>
        <v>2.4795290513896568</v>
      </c>
    </row>
    <row r="1290" spans="1:5" x14ac:dyDescent="0.3">
      <c r="A1290" s="87">
        <v>38576</v>
      </c>
      <c r="B1290" s="90">
        <v>19.68</v>
      </c>
      <c r="C1290" s="29">
        <f t="shared" si="60"/>
        <v>2.4005989148792199</v>
      </c>
      <c r="D1290" s="86">
        <f t="shared" si="61"/>
        <v>2.6202155601416206</v>
      </c>
      <c r="E1290" s="86">
        <f t="shared" si="62"/>
        <v>2.4813611477568642</v>
      </c>
    </row>
    <row r="1291" spans="1:5" x14ac:dyDescent="0.3">
      <c r="A1291" s="87">
        <v>38579</v>
      </c>
      <c r="B1291" s="90">
        <v>19.670000000000002</v>
      </c>
      <c r="C1291" s="29">
        <f t="shared" si="60"/>
        <v>2.4023109260013555</v>
      </c>
      <c r="D1291" s="86">
        <f t="shared" si="61"/>
        <v>2.6222710563633789</v>
      </c>
      <c r="E1291" s="86">
        <f t="shared" si="62"/>
        <v>2.4831945978396481</v>
      </c>
    </row>
    <row r="1292" spans="1:5" x14ac:dyDescent="0.3">
      <c r="A1292" s="87">
        <v>38580</v>
      </c>
      <c r="B1292" s="90">
        <v>19.66</v>
      </c>
      <c r="C1292" s="29">
        <f t="shared" si="60"/>
        <v>2.4040233412756278</v>
      </c>
      <c r="D1292" s="86">
        <f t="shared" si="61"/>
        <v>2.6243271843432154</v>
      </c>
      <c r="E1292" s="86">
        <f t="shared" si="62"/>
        <v>2.4850285583303826</v>
      </c>
    </row>
    <row r="1293" spans="1:5" x14ac:dyDescent="0.3">
      <c r="A1293" s="87">
        <v>38581</v>
      </c>
      <c r="B1293" s="90">
        <v>19.64</v>
      </c>
      <c r="C1293" s="29">
        <f t="shared" si="60"/>
        <v>2.4057361838660531</v>
      </c>
      <c r="D1293" s="86">
        <f t="shared" si="61"/>
        <v>2.6263839719063458</v>
      </c>
      <c r="E1293" s="86">
        <f t="shared" si="62"/>
        <v>2.4868630532100022</v>
      </c>
    </row>
    <row r="1294" spans="1:5" x14ac:dyDescent="0.3">
      <c r="A1294" s="87">
        <v>38582</v>
      </c>
      <c r="B1294" s="90">
        <v>19.62</v>
      </c>
      <c r="C1294" s="29">
        <f t="shared" si="60"/>
        <v>2.4074486590538147</v>
      </c>
      <c r="D1294" s="86">
        <f t="shared" si="61"/>
        <v>2.6284404646993398</v>
      </c>
      <c r="E1294" s="86">
        <f t="shared" si="62"/>
        <v>2.4886972609764748</v>
      </c>
    </row>
    <row r="1295" spans="1:5" x14ac:dyDescent="0.3">
      <c r="A1295" s="87">
        <v>38583</v>
      </c>
      <c r="B1295" s="90">
        <v>19.649999999999999</v>
      </c>
      <c r="C1295" s="29">
        <f t="shared" si="60"/>
        <v>2.4091607402421875</v>
      </c>
      <c r="D1295" s="86">
        <f t="shared" si="61"/>
        <v>2.6304966305923032</v>
      </c>
      <c r="E1295" s="86">
        <f t="shared" si="62"/>
        <v>2.4905311541090192</v>
      </c>
    </row>
    <row r="1296" spans="1:5" x14ac:dyDescent="0.3">
      <c r="A1296" s="87">
        <v>38586</v>
      </c>
      <c r="B1296" s="90">
        <v>19.66</v>
      </c>
      <c r="C1296" s="29">
        <f t="shared" si="60"/>
        <v>2.4108764481549585</v>
      </c>
      <c r="D1296" s="86">
        <f t="shared" si="61"/>
        <v>2.6325572985207901</v>
      </c>
      <c r="E1296" s="86">
        <f t="shared" si="62"/>
        <v>2.4923688892120559</v>
      </c>
    </row>
    <row r="1297" spans="1:5" x14ac:dyDescent="0.3">
      <c r="A1297" s="87">
        <v>38587</v>
      </c>
      <c r="B1297" s="90">
        <v>19.66</v>
      </c>
      <c r="C1297" s="29">
        <f t="shared" si="60"/>
        <v>2.4125941735155041</v>
      </c>
      <c r="D1297" s="86">
        <f t="shared" si="61"/>
        <v>2.6346205363453756</v>
      </c>
      <c r="E1297" s="86">
        <f t="shared" si="62"/>
        <v>2.4942088028621652</v>
      </c>
    </row>
    <row r="1298" spans="1:5" x14ac:dyDescent="0.3">
      <c r="A1298" s="87">
        <v>38588</v>
      </c>
      <c r="B1298" s="90">
        <v>19.670000000000002</v>
      </c>
      <c r="C1298" s="29">
        <f t="shared" si="60"/>
        <v>2.414313122738192</v>
      </c>
      <c r="D1298" s="86">
        <f t="shared" si="61"/>
        <v>2.6366853912099106</v>
      </c>
      <c r="E1298" s="86">
        <f t="shared" si="62"/>
        <v>2.4960500747711798</v>
      </c>
    </row>
    <row r="1299" spans="1:5" x14ac:dyDescent="0.3">
      <c r="A1299" s="87">
        <v>38589</v>
      </c>
      <c r="B1299" s="90">
        <v>19.670000000000002</v>
      </c>
      <c r="C1299" s="29">
        <f t="shared" si="60"/>
        <v>2.4160340934183422</v>
      </c>
      <c r="D1299" s="86">
        <f t="shared" si="61"/>
        <v>2.638752821498529</v>
      </c>
      <c r="E1299" s="86">
        <f t="shared" si="62"/>
        <v>2.4978935296594948</v>
      </c>
    </row>
    <row r="1300" spans="1:5" x14ac:dyDescent="0.3">
      <c r="A1300" s="87">
        <v>38590</v>
      </c>
      <c r="B1300" s="90">
        <v>19.66</v>
      </c>
      <c r="C1300" s="29">
        <f t="shared" si="60"/>
        <v>2.4177562908408126</v>
      </c>
      <c r="D1300" s="86">
        <f t="shared" si="61"/>
        <v>2.6408218728633712</v>
      </c>
      <c r="E1300" s="86">
        <f t="shared" si="62"/>
        <v>2.4997383460292801</v>
      </c>
    </row>
    <row r="1301" spans="1:5" x14ac:dyDescent="0.3">
      <c r="A1301" s="87">
        <v>38593</v>
      </c>
      <c r="B1301" s="90">
        <v>19.690000000000001</v>
      </c>
      <c r="C1301" s="29">
        <f t="shared" si="60"/>
        <v>2.4194789180204737</v>
      </c>
      <c r="D1301" s="86">
        <f t="shared" si="61"/>
        <v>2.6428915879571875</v>
      </c>
      <c r="E1301" s="86">
        <f t="shared" si="62"/>
        <v>2.5015836999511927</v>
      </c>
    </row>
    <row r="1302" spans="1:5" x14ac:dyDescent="0.3">
      <c r="A1302" s="87">
        <v>38594</v>
      </c>
      <c r="B1302" s="90">
        <v>19.690000000000001</v>
      </c>
      <c r="C1302" s="29">
        <f t="shared" si="60"/>
        <v>2.4212051920336921</v>
      </c>
      <c r="D1302" s="86">
        <f t="shared" si="61"/>
        <v>2.6449658323481882</v>
      </c>
      <c r="E1302" s="86">
        <f t="shared" si="62"/>
        <v>2.5034329177961392</v>
      </c>
    </row>
    <row r="1303" spans="1:5" x14ac:dyDescent="0.3">
      <c r="A1303" s="87">
        <v>38595</v>
      </c>
      <c r="B1303" s="90">
        <v>19.71</v>
      </c>
      <c r="C1303" s="29">
        <f t="shared" si="60"/>
        <v>2.4229326977261563</v>
      </c>
      <c r="D1303" s="86">
        <f t="shared" si="61"/>
        <v>2.6470417046870827</v>
      </c>
      <c r="E1303" s="86">
        <f t="shared" si="62"/>
        <v>2.5052835026177886</v>
      </c>
    </row>
    <row r="1304" spans="1:5" x14ac:dyDescent="0.3">
      <c r="A1304" s="87">
        <v>38596</v>
      </c>
      <c r="B1304" s="90">
        <v>19.72</v>
      </c>
      <c r="C1304" s="29">
        <f t="shared" si="60"/>
        <v>2.4246630351122378</v>
      </c>
      <c r="D1304" s="86">
        <f t="shared" si="61"/>
        <v>2.6491211280038254</v>
      </c>
      <c r="E1304" s="86">
        <f t="shared" si="62"/>
        <v>2.5071371089562602</v>
      </c>
    </row>
    <row r="1305" spans="1:5" x14ac:dyDescent="0.3">
      <c r="A1305" s="87">
        <v>38597</v>
      </c>
      <c r="B1305" s="90">
        <v>19.72</v>
      </c>
      <c r="C1305" s="29">
        <f t="shared" si="60"/>
        <v>2.426395408357565</v>
      </c>
      <c r="D1305" s="86">
        <f t="shared" si="61"/>
        <v>2.6512031464737151</v>
      </c>
      <c r="E1305" s="86">
        <f t="shared" si="62"/>
        <v>2.5089929141154204</v>
      </c>
    </row>
    <row r="1306" spans="1:5" x14ac:dyDescent="0.3">
      <c r="A1306" s="87">
        <v>38600</v>
      </c>
      <c r="B1306" s="90">
        <v>19.72</v>
      </c>
      <c r="C1306" s="29">
        <f t="shared" si="60"/>
        <v>2.4281290193489284</v>
      </c>
      <c r="D1306" s="86">
        <f t="shared" si="61"/>
        <v>2.6532868012602169</v>
      </c>
      <c r="E1306" s="86">
        <f t="shared" si="62"/>
        <v>2.5108500929580448</v>
      </c>
    </row>
    <row r="1307" spans="1:5" x14ac:dyDescent="0.3">
      <c r="A1307" s="87">
        <v>38601</v>
      </c>
      <c r="B1307" s="90">
        <v>19.71</v>
      </c>
      <c r="C1307" s="29">
        <f t="shared" si="60"/>
        <v>2.4298638689706729</v>
      </c>
      <c r="D1307" s="86">
        <f t="shared" si="61"/>
        <v>2.6553720936493579</v>
      </c>
      <c r="E1307" s="86">
        <f t="shared" si="62"/>
        <v>2.5127086465009461</v>
      </c>
    </row>
    <row r="1308" spans="1:5" x14ac:dyDescent="0.3">
      <c r="A1308" s="87">
        <v>38603</v>
      </c>
      <c r="B1308" s="90">
        <v>19.690000000000001</v>
      </c>
      <c r="C1308" s="29">
        <f t="shared" si="60"/>
        <v>2.4315991562526986</v>
      </c>
      <c r="D1308" s="86">
        <f t="shared" si="61"/>
        <v>2.6574580610281058</v>
      </c>
      <c r="E1308" s="86">
        <f t="shared" si="62"/>
        <v>2.5145677465465175</v>
      </c>
    </row>
    <row r="1309" spans="1:5" x14ac:dyDescent="0.3">
      <c r="A1309" s="87">
        <v>38604</v>
      </c>
      <c r="B1309" s="90">
        <v>19.690000000000001</v>
      </c>
      <c r="C1309" s="29">
        <f t="shared" si="60"/>
        <v>2.4333340779346937</v>
      </c>
      <c r="D1309" s="86">
        <f t="shared" si="61"/>
        <v>2.6595437377552651</v>
      </c>
      <c r="E1309" s="86">
        <f t="shared" si="62"/>
        <v>2.5164265624435558</v>
      </c>
    </row>
    <row r="1310" spans="1:5" x14ac:dyDescent="0.3">
      <c r="A1310" s="87">
        <v>38607</v>
      </c>
      <c r="B1310" s="90">
        <v>19.7</v>
      </c>
      <c r="C1310" s="29">
        <f t="shared" si="60"/>
        <v>2.4350702374659594</v>
      </c>
      <c r="D1310" s="86">
        <f t="shared" si="61"/>
        <v>2.6616310514028614</v>
      </c>
      <c r="E1310" s="86">
        <f t="shared" si="62"/>
        <v>2.518286752412358</v>
      </c>
    </row>
    <row r="1311" spans="1:5" x14ac:dyDescent="0.3">
      <c r="A1311" s="87">
        <v>38608</v>
      </c>
      <c r="B1311" s="90">
        <v>19.690000000000001</v>
      </c>
      <c r="C1311" s="29">
        <f t="shared" si="60"/>
        <v>2.4368084393028675</v>
      </c>
      <c r="D1311" s="86">
        <f t="shared" si="61"/>
        <v>2.6637209694276853</v>
      </c>
      <c r="E1311" s="86">
        <f t="shared" si="62"/>
        <v>2.5201491485246588</v>
      </c>
    </row>
    <row r="1312" spans="1:5" x14ac:dyDescent="0.3">
      <c r="A1312" s="87">
        <v>38609</v>
      </c>
      <c r="B1312" s="90">
        <v>19.690000000000001</v>
      </c>
      <c r="C1312" s="29">
        <f t="shared" si="60"/>
        <v>2.4385470777562261</v>
      </c>
      <c r="D1312" s="86">
        <f t="shared" si="61"/>
        <v>2.6658115615296101</v>
      </c>
      <c r="E1312" s="86">
        <f t="shared" si="62"/>
        <v>2.5220120902992913</v>
      </c>
    </row>
    <row r="1313" spans="1:5" x14ac:dyDescent="0.3">
      <c r="A1313" s="87">
        <v>38610</v>
      </c>
      <c r="B1313" s="90">
        <v>19.46</v>
      </c>
      <c r="C1313" s="29">
        <f t="shared" si="60"/>
        <v>2.4402869567107346</v>
      </c>
      <c r="D1313" s="86">
        <f t="shared" si="61"/>
        <v>2.6679037944097495</v>
      </c>
      <c r="E1313" s="86">
        <f t="shared" si="62"/>
        <v>2.5238764091956143</v>
      </c>
    </row>
    <row r="1314" spans="1:5" x14ac:dyDescent="0.3">
      <c r="A1314" s="87">
        <v>38611</v>
      </c>
      <c r="B1314" s="90">
        <v>19.46</v>
      </c>
      <c r="C1314" s="29">
        <f t="shared" si="60"/>
        <v>2.4420094332591287</v>
      </c>
      <c r="D1314" s="86">
        <f t="shared" si="61"/>
        <v>2.6699752482923618</v>
      </c>
      <c r="E1314" s="86">
        <f t="shared" si="62"/>
        <v>2.5257228233200948</v>
      </c>
    </row>
    <row r="1315" spans="1:5" x14ac:dyDescent="0.3">
      <c r="A1315" s="87">
        <v>38614</v>
      </c>
      <c r="B1315" s="90">
        <v>19.46</v>
      </c>
      <c r="C1315" s="29">
        <f t="shared" si="60"/>
        <v>2.4437331256175945</v>
      </c>
      <c r="D1315" s="86">
        <f t="shared" si="61"/>
        <v>2.6720483105242696</v>
      </c>
      <c r="E1315" s="86">
        <f t="shared" si="62"/>
        <v>2.5275705882417485</v>
      </c>
    </row>
    <row r="1316" spans="1:5" x14ac:dyDescent="0.3">
      <c r="A1316" s="87">
        <v>38615</v>
      </c>
      <c r="B1316" s="90">
        <v>19.45</v>
      </c>
      <c r="C1316" s="29">
        <f t="shared" si="60"/>
        <v>2.4454580346443113</v>
      </c>
      <c r="D1316" s="86">
        <f t="shared" si="61"/>
        <v>2.6741229823542514</v>
      </c>
      <c r="E1316" s="86">
        <f t="shared" si="62"/>
        <v>2.5294197049487899</v>
      </c>
    </row>
    <row r="1317" spans="1:5" x14ac:dyDescent="0.3">
      <c r="A1317" s="87">
        <v>38616</v>
      </c>
      <c r="B1317" s="90">
        <v>19.420000000000002</v>
      </c>
      <c r="C1317" s="29">
        <f t="shared" si="60"/>
        <v>2.4471833541969135</v>
      </c>
      <c r="D1317" s="86">
        <f t="shared" si="61"/>
        <v>2.6761982943254128</v>
      </c>
      <c r="E1317" s="86">
        <f t="shared" si="62"/>
        <v>2.5312693397001924</v>
      </c>
    </row>
    <row r="1318" spans="1:5" x14ac:dyDescent="0.3">
      <c r="A1318" s="87">
        <v>38617</v>
      </c>
      <c r="B1318" s="90">
        <v>19.43</v>
      </c>
      <c r="C1318" s="29">
        <f t="shared" si="60"/>
        <v>2.4489074438136123</v>
      </c>
      <c r="D1318" s="86">
        <f t="shared" si="61"/>
        <v>2.6782722730699628</v>
      </c>
      <c r="E1318" s="86">
        <f t="shared" si="62"/>
        <v>2.5331177956600954</v>
      </c>
    </row>
    <row r="1319" spans="1:5" x14ac:dyDescent="0.3">
      <c r="A1319" s="87">
        <v>38618</v>
      </c>
      <c r="B1319" s="90">
        <v>19.420000000000002</v>
      </c>
      <c r="C1319" s="29">
        <f t="shared" si="60"/>
        <v>2.4506335562253843</v>
      </c>
      <c r="D1319" s="86">
        <f t="shared" si="61"/>
        <v>2.6803488313028034</v>
      </c>
      <c r="E1319" s="86">
        <f t="shared" si="62"/>
        <v>2.5349684374027901</v>
      </c>
    </row>
    <row r="1320" spans="1:5" x14ac:dyDescent="0.3">
      <c r="A1320" s="87">
        <v>38621</v>
      </c>
      <c r="B1320" s="90">
        <v>19.440000000000001</v>
      </c>
      <c r="C1320" s="29">
        <f t="shared" si="60"/>
        <v>2.4523600765784161</v>
      </c>
      <c r="D1320" s="86">
        <f t="shared" si="61"/>
        <v>2.6824260265972959</v>
      </c>
      <c r="E1320" s="86">
        <f t="shared" si="62"/>
        <v>2.5368195946237115</v>
      </c>
    </row>
    <row r="1321" spans="1:5" x14ac:dyDescent="0.3">
      <c r="A1321" s="87">
        <v>38622</v>
      </c>
      <c r="B1321" s="90">
        <v>19.43</v>
      </c>
      <c r="C1321" s="29">
        <f t="shared" si="60"/>
        <v>2.4540894318572177</v>
      </c>
      <c r="D1321" s="86">
        <f t="shared" si="61"/>
        <v>2.6845067791012753</v>
      </c>
      <c r="E1321" s="86">
        <f t="shared" si="62"/>
        <v>2.5386737779936319</v>
      </c>
    </row>
    <row r="1322" spans="1:5" x14ac:dyDescent="0.3">
      <c r="A1322" s="87">
        <v>38623</v>
      </c>
      <c r="B1322" s="90">
        <v>19.440000000000001</v>
      </c>
      <c r="C1322" s="29">
        <f t="shared" si="60"/>
        <v>2.4558191967932621</v>
      </c>
      <c r="D1322" s="86">
        <f t="shared" si="61"/>
        <v>2.6865881711648498</v>
      </c>
      <c r="E1322" s="86">
        <f t="shared" si="62"/>
        <v>2.5405284788183184</v>
      </c>
    </row>
    <row r="1323" spans="1:5" x14ac:dyDescent="0.3">
      <c r="A1323" s="87">
        <v>38624</v>
      </c>
      <c r="B1323" s="90">
        <v>19.45</v>
      </c>
      <c r="C1323" s="29">
        <f t="shared" si="60"/>
        <v>2.4575509913744567</v>
      </c>
      <c r="D1323" s="86">
        <f t="shared" si="61"/>
        <v>2.6886721522360459</v>
      </c>
      <c r="E1323" s="86">
        <f t="shared" si="62"/>
        <v>2.5423853730437562</v>
      </c>
    </row>
    <row r="1324" spans="1:5" x14ac:dyDescent="0.3">
      <c r="A1324" s="87">
        <v>38625</v>
      </c>
      <c r="B1324" s="90">
        <v>19.510000000000002</v>
      </c>
      <c r="C1324" s="29">
        <f t="shared" si="60"/>
        <v>2.459284842749891</v>
      </c>
      <c r="D1324" s="86">
        <f t="shared" si="61"/>
        <v>2.6907587554105756</v>
      </c>
      <c r="E1324" s="86">
        <f t="shared" si="62"/>
        <v>2.5442444889224851</v>
      </c>
    </row>
    <row r="1325" spans="1:5" x14ac:dyDescent="0.3">
      <c r="A1325" s="87">
        <v>38628</v>
      </c>
      <c r="B1325" s="90">
        <v>19.47</v>
      </c>
      <c r="C1325" s="29">
        <f t="shared" si="60"/>
        <v>2.461024811368985</v>
      </c>
      <c r="D1325" s="86">
        <f t="shared" si="61"/>
        <v>2.6928528680103203</v>
      </c>
      <c r="E1325" s="86">
        <f t="shared" si="62"/>
        <v>2.5461100274539024</v>
      </c>
    </row>
    <row r="1326" spans="1:5" x14ac:dyDescent="0.3">
      <c r="A1326" s="87">
        <v>38629</v>
      </c>
      <c r="B1326" s="90">
        <v>19.43</v>
      </c>
      <c r="C1326" s="29">
        <f t="shared" si="60"/>
        <v>2.4627627378702774</v>
      </c>
      <c r="D1326" s="86">
        <f t="shared" si="61"/>
        <v>2.6949446707324851</v>
      </c>
      <c r="E1326" s="86">
        <f t="shared" si="62"/>
        <v>2.5479735474569729</v>
      </c>
    </row>
    <row r="1327" spans="1:5" x14ac:dyDescent="0.3">
      <c r="A1327" s="87">
        <v>38630</v>
      </c>
      <c r="B1327" s="90">
        <v>19.420000000000002</v>
      </c>
      <c r="C1327" s="29">
        <f t="shared" si="60"/>
        <v>2.4644986161860651</v>
      </c>
      <c r="D1327" s="86">
        <f t="shared" si="61"/>
        <v>2.6970341556587671</v>
      </c>
      <c r="E1327" s="86">
        <f t="shared" si="62"/>
        <v>2.5498350424945446</v>
      </c>
    </row>
    <row r="1328" spans="1:5" x14ac:dyDescent="0.3">
      <c r="A1328" s="87">
        <v>38631</v>
      </c>
      <c r="B1328" s="90">
        <v>19.399999999999999</v>
      </c>
      <c r="C1328" s="29">
        <f t="shared" si="60"/>
        <v>2.4662349047511407</v>
      </c>
      <c r="D1328" s="86">
        <f t="shared" si="61"/>
        <v>2.6991242816124466</v>
      </c>
      <c r="E1328" s="86">
        <f t="shared" si="62"/>
        <v>2.5516970560334227</v>
      </c>
    </row>
    <row r="1329" spans="1:5" x14ac:dyDescent="0.3">
      <c r="A1329" s="87">
        <v>38632</v>
      </c>
      <c r="B1329" s="90">
        <v>19.41</v>
      </c>
      <c r="C1329" s="29">
        <f t="shared" si="60"/>
        <v>2.4679707641888498</v>
      </c>
      <c r="D1329" s="86">
        <f t="shared" si="61"/>
        <v>2.7012140381006211</v>
      </c>
      <c r="E1329" s="86">
        <f t="shared" si="62"/>
        <v>2.553558719624148</v>
      </c>
    </row>
    <row r="1330" spans="1:5" x14ac:dyDescent="0.3">
      <c r="A1330" s="87">
        <v>38635</v>
      </c>
      <c r="B1330" s="90">
        <v>19.399999999999999</v>
      </c>
      <c r="C1330" s="29">
        <f t="shared" si="60"/>
        <v>2.4697086845212839</v>
      </c>
      <c r="D1330" s="86">
        <f t="shared" si="61"/>
        <v>2.7033064228054604</v>
      </c>
      <c r="E1330" s="86">
        <f t="shared" si="62"/>
        <v>2.5554226096770947</v>
      </c>
    </row>
    <row r="1331" spans="1:5" x14ac:dyDescent="0.3">
      <c r="A1331" s="87">
        <v>38636</v>
      </c>
      <c r="B1331" s="90">
        <v>19.41</v>
      </c>
      <c r="C1331" s="29">
        <f t="shared" si="60"/>
        <v>2.4714469889788844</v>
      </c>
      <c r="D1331" s="86">
        <f t="shared" si="61"/>
        <v>2.7053994172537217</v>
      </c>
      <c r="E1331" s="86">
        <f t="shared" si="62"/>
        <v>2.5572869913520679</v>
      </c>
    </row>
    <row r="1332" spans="1:5" x14ac:dyDescent="0.3">
      <c r="A1332" s="87">
        <v>38638</v>
      </c>
      <c r="B1332" s="90">
        <v>19.38</v>
      </c>
      <c r="C1332" s="29">
        <f t="shared" si="60"/>
        <v>2.4731873572340533</v>
      </c>
      <c r="D1332" s="86">
        <f t="shared" si="61"/>
        <v>2.7074950439909213</v>
      </c>
      <c r="E1332" s="86">
        <f t="shared" si="62"/>
        <v>2.5591536027399635</v>
      </c>
    </row>
    <row r="1333" spans="1:5" x14ac:dyDescent="0.3">
      <c r="A1333" s="87">
        <v>38639</v>
      </c>
      <c r="B1333" s="90">
        <v>19.38</v>
      </c>
      <c r="C1333" s="29">
        <f t="shared" si="60"/>
        <v>2.474926477851787</v>
      </c>
      <c r="D1333" s="86">
        <f t="shared" si="61"/>
        <v>2.7095893157749038</v>
      </c>
      <c r="E1333" s="86">
        <f t="shared" si="62"/>
        <v>2.5610190173828649</v>
      </c>
    </row>
    <row r="1334" spans="1:5" x14ac:dyDescent="0.3">
      <c r="A1334" s="87">
        <v>38642</v>
      </c>
      <c r="B1334" s="90">
        <v>19.36</v>
      </c>
      <c r="C1334" s="29">
        <f t="shared" si="60"/>
        <v>2.4766668214017478</v>
      </c>
      <c r="D1334" s="86">
        <f t="shared" si="61"/>
        <v>2.7116852074969597</v>
      </c>
      <c r="E1334" s="86">
        <f t="shared" si="62"/>
        <v>2.5628857917611829</v>
      </c>
    </row>
    <row r="1335" spans="1:5" x14ac:dyDescent="0.3">
      <c r="A1335" s="87">
        <v>38643</v>
      </c>
      <c r="B1335" s="90">
        <v>19.37</v>
      </c>
      <c r="C1335" s="29">
        <f t="shared" si="60"/>
        <v>2.4784067293771188</v>
      </c>
      <c r="D1335" s="86">
        <f t="shared" si="61"/>
        <v>2.7137807218981274</v>
      </c>
      <c r="E1335" s="86">
        <f t="shared" si="62"/>
        <v>2.5647522096884248</v>
      </c>
    </row>
    <row r="1336" spans="1:5" x14ac:dyDescent="0.3">
      <c r="A1336" s="87">
        <v>38644</v>
      </c>
      <c r="B1336" s="90">
        <v>19.37</v>
      </c>
      <c r="C1336" s="29">
        <f t="shared" si="60"/>
        <v>2.4801487023309292</v>
      </c>
      <c r="D1336" s="86">
        <f t="shared" si="61"/>
        <v>2.7158788706081398</v>
      </c>
      <c r="E1336" s="86">
        <f t="shared" si="62"/>
        <v>2.566620858870035</v>
      </c>
    </row>
    <row r="1337" spans="1:5" x14ac:dyDescent="0.3">
      <c r="A1337" s="87">
        <v>38645</v>
      </c>
      <c r="B1337" s="90">
        <v>18.899999999999999</v>
      </c>
      <c r="C1337" s="29">
        <f t="shared" si="60"/>
        <v>2.4818918996478496</v>
      </c>
      <c r="D1337" s="86">
        <f t="shared" si="61"/>
        <v>2.7179786414934348</v>
      </c>
      <c r="E1337" s="86">
        <f t="shared" si="62"/>
        <v>2.568490869528107</v>
      </c>
    </row>
    <row r="1338" spans="1:5" x14ac:dyDescent="0.3">
      <c r="A1338" s="87">
        <v>38646</v>
      </c>
      <c r="B1338" s="90">
        <v>18.89</v>
      </c>
      <c r="C1338" s="29">
        <f t="shared" si="60"/>
        <v>2.483597430942369</v>
      </c>
      <c r="D1338" s="86">
        <f t="shared" si="61"/>
        <v>2.7200331860103475</v>
      </c>
      <c r="E1338" s="86">
        <f t="shared" si="62"/>
        <v>2.5703219933678683</v>
      </c>
    </row>
    <row r="1339" spans="1:5" x14ac:dyDescent="0.3">
      <c r="A1339" s="87">
        <v>38649</v>
      </c>
      <c r="B1339" s="90">
        <v>18.88</v>
      </c>
      <c r="C1339" s="29">
        <f t="shared" si="60"/>
        <v>2.4853033146737862</v>
      </c>
      <c r="D1339" s="86">
        <f t="shared" si="61"/>
        <v>2.7220882962039052</v>
      </c>
      <c r="E1339" s="86">
        <f t="shared" si="62"/>
        <v>2.5721535744210415</v>
      </c>
    </row>
    <row r="1340" spans="1:5" x14ac:dyDescent="0.3">
      <c r="A1340" s="87">
        <v>38650</v>
      </c>
      <c r="B1340" s="90">
        <v>18.89</v>
      </c>
      <c r="C1340" s="29">
        <f t="shared" si="60"/>
        <v>2.4870095251053757</v>
      </c>
      <c r="D1340" s="86">
        <f t="shared" si="61"/>
        <v>2.7241439410667256</v>
      </c>
      <c r="E1340" s="86">
        <f t="shared" si="62"/>
        <v>2.5739855860825109</v>
      </c>
    </row>
    <row r="1341" spans="1:5" x14ac:dyDescent="0.3">
      <c r="A1341" s="87">
        <v>38651</v>
      </c>
      <c r="B1341" s="90">
        <v>18.87</v>
      </c>
      <c r="C1341" s="29">
        <f t="shared" si="60"/>
        <v>2.4887177524677897</v>
      </c>
      <c r="D1341" s="86">
        <f t="shared" si="61"/>
        <v>2.7262021571248232</v>
      </c>
      <c r="E1341" s="86">
        <f t="shared" si="62"/>
        <v>2.5758197777685234</v>
      </c>
    </row>
    <row r="1342" spans="1:5" x14ac:dyDescent="0.3">
      <c r="A1342" s="87">
        <v>38652</v>
      </c>
      <c r="B1342" s="90">
        <v>18.88</v>
      </c>
      <c r="C1342" s="29">
        <f t="shared" si="60"/>
        <v>2.4904254857023553</v>
      </c>
      <c r="D1342" s="86">
        <f t="shared" si="61"/>
        <v>2.7282599190488406</v>
      </c>
      <c r="E1342" s="86">
        <f t="shared" si="62"/>
        <v>2.5776535506342158</v>
      </c>
    </row>
    <row r="1343" spans="1:5" x14ac:dyDescent="0.3">
      <c r="A1343" s="87">
        <v>38653</v>
      </c>
      <c r="B1343" s="90">
        <v>18.87</v>
      </c>
      <c r="C1343" s="29">
        <f t="shared" si="60"/>
        <v>2.4921352126067995</v>
      </c>
      <c r="D1343" s="86">
        <f t="shared" si="61"/>
        <v>2.7303202245484282</v>
      </c>
      <c r="E1343" s="86">
        <f t="shared" si="62"/>
        <v>2.5794894796436463</v>
      </c>
    </row>
    <row r="1344" spans="1:5" x14ac:dyDescent="0.3">
      <c r="A1344" s="87">
        <v>38656</v>
      </c>
      <c r="B1344" s="90">
        <v>18.920000000000002</v>
      </c>
      <c r="C1344" s="29">
        <f t="shared" si="60"/>
        <v>2.4938452908683377</v>
      </c>
      <c r="D1344" s="86">
        <f t="shared" si="61"/>
        <v>2.7323810948267995</v>
      </c>
      <c r="E1344" s="86">
        <f t="shared" si="62"/>
        <v>2.5813258650367294</v>
      </c>
    </row>
    <row r="1345" spans="1:5" x14ac:dyDescent="0.3">
      <c r="A1345" s="87">
        <v>38657</v>
      </c>
      <c r="B1345" s="90">
        <v>18.96</v>
      </c>
      <c r="C1345" s="29">
        <f t="shared" si="60"/>
        <v>2.4955607072901143</v>
      </c>
      <c r="D1345" s="86">
        <f t="shared" si="61"/>
        <v>2.7344485400526755</v>
      </c>
      <c r="E1345" s="86">
        <f t="shared" si="62"/>
        <v>2.5831678687109427</v>
      </c>
    </row>
    <row r="1346" spans="1:5" x14ac:dyDescent="0.3">
      <c r="A1346" s="87">
        <v>38659</v>
      </c>
      <c r="B1346" s="90">
        <v>18.93</v>
      </c>
      <c r="C1346" s="29">
        <f t="shared" si="60"/>
        <v>2.4972806227739714</v>
      </c>
      <c r="D1346" s="86">
        <f t="shared" si="61"/>
        <v>2.7365215501009259</v>
      </c>
      <c r="E1346" s="86">
        <f t="shared" si="62"/>
        <v>2.5850146225188366</v>
      </c>
    </row>
    <row r="1347" spans="1:5" x14ac:dyDescent="0.3">
      <c r="A1347" s="87">
        <v>38660</v>
      </c>
      <c r="B1347" s="90">
        <v>18.95</v>
      </c>
      <c r="C1347" s="29">
        <f t="shared" si="60"/>
        <v>2.4989992263257581</v>
      </c>
      <c r="D1347" s="86">
        <f t="shared" si="61"/>
        <v>2.7385931215430461</v>
      </c>
      <c r="E1347" s="86">
        <f t="shared" si="62"/>
        <v>2.5868601115236149</v>
      </c>
    </row>
    <row r="1348" spans="1:5" x14ac:dyDescent="0.3">
      <c r="A1348" s="87">
        <v>38663</v>
      </c>
      <c r="B1348" s="90">
        <v>18.95</v>
      </c>
      <c r="C1348" s="29">
        <f t="shared" si="60"/>
        <v>2.5007206869328047</v>
      </c>
      <c r="D1348" s="86">
        <f t="shared" si="61"/>
        <v>2.7406682795265227</v>
      </c>
      <c r="E1348" s="86">
        <f t="shared" si="62"/>
        <v>2.5887086512974307</v>
      </c>
    </row>
    <row r="1349" spans="1:5" x14ac:dyDescent="0.3">
      <c r="A1349" s="87">
        <v>38664</v>
      </c>
      <c r="B1349" s="90">
        <v>18.940000000000001</v>
      </c>
      <c r="C1349" s="29">
        <f t="shared" ref="C1349:C1412" si="63">IF(A1349=$B$2,1,IF(A1348&lt;DATE(1998,1,2),ROUND(B1348/3000+1,8)*C1348,ROUND(((1+B1348/100)^(1/252)),8)*C1348))</f>
        <v>2.5024433333852052</v>
      </c>
      <c r="D1349" s="86">
        <f t="shared" ref="D1349:D1412" si="64">(((ROUND(C1349/C1348,8)-1)*$D$1)+1)*D1348</f>
        <v>2.7427450099526607</v>
      </c>
      <c r="E1349" s="86">
        <f t="shared" ref="E1349:E1412" si="65">(((ROUND(C1349/C1348,8))*(($E$1+1)^(1/252)))*E1348)</f>
        <v>2.5905585120160013</v>
      </c>
    </row>
    <row r="1350" spans="1:5" x14ac:dyDescent="0.3">
      <c r="A1350" s="87">
        <v>38665</v>
      </c>
      <c r="B1350" s="90">
        <v>18.95</v>
      </c>
      <c r="C1350" s="29">
        <f t="shared" si="63"/>
        <v>2.5041663406935406</v>
      </c>
      <c r="D1350" s="86">
        <f t="shared" si="64"/>
        <v>2.7448223183965332</v>
      </c>
      <c r="E1350" s="86">
        <f t="shared" si="65"/>
        <v>2.5924088397169696</v>
      </c>
    </row>
    <row r="1351" spans="1:5" x14ac:dyDescent="0.3">
      <c r="A1351" s="87">
        <v>38666</v>
      </c>
      <c r="B1351" s="90">
        <v>18.95</v>
      </c>
      <c r="C1351" s="29">
        <f t="shared" si="63"/>
        <v>2.5058913607189903</v>
      </c>
      <c r="D1351" s="86">
        <f t="shared" si="64"/>
        <v>2.7469021965290086</v>
      </c>
      <c r="E1351" s="86">
        <f t="shared" si="65"/>
        <v>2.5942613445466129</v>
      </c>
    </row>
    <row r="1352" spans="1:5" x14ac:dyDescent="0.3">
      <c r="A1352" s="87">
        <v>38667</v>
      </c>
      <c r="B1352" s="90">
        <v>18.940000000000001</v>
      </c>
      <c r="C1352" s="29">
        <f t="shared" si="63"/>
        <v>2.5076175690417348</v>
      </c>
      <c r="D1352" s="86">
        <f t="shared" si="64"/>
        <v>2.7489836506808194</v>
      </c>
      <c r="E1352" s="86">
        <f t="shared" si="65"/>
        <v>2.5961151731543932</v>
      </c>
    </row>
    <row r="1353" spans="1:5" x14ac:dyDescent="0.3">
      <c r="A1353" s="87">
        <v>38670</v>
      </c>
      <c r="B1353" s="90">
        <v>18.95</v>
      </c>
      <c r="C1353" s="29">
        <f t="shared" si="63"/>
        <v>2.5093441389665467</v>
      </c>
      <c r="D1353" s="86">
        <f t="shared" si="64"/>
        <v>2.7510656841651224</v>
      </c>
      <c r="E1353" s="86">
        <f t="shared" si="65"/>
        <v>2.5979694697462326</v>
      </c>
    </row>
    <row r="1354" spans="1:5" x14ac:dyDescent="0.3">
      <c r="A1354" s="87">
        <v>38672</v>
      </c>
      <c r="B1354" s="90">
        <v>18.920000000000002</v>
      </c>
      <c r="C1354" s="29">
        <f t="shared" si="63"/>
        <v>2.5110727257701151</v>
      </c>
      <c r="D1354" s="86">
        <f t="shared" si="64"/>
        <v>2.7531502931830354</v>
      </c>
      <c r="E1354" s="86">
        <f t="shared" si="65"/>
        <v>2.5998259481366146</v>
      </c>
    </row>
    <row r="1355" spans="1:5" x14ac:dyDescent="0.3">
      <c r="A1355" s="87">
        <v>38673</v>
      </c>
      <c r="B1355" s="90">
        <v>18.920000000000002</v>
      </c>
      <c r="C1355" s="29">
        <f t="shared" si="63"/>
        <v>2.5127999922552631</v>
      </c>
      <c r="D1355" s="86">
        <f t="shared" si="64"/>
        <v>2.7552334533397711</v>
      </c>
      <c r="E1355" s="86">
        <f t="shared" si="65"/>
        <v>2.6016811532518025</v>
      </c>
    </row>
    <row r="1356" spans="1:5" x14ac:dyDescent="0.3">
      <c r="A1356" s="87">
        <v>38674</v>
      </c>
      <c r="B1356" s="90">
        <v>18.920000000000002</v>
      </c>
      <c r="C1356" s="29">
        <f t="shared" si="63"/>
        <v>2.5145284468579359</v>
      </c>
      <c r="D1356" s="86">
        <f t="shared" si="64"/>
        <v>2.7573181897113064</v>
      </c>
      <c r="E1356" s="86">
        <f t="shared" si="65"/>
        <v>2.6035376822194669</v>
      </c>
    </row>
    <row r="1357" spans="1:5" x14ac:dyDescent="0.3">
      <c r="A1357" s="87">
        <v>38677</v>
      </c>
      <c r="B1357" s="90">
        <v>18.89</v>
      </c>
      <c r="C1357" s="29">
        <f t="shared" si="63"/>
        <v>2.5162580903953917</v>
      </c>
      <c r="D1357" s="86">
        <f t="shared" si="64"/>
        <v>2.7594045034902783</v>
      </c>
      <c r="E1357" s="86">
        <f t="shared" si="65"/>
        <v>2.6053955359842931</v>
      </c>
    </row>
    <row r="1358" spans="1:5" x14ac:dyDescent="0.3">
      <c r="A1358" s="87">
        <v>38678</v>
      </c>
      <c r="B1358" s="90">
        <v>18.89</v>
      </c>
      <c r="C1358" s="29">
        <f t="shared" si="63"/>
        <v>2.5179864074273608</v>
      </c>
      <c r="D1358" s="86">
        <f t="shared" si="64"/>
        <v>2.7614893605252728</v>
      </c>
      <c r="E1358" s="86">
        <f t="shared" si="65"/>
        <v>2.6072521100291186</v>
      </c>
    </row>
    <row r="1359" spans="1:5" x14ac:dyDescent="0.3">
      <c r="A1359" s="87">
        <v>38679</v>
      </c>
      <c r="B1359" s="90">
        <v>18.86</v>
      </c>
      <c r="C1359" s="29">
        <f t="shared" si="63"/>
        <v>2.5197159115711667</v>
      </c>
      <c r="D1359" s="86">
        <f t="shared" si="64"/>
        <v>2.7635757927656606</v>
      </c>
      <c r="E1359" s="86">
        <f t="shared" si="65"/>
        <v>2.6091100070466506</v>
      </c>
    </row>
    <row r="1360" spans="1:5" x14ac:dyDescent="0.3">
      <c r="A1360" s="87">
        <v>38680</v>
      </c>
      <c r="B1360" s="90">
        <v>18.38</v>
      </c>
      <c r="C1360" s="29">
        <f t="shared" si="63"/>
        <v>2.5214440587291178</v>
      </c>
      <c r="D1360" s="86">
        <f t="shared" si="64"/>
        <v>2.7656607310688757</v>
      </c>
      <c r="E1360" s="86">
        <f t="shared" si="65"/>
        <v>2.6109665927107648</v>
      </c>
    </row>
    <row r="1361" spans="1:5" x14ac:dyDescent="0.3">
      <c r="A1361" s="87">
        <v>38681</v>
      </c>
      <c r="B1361" s="90">
        <v>18.39</v>
      </c>
      <c r="C1361" s="29">
        <f t="shared" si="63"/>
        <v>2.5231328967452136</v>
      </c>
      <c r="D1361" s="86">
        <f t="shared" si="64"/>
        <v>2.7676983841600444</v>
      </c>
      <c r="E1361" s="86">
        <f t="shared" si="65"/>
        <v>2.6127825662790896</v>
      </c>
    </row>
    <row r="1362" spans="1:5" x14ac:dyDescent="0.3">
      <c r="A1362" s="87">
        <v>38684</v>
      </c>
      <c r="B1362" s="90">
        <v>18.39</v>
      </c>
      <c r="C1362" s="29">
        <f t="shared" si="63"/>
        <v>2.5248236985619807</v>
      </c>
      <c r="D1362" s="86">
        <f t="shared" si="64"/>
        <v>2.7697385432053574</v>
      </c>
      <c r="E1362" s="86">
        <f t="shared" si="65"/>
        <v>2.6146006651296512</v>
      </c>
    </row>
    <row r="1363" spans="1:5" x14ac:dyDescent="0.3">
      <c r="A1363" s="87">
        <v>38685</v>
      </c>
      <c r="B1363" s="90">
        <v>18.41</v>
      </c>
      <c r="C1363" s="29">
        <f t="shared" si="63"/>
        <v>2.5265156334188612</v>
      </c>
      <c r="D1363" s="86">
        <f t="shared" si="64"/>
        <v>2.7717802061171875</v>
      </c>
      <c r="E1363" s="86">
        <f t="shared" si="65"/>
        <v>2.616420029100194</v>
      </c>
    </row>
    <row r="1364" spans="1:5" x14ac:dyDescent="0.3">
      <c r="A1364" s="87">
        <v>38686</v>
      </c>
      <c r="B1364" s="90">
        <v>18.43</v>
      </c>
      <c r="C1364" s="29">
        <f t="shared" si="63"/>
        <v>2.5282103948406025</v>
      </c>
      <c r="D1364" s="86">
        <f t="shared" si="64"/>
        <v>2.773825416806095</v>
      </c>
      <c r="E1364" s="86">
        <f t="shared" si="65"/>
        <v>2.6182424121175383</v>
      </c>
    </row>
    <row r="1365" spans="1:5" x14ac:dyDescent="0.3">
      <c r="A1365" s="87">
        <v>38687</v>
      </c>
      <c r="B1365" s="90">
        <v>18.43</v>
      </c>
      <c r="C1365" s="29">
        <f t="shared" si="63"/>
        <v>2.5299079869923222</v>
      </c>
      <c r="D1365" s="86">
        <f t="shared" si="64"/>
        <v>2.7758741809019001</v>
      </c>
      <c r="E1365" s="86">
        <f t="shared" si="65"/>
        <v>2.6200678187245376</v>
      </c>
    </row>
    <row r="1366" spans="1:5" x14ac:dyDescent="0.3">
      <c r="A1366" s="87">
        <v>38688</v>
      </c>
      <c r="B1366" s="90">
        <v>18.420000000000002</v>
      </c>
      <c r="C1366" s="29">
        <f t="shared" si="63"/>
        <v>2.5316067190092681</v>
      </c>
      <c r="D1366" s="86">
        <f t="shared" si="64"/>
        <v>2.7779244582271589</v>
      </c>
      <c r="E1366" s="86">
        <f t="shared" si="65"/>
        <v>2.6218944979827117</v>
      </c>
    </row>
    <row r="1367" spans="1:5" x14ac:dyDescent="0.3">
      <c r="A1367" s="87">
        <v>38691</v>
      </c>
      <c r="B1367" s="90">
        <v>18.43</v>
      </c>
      <c r="C1367" s="29">
        <f t="shared" si="63"/>
        <v>2.5333057562265968</v>
      </c>
      <c r="D1367" s="86">
        <f t="shared" si="64"/>
        <v>2.7799752415129739</v>
      </c>
      <c r="E1367" s="86">
        <f t="shared" si="65"/>
        <v>2.6237215855319067</v>
      </c>
    </row>
    <row r="1368" spans="1:5" x14ac:dyDescent="0.3">
      <c r="A1368" s="87">
        <v>38692</v>
      </c>
      <c r="B1368" s="90">
        <v>18.420000000000002</v>
      </c>
      <c r="C1368" s="29">
        <f t="shared" si="63"/>
        <v>2.5350067697096725</v>
      </c>
      <c r="D1368" s="86">
        <f t="shared" si="64"/>
        <v>2.7820285479062066</v>
      </c>
      <c r="E1368" s="86">
        <f t="shared" si="65"/>
        <v>2.6255508121516389</v>
      </c>
    </row>
    <row r="1369" spans="1:5" x14ac:dyDescent="0.3">
      <c r="A1369" s="87">
        <v>38693</v>
      </c>
      <c r="B1369" s="90">
        <v>18.420000000000002</v>
      </c>
      <c r="C1369" s="29">
        <f t="shared" si="63"/>
        <v>2.5367080888030276</v>
      </c>
      <c r="D1369" s="86">
        <f t="shared" si="64"/>
        <v>2.7840823610074987</v>
      </c>
      <c r="E1369" s="86">
        <f t="shared" si="65"/>
        <v>2.6273804476317668</v>
      </c>
    </row>
    <row r="1370" spans="1:5" x14ac:dyDescent="0.3">
      <c r="A1370" s="87">
        <v>38694</v>
      </c>
      <c r="B1370" s="90">
        <v>18.39</v>
      </c>
      <c r="C1370" s="29">
        <f t="shared" si="63"/>
        <v>2.5384105497026659</v>
      </c>
      <c r="D1370" s="86">
        <f t="shared" si="64"/>
        <v>2.7861376903219361</v>
      </c>
      <c r="E1370" s="86">
        <f t="shared" si="65"/>
        <v>2.6292113581075927</v>
      </c>
    </row>
    <row r="1371" spans="1:5" x14ac:dyDescent="0.3">
      <c r="A1371" s="87">
        <v>38695</v>
      </c>
      <c r="B1371" s="90">
        <v>18.39</v>
      </c>
      <c r="C1371" s="29">
        <f t="shared" si="63"/>
        <v>2.5401115893802331</v>
      </c>
      <c r="D1371" s="86">
        <f t="shared" si="64"/>
        <v>2.7881914415698787</v>
      </c>
      <c r="E1371" s="86">
        <f t="shared" si="65"/>
        <v>2.6310408888958614</v>
      </c>
    </row>
    <row r="1372" spans="1:5" x14ac:dyDescent="0.3">
      <c r="A1372" s="87">
        <v>38698</v>
      </c>
      <c r="B1372" s="90">
        <v>18.39</v>
      </c>
      <c r="C1372" s="29">
        <f t="shared" si="63"/>
        <v>2.5418137689585087</v>
      </c>
      <c r="D1372" s="86">
        <f t="shared" si="64"/>
        <v>2.7902467067035861</v>
      </c>
      <c r="E1372" s="86">
        <f t="shared" si="65"/>
        <v>2.6328716927589992</v>
      </c>
    </row>
    <row r="1373" spans="1:5" x14ac:dyDescent="0.3">
      <c r="A1373" s="87">
        <v>38699</v>
      </c>
      <c r="B1373" s="90">
        <v>18.38</v>
      </c>
      <c r="C1373" s="29">
        <f t="shared" si="63"/>
        <v>2.5435170892013637</v>
      </c>
      <c r="D1373" s="86">
        <f t="shared" si="64"/>
        <v>2.7923034868389922</v>
      </c>
      <c r="E1373" s="86">
        <f t="shared" si="65"/>
        <v>2.6347037705828722</v>
      </c>
    </row>
    <row r="1374" spans="1:5" x14ac:dyDescent="0.3">
      <c r="A1374" s="87">
        <v>38700</v>
      </c>
      <c r="B1374" s="90">
        <v>18.36</v>
      </c>
      <c r="C1374" s="29">
        <f t="shared" si="63"/>
        <v>2.5452207115125396</v>
      </c>
      <c r="D1374" s="86">
        <f t="shared" si="64"/>
        <v>2.794360769486687</v>
      </c>
      <c r="E1374" s="86">
        <f t="shared" si="65"/>
        <v>2.6365362537793642</v>
      </c>
    </row>
    <row r="1375" spans="1:5" x14ac:dyDescent="0.3">
      <c r="A1375" s="87">
        <v>38701</v>
      </c>
      <c r="B1375" s="90">
        <v>17.899999999999999</v>
      </c>
      <c r="C1375" s="29">
        <f t="shared" si="63"/>
        <v>2.5469237695950269</v>
      </c>
      <c r="D1375" s="86">
        <f t="shared" si="64"/>
        <v>2.7964175084325738</v>
      </c>
      <c r="E1375" s="86">
        <f t="shared" si="65"/>
        <v>2.6383682449757098</v>
      </c>
    </row>
    <row r="1376" spans="1:5" x14ac:dyDescent="0.3">
      <c r="A1376" s="87">
        <v>38702</v>
      </c>
      <c r="B1376" s="90">
        <v>17.91</v>
      </c>
      <c r="C1376" s="29">
        <f t="shared" si="63"/>
        <v>2.5485885663170227</v>
      </c>
      <c r="D1376" s="86">
        <f t="shared" si="64"/>
        <v>2.7984281745673996</v>
      </c>
      <c r="E1376" s="86">
        <f t="shared" si="65"/>
        <v>2.640160692520817</v>
      </c>
    </row>
    <row r="1377" spans="1:5" x14ac:dyDescent="0.3">
      <c r="A1377" s="87">
        <v>38705</v>
      </c>
      <c r="B1377" s="90">
        <v>17.93</v>
      </c>
      <c r="C1377" s="29">
        <f t="shared" si="63"/>
        <v>2.5502553177535083</v>
      </c>
      <c r="D1377" s="86">
        <f t="shared" si="64"/>
        <v>2.800441333013473</v>
      </c>
      <c r="E1377" s="86">
        <f t="shared" si="65"/>
        <v>2.6419552554918466</v>
      </c>
    </row>
    <row r="1378" spans="1:5" x14ac:dyDescent="0.3">
      <c r="A1378" s="87">
        <v>38706</v>
      </c>
      <c r="B1378" s="90">
        <v>17.940000000000001</v>
      </c>
      <c r="C1378" s="29">
        <f t="shared" si="63"/>
        <v>2.5519248678998285</v>
      </c>
      <c r="D1378" s="86">
        <f t="shared" si="64"/>
        <v>2.8024580036288502</v>
      </c>
      <c r="E1378" s="86">
        <f t="shared" si="65"/>
        <v>2.643752808413955</v>
      </c>
    </row>
    <row r="1379" spans="1:5" x14ac:dyDescent="0.3">
      <c r="A1379" s="87">
        <v>38707</v>
      </c>
      <c r="B1379" s="90">
        <v>17.95</v>
      </c>
      <c r="C1379" s="29">
        <f t="shared" si="63"/>
        <v>2.5535963786883031</v>
      </c>
      <c r="D1379" s="86">
        <f t="shared" si="64"/>
        <v>2.8044771746204651</v>
      </c>
      <c r="E1379" s="86">
        <f t="shared" si="65"/>
        <v>2.6455524832673891</v>
      </c>
    </row>
    <row r="1380" spans="1:5" x14ac:dyDescent="0.3">
      <c r="A1380" s="87">
        <v>38708</v>
      </c>
      <c r="B1380" s="91">
        <v>17.95</v>
      </c>
      <c r="C1380" s="29">
        <f t="shared" si="63"/>
        <v>2.5552698525391127</v>
      </c>
      <c r="D1380" s="86">
        <f t="shared" si="64"/>
        <v>2.8064988492992424</v>
      </c>
      <c r="E1380" s="86">
        <f t="shared" si="65"/>
        <v>2.6473542827196948</v>
      </c>
    </row>
    <row r="1381" spans="1:5" x14ac:dyDescent="0.3">
      <c r="A1381" s="87">
        <v>38709</v>
      </c>
      <c r="B1381" s="90">
        <v>17.95</v>
      </c>
      <c r="C1381" s="29">
        <f t="shared" si="63"/>
        <v>2.5569444230842757</v>
      </c>
      <c r="D1381" s="86">
        <f t="shared" si="64"/>
        <v>2.8085219813507321</v>
      </c>
      <c r="E1381" s="86">
        <f t="shared" si="65"/>
        <v>2.6491573093188014</v>
      </c>
    </row>
    <row r="1382" spans="1:5" x14ac:dyDescent="0.3">
      <c r="A1382" s="87">
        <v>38712</v>
      </c>
      <c r="B1382" s="90">
        <v>17.940000000000001</v>
      </c>
      <c r="C1382" s="29">
        <f t="shared" si="63"/>
        <v>2.5586200910424997</v>
      </c>
      <c r="D1382" s="86">
        <f t="shared" si="64"/>
        <v>2.8105465718255163</v>
      </c>
      <c r="E1382" s="86">
        <f t="shared" si="65"/>
        <v>2.6509615639004784</v>
      </c>
    </row>
    <row r="1383" spans="1:5" x14ac:dyDescent="0.3">
      <c r="A1383" s="87">
        <v>38713</v>
      </c>
      <c r="B1383" s="90">
        <v>17.940000000000001</v>
      </c>
      <c r="C1383" s="29">
        <f t="shared" si="63"/>
        <v>2.5602959872021325</v>
      </c>
      <c r="D1383" s="86">
        <f t="shared" si="64"/>
        <v>2.8125715706305168</v>
      </c>
      <c r="E1383" s="86">
        <f t="shared" si="65"/>
        <v>2.6527661459509595</v>
      </c>
    </row>
    <row r="1384" spans="1:5" x14ac:dyDescent="0.3">
      <c r="A1384" s="87">
        <v>38714</v>
      </c>
      <c r="B1384" s="90">
        <v>17.93</v>
      </c>
      <c r="C1384" s="29">
        <f t="shared" si="63"/>
        <v>2.5619729810737502</v>
      </c>
      <c r="D1384" s="86">
        <f t="shared" si="64"/>
        <v>2.8145980284471563</v>
      </c>
      <c r="E1384" s="86">
        <f t="shared" si="65"/>
        <v>2.6545719564298045</v>
      </c>
    </row>
    <row r="1385" spans="1:5" x14ac:dyDescent="0.3">
      <c r="A1385" s="87">
        <v>38715</v>
      </c>
      <c r="B1385" s="90">
        <v>17.98</v>
      </c>
      <c r="C1385" s="29">
        <f t="shared" si="63"/>
        <v>2.5636502023055399</v>
      </c>
      <c r="D1385" s="86">
        <f t="shared" si="64"/>
        <v>2.8166248936669893</v>
      </c>
      <c r="E1385" s="86">
        <f t="shared" si="65"/>
        <v>2.6563780935955679</v>
      </c>
    </row>
    <row r="1386" spans="1:5" x14ac:dyDescent="0.3">
      <c r="A1386" s="87">
        <v>38716</v>
      </c>
      <c r="B1386" s="90">
        <v>17.989999999999998</v>
      </c>
      <c r="C1386" s="29">
        <f t="shared" si="63"/>
        <v>2.5653328541158231</v>
      </c>
      <c r="D1386" s="86">
        <f t="shared" si="64"/>
        <v>2.8186584545908442</v>
      </c>
      <c r="E1386" s="86">
        <f t="shared" si="65"/>
        <v>2.6581899490286025</v>
      </c>
    </row>
    <row r="1387" spans="1:5" x14ac:dyDescent="0.3">
      <c r="A1387" s="87">
        <v>38719</v>
      </c>
      <c r="B1387" s="90">
        <v>17.940000000000001</v>
      </c>
      <c r="C1387" s="29">
        <f t="shared" si="63"/>
        <v>2.5670174568944639</v>
      </c>
      <c r="D1387" s="86">
        <f t="shared" si="64"/>
        <v>2.8206945068882012</v>
      </c>
      <c r="E1387" s="86">
        <f t="shared" si="65"/>
        <v>2.6600039175124954</v>
      </c>
    </row>
    <row r="1388" spans="1:5" x14ac:dyDescent="0.3">
      <c r="A1388" s="87">
        <v>38720</v>
      </c>
      <c r="B1388" s="90">
        <v>17.940000000000001</v>
      </c>
      <c r="C1388" s="29">
        <f t="shared" si="63"/>
        <v>2.5686988533287298</v>
      </c>
      <c r="D1388" s="86">
        <f t="shared" si="64"/>
        <v>2.8227268172804143</v>
      </c>
      <c r="E1388" s="86">
        <f t="shared" si="65"/>
        <v>2.6618146549404229</v>
      </c>
    </row>
    <row r="1389" spans="1:5" x14ac:dyDescent="0.3">
      <c r="A1389" s="87">
        <v>38721</v>
      </c>
      <c r="B1389" s="90">
        <v>17.93</v>
      </c>
      <c r="C1389" s="29">
        <f t="shared" si="63"/>
        <v>2.5703813510776605</v>
      </c>
      <c r="D1389" s="86">
        <f t="shared" si="64"/>
        <v>2.8247605919522654</v>
      </c>
      <c r="E1389" s="86">
        <f t="shared" si="65"/>
        <v>2.6636266249868483</v>
      </c>
    </row>
    <row r="1390" spans="1:5" x14ac:dyDescent="0.3">
      <c r="A1390" s="87">
        <v>38722</v>
      </c>
      <c r="B1390" s="90">
        <v>17.920000000000002</v>
      </c>
      <c r="C1390" s="29">
        <f t="shared" si="63"/>
        <v>2.572064076932957</v>
      </c>
      <c r="D1390" s="86">
        <f t="shared" si="64"/>
        <v>2.8267947754983052</v>
      </c>
      <c r="E1390" s="86">
        <f t="shared" si="65"/>
        <v>2.6654389228345119</v>
      </c>
    </row>
    <row r="1391" spans="1:5" x14ac:dyDescent="0.3">
      <c r="A1391" s="87">
        <v>38723</v>
      </c>
      <c r="B1391" s="90">
        <v>17.920000000000002</v>
      </c>
      <c r="C1391" s="29">
        <f t="shared" si="63"/>
        <v>2.5737470556204163</v>
      </c>
      <c r="D1391" s="86">
        <f t="shared" si="64"/>
        <v>2.8288293977863019</v>
      </c>
      <c r="E1391" s="86">
        <f t="shared" si="65"/>
        <v>2.6672515741292369</v>
      </c>
    </row>
    <row r="1392" spans="1:5" x14ac:dyDescent="0.3">
      <c r="A1392" s="87">
        <v>38726</v>
      </c>
      <c r="B1392" s="90">
        <v>17.91</v>
      </c>
      <c r="C1392" s="29">
        <f t="shared" si="63"/>
        <v>2.5754311355313204</v>
      </c>
      <c r="D1392" s="86">
        <f t="shared" si="64"/>
        <v>2.8308654845201406</v>
      </c>
      <c r="E1392" s="86">
        <f t="shared" si="65"/>
        <v>2.6690654581307736</v>
      </c>
    </row>
    <row r="1393" spans="1:5" x14ac:dyDescent="0.3">
      <c r="A1393" s="87">
        <v>38727</v>
      </c>
      <c r="B1393" s="90">
        <v>17.89</v>
      </c>
      <c r="C1393" s="29">
        <f t="shared" si="63"/>
        <v>2.5771154417396467</v>
      </c>
      <c r="D1393" s="86">
        <f t="shared" si="64"/>
        <v>2.8329019780101836</v>
      </c>
      <c r="E1393" s="86">
        <f t="shared" si="65"/>
        <v>2.6708796681718461</v>
      </c>
    </row>
    <row r="1394" spans="1:5" x14ac:dyDescent="0.3">
      <c r="A1394" s="87">
        <v>38728</v>
      </c>
      <c r="B1394" s="90">
        <v>17.89</v>
      </c>
      <c r="C1394" s="29">
        <f t="shared" si="63"/>
        <v>2.5787991228000444</v>
      </c>
      <c r="D1394" s="86">
        <f t="shared" si="64"/>
        <v>2.8349378486824848</v>
      </c>
      <c r="E1394" s="86">
        <f t="shared" si="65"/>
        <v>2.6726933218275337</v>
      </c>
    </row>
    <row r="1395" spans="1:5" x14ac:dyDescent="0.3">
      <c r="A1395" s="87">
        <v>38729</v>
      </c>
      <c r="B1395" s="90">
        <v>17.899999999999999</v>
      </c>
      <c r="C1395" s="29">
        <f t="shared" si="63"/>
        <v>2.5804839038429521</v>
      </c>
      <c r="D1395" s="86">
        <f t="shared" si="64"/>
        <v>2.8369751824373162</v>
      </c>
      <c r="E1395" s="86">
        <f t="shared" si="65"/>
        <v>2.6745082070398589</v>
      </c>
    </row>
    <row r="1396" spans="1:5" x14ac:dyDescent="0.3">
      <c r="A1396" s="87">
        <v>38730</v>
      </c>
      <c r="B1396" s="90">
        <v>17.89</v>
      </c>
      <c r="C1396" s="29">
        <f t="shared" si="63"/>
        <v>2.582170637146699</v>
      </c>
      <c r="D1396" s="86">
        <f t="shared" si="64"/>
        <v>2.8390150101481164</v>
      </c>
      <c r="E1396" s="86">
        <f t="shared" si="65"/>
        <v>2.6763252072555064</v>
      </c>
    </row>
    <row r="1397" spans="1:5" x14ac:dyDescent="0.3">
      <c r="A1397" s="87">
        <v>38733</v>
      </c>
      <c r="B1397" s="90">
        <v>17.89</v>
      </c>
      <c r="C1397" s="29">
        <f t="shared" si="63"/>
        <v>2.5838576208673598</v>
      </c>
      <c r="D1397" s="86">
        <f t="shared" si="64"/>
        <v>2.8410552739631894</v>
      </c>
      <c r="E1397" s="86">
        <f t="shared" si="65"/>
        <v>2.678142558689864</v>
      </c>
    </row>
    <row r="1398" spans="1:5" x14ac:dyDescent="0.3">
      <c r="A1398" s="87">
        <v>38734</v>
      </c>
      <c r="B1398" s="90">
        <v>17.88</v>
      </c>
      <c r="C1398" s="29">
        <f t="shared" si="63"/>
        <v>2.585545706728225</v>
      </c>
      <c r="D1398" s="86">
        <f t="shared" si="64"/>
        <v>2.8430970040179333</v>
      </c>
      <c r="E1398" s="86">
        <f t="shared" si="65"/>
        <v>2.6799611441918252</v>
      </c>
    </row>
    <row r="1399" spans="1:5" x14ac:dyDescent="0.3">
      <c r="A1399" s="87">
        <v>38735</v>
      </c>
      <c r="B1399" s="90">
        <v>17.88</v>
      </c>
      <c r="C1399" s="29">
        <f t="shared" si="63"/>
        <v>2.5872340163638041</v>
      </c>
      <c r="D1399" s="86">
        <f t="shared" si="64"/>
        <v>2.8451391380477848</v>
      </c>
      <c r="E1399" s="86">
        <f t="shared" si="65"/>
        <v>2.681780053389164</v>
      </c>
    </row>
    <row r="1400" spans="1:5" x14ac:dyDescent="0.3">
      <c r="A1400" s="87">
        <v>38736</v>
      </c>
      <c r="B1400" s="90">
        <v>17.11</v>
      </c>
      <c r="C1400" s="29">
        <f t="shared" si="63"/>
        <v>2.588923428431809</v>
      </c>
      <c r="D1400" s="86">
        <f t="shared" si="64"/>
        <v>2.8471827388975832</v>
      </c>
      <c r="E1400" s="86">
        <f t="shared" si="65"/>
        <v>2.6836001970934564</v>
      </c>
    </row>
    <row r="1401" spans="1:5" x14ac:dyDescent="0.3">
      <c r="A1401" s="87">
        <v>38737</v>
      </c>
      <c r="B1401" s="90">
        <v>17.12</v>
      </c>
      <c r="C1401" s="29">
        <f t="shared" si="63"/>
        <v>2.5905465798644984</v>
      </c>
      <c r="D1401" s="86">
        <f t="shared" si="64"/>
        <v>2.8491463155565606</v>
      </c>
      <c r="E1401" s="86">
        <f t="shared" si="65"/>
        <v>2.6853517470701482</v>
      </c>
    </row>
    <row r="1402" spans="1:5" x14ac:dyDescent="0.3">
      <c r="A1402" s="87">
        <v>38740</v>
      </c>
      <c r="B1402" s="90">
        <v>17.16</v>
      </c>
      <c r="C1402" s="29">
        <f t="shared" si="63"/>
        <v>2.5921716297340476</v>
      </c>
      <c r="D1402" s="86">
        <f t="shared" si="64"/>
        <v>2.8511123119886843</v>
      </c>
      <c r="E1402" s="86">
        <f t="shared" si="65"/>
        <v>2.6871053533031648</v>
      </c>
    </row>
    <row r="1403" spans="1:5" x14ac:dyDescent="0.3">
      <c r="A1403" s="87">
        <v>38741</v>
      </c>
      <c r="B1403" s="90">
        <v>17.190000000000001</v>
      </c>
      <c r="C1403" s="29">
        <f t="shared" si="63"/>
        <v>2.5938011984290794</v>
      </c>
      <c r="D1403" s="86">
        <f t="shared" si="64"/>
        <v>2.8530838989191092</v>
      </c>
      <c r="E1403" s="86">
        <f t="shared" si="65"/>
        <v>2.6888637323732647</v>
      </c>
    </row>
    <row r="1404" spans="1:5" x14ac:dyDescent="0.3">
      <c r="A1404" s="87">
        <v>38742</v>
      </c>
      <c r="B1404" s="90">
        <v>17.21</v>
      </c>
      <c r="C1404" s="29">
        <f t="shared" si="63"/>
        <v>2.5954344372296942</v>
      </c>
      <c r="D1404" s="86">
        <f t="shared" si="64"/>
        <v>2.8550600503916046</v>
      </c>
      <c r="E1404" s="86">
        <f t="shared" si="65"/>
        <v>2.6906260047971378</v>
      </c>
    </row>
    <row r="1405" spans="1:5" x14ac:dyDescent="0.3">
      <c r="A1405" s="87">
        <v>38743</v>
      </c>
      <c r="B1405" s="90">
        <v>17.28</v>
      </c>
      <c r="C1405" s="29">
        <f t="shared" si="63"/>
        <v>2.597070469327202</v>
      </c>
      <c r="D1405" s="86">
        <f t="shared" si="64"/>
        <v>2.8570397062046453</v>
      </c>
      <c r="E1405" s="86">
        <f t="shared" si="65"/>
        <v>2.6923912618812702</v>
      </c>
    </row>
    <row r="1406" spans="1:5" x14ac:dyDescent="0.3">
      <c r="A1406" s="87">
        <v>38744</v>
      </c>
      <c r="B1406" s="90">
        <v>17.2</v>
      </c>
      <c r="C1406" s="29">
        <f t="shared" si="63"/>
        <v>2.5987136877545547</v>
      </c>
      <c r="D1406" s="86">
        <f t="shared" si="64"/>
        <v>2.8590281829838462</v>
      </c>
      <c r="E1406" s="86">
        <f t="shared" si="65"/>
        <v>2.6941640582408293</v>
      </c>
    </row>
    <row r="1407" spans="1:5" x14ac:dyDescent="0.3">
      <c r="A1407" s="87">
        <v>38747</v>
      </c>
      <c r="B1407" s="90">
        <v>17.13</v>
      </c>
      <c r="C1407" s="29">
        <f t="shared" si="63"/>
        <v>2.6003509033649772</v>
      </c>
      <c r="D1407" s="86">
        <f t="shared" si="64"/>
        <v>2.8610095209639641</v>
      </c>
      <c r="E1407" s="86">
        <f t="shared" si="65"/>
        <v>2.6959307205201299</v>
      </c>
    </row>
    <row r="1408" spans="1:5" x14ac:dyDescent="0.3">
      <c r="A1408" s="87">
        <v>38748</v>
      </c>
      <c r="B1408" s="90">
        <v>17.100000000000001</v>
      </c>
      <c r="C1408" s="29">
        <f t="shared" si="63"/>
        <v>2.6019829616024563</v>
      </c>
      <c r="D1408" s="86">
        <f t="shared" si="64"/>
        <v>2.8629847419101715</v>
      </c>
      <c r="E1408" s="86">
        <f t="shared" si="65"/>
        <v>2.6976921247846621</v>
      </c>
    </row>
    <row r="1409" spans="1:5" x14ac:dyDescent="0.3">
      <c r="A1409" s="87">
        <v>38749</v>
      </c>
      <c r="B1409" s="90">
        <v>17.149999999999999</v>
      </c>
      <c r="C1409" s="29">
        <f t="shared" si="63"/>
        <v>2.6036134161658557</v>
      </c>
      <c r="D1409" s="86">
        <f t="shared" si="64"/>
        <v>2.8649581457590445</v>
      </c>
      <c r="E1409" s="86">
        <f t="shared" si="65"/>
        <v>2.6994519551352854</v>
      </c>
    </row>
    <row r="1410" spans="1:5" x14ac:dyDescent="0.3">
      <c r="A1410" s="87">
        <v>38750</v>
      </c>
      <c r="B1410" s="90">
        <v>17.18</v>
      </c>
      <c r="C1410" s="29">
        <f t="shared" si="63"/>
        <v>2.6052492925113668</v>
      </c>
      <c r="D1410" s="86">
        <f t="shared" si="64"/>
        <v>2.8669382357968622</v>
      </c>
      <c r="E1410" s="86">
        <f t="shared" si="65"/>
        <v>2.7012174956963939</v>
      </c>
    </row>
    <row r="1411" spans="1:5" x14ac:dyDescent="0.3">
      <c r="A1411" s="87">
        <v>38751</v>
      </c>
      <c r="B1411" s="90">
        <v>17.18</v>
      </c>
      <c r="C1411" s="29">
        <f t="shared" si="63"/>
        <v>2.606888854048623</v>
      </c>
      <c r="D1411" s="86">
        <f t="shared" si="64"/>
        <v>2.8689229110607894</v>
      </c>
      <c r="E1411" s="86">
        <f t="shared" si="65"/>
        <v>2.7029869462984522</v>
      </c>
    </row>
    <row r="1412" spans="1:5" x14ac:dyDescent="0.3">
      <c r="A1412" s="87">
        <v>38754</v>
      </c>
      <c r="B1412" s="90">
        <v>17.18</v>
      </c>
      <c r="C1412" s="29">
        <f t="shared" si="63"/>
        <v>2.6085294474111413</v>
      </c>
      <c r="D1412" s="86">
        <f t="shared" si="64"/>
        <v>2.8709089602419691</v>
      </c>
      <c r="E1412" s="86">
        <f t="shared" si="65"/>
        <v>2.7047575559909718</v>
      </c>
    </row>
    <row r="1413" spans="1:5" x14ac:dyDescent="0.3">
      <c r="A1413" s="87">
        <v>38755</v>
      </c>
      <c r="B1413" s="90">
        <v>17.18</v>
      </c>
      <c r="C1413" s="29">
        <f t="shared" ref="C1413:C1476" si="66">IF(A1413=$B$2,1,IF(A1412&lt;DATE(1998,1,2),ROUND(B1412/3000+1,8)*C1412,ROUND(((1+B1412/100)^(1/252)),8)*C1412))</f>
        <v>2.6101710732482806</v>
      </c>
      <c r="D1413" s="86">
        <f t="shared" ref="D1413:D1476" si="67">(((ROUND(C1413/C1412,8)-1)*$D$1)+1)*D1412</f>
        <v>2.8728963842915127</v>
      </c>
      <c r="E1413" s="86">
        <f t="shared" ref="E1413:E1476" si="68">(((ROUND(C1413/C1412,8))*(($E$1+1)^(1/252)))*E1412)</f>
        <v>2.7065293255332228</v>
      </c>
    </row>
    <row r="1414" spans="1:5" x14ac:dyDescent="0.3">
      <c r="A1414" s="87">
        <v>38756</v>
      </c>
      <c r="B1414" s="90">
        <v>17.18</v>
      </c>
      <c r="C1414" s="29">
        <f t="shared" si="66"/>
        <v>2.6118137322098081</v>
      </c>
      <c r="D1414" s="86">
        <f t="shared" si="67"/>
        <v>2.8748851841611911</v>
      </c>
      <c r="E1414" s="86">
        <f t="shared" si="68"/>
        <v>2.7083022556849725</v>
      </c>
    </row>
    <row r="1415" spans="1:5" x14ac:dyDescent="0.3">
      <c r="A1415" s="87">
        <v>38757</v>
      </c>
      <c r="B1415" s="90">
        <v>17.18</v>
      </c>
      <c r="C1415" s="29">
        <f t="shared" si="66"/>
        <v>2.6134574249458997</v>
      </c>
      <c r="D1415" s="86">
        <f t="shared" si="67"/>
        <v>2.8768753608034339</v>
      </c>
      <c r="E1415" s="86">
        <f t="shared" si="68"/>
        <v>2.7100763472064857</v>
      </c>
    </row>
    <row r="1416" spans="1:5" x14ac:dyDescent="0.3">
      <c r="A1416" s="87">
        <v>38758</v>
      </c>
      <c r="B1416" s="90">
        <v>17.170000000000002</v>
      </c>
      <c r="C1416" s="29">
        <f t="shared" si="66"/>
        <v>2.6151021521071409</v>
      </c>
      <c r="D1416" s="86">
        <f t="shared" si="67"/>
        <v>2.8788669151713293</v>
      </c>
      <c r="E1416" s="86">
        <f t="shared" si="68"/>
        <v>2.7118516008585254</v>
      </c>
    </row>
    <row r="1417" spans="1:5" x14ac:dyDescent="0.3">
      <c r="A1417" s="87">
        <v>38761</v>
      </c>
      <c r="B1417" s="90">
        <v>17.16</v>
      </c>
      <c r="C1417" s="29">
        <f t="shared" si="66"/>
        <v>2.6167470252097949</v>
      </c>
      <c r="D1417" s="86">
        <f t="shared" si="67"/>
        <v>2.8808587715224006</v>
      </c>
      <c r="E1417" s="86">
        <f t="shared" si="68"/>
        <v>2.7136270953491031</v>
      </c>
    </row>
    <row r="1418" spans="1:5" x14ac:dyDescent="0.3">
      <c r="A1418" s="87">
        <v>38762</v>
      </c>
      <c r="B1418" s="90">
        <v>17.170000000000002</v>
      </c>
      <c r="C1418" s="29">
        <f t="shared" si="66"/>
        <v>2.6183920432271925</v>
      </c>
      <c r="D1418" s="86">
        <f t="shared" si="67"/>
        <v>2.88285092857579</v>
      </c>
      <c r="E1418" s="86">
        <f t="shared" si="68"/>
        <v>2.7154028296286139</v>
      </c>
    </row>
    <row r="1419" spans="1:5" x14ac:dyDescent="0.3">
      <c r="A1419" s="87">
        <v>38763</v>
      </c>
      <c r="B1419" s="90">
        <v>17.22</v>
      </c>
      <c r="C1419" s="29">
        <f t="shared" si="66"/>
        <v>2.620038985638462</v>
      </c>
      <c r="D1419" s="86">
        <f t="shared" si="67"/>
        <v>2.8848455414219116</v>
      </c>
      <c r="E1419" s="86">
        <f t="shared" si="68"/>
        <v>2.7171806491679198</v>
      </c>
    </row>
    <row r="1420" spans="1:5" x14ac:dyDescent="0.3">
      <c r="A1420" s="87">
        <v>38764</v>
      </c>
      <c r="B1420" s="90">
        <v>17.21</v>
      </c>
      <c r="C1420" s="29">
        <f t="shared" si="66"/>
        <v>2.6216913918259244</v>
      </c>
      <c r="D1420" s="86">
        <f t="shared" si="67"/>
        <v>2.8868468972465822</v>
      </c>
      <c r="E1420" s="86">
        <f t="shared" si="68"/>
        <v>2.718964224828702</v>
      </c>
    </row>
    <row r="1421" spans="1:5" x14ac:dyDescent="0.3">
      <c r="A1421" s="87">
        <v>38765</v>
      </c>
      <c r="B1421" s="90">
        <v>17.22</v>
      </c>
      <c r="C1421" s="29">
        <f t="shared" si="66"/>
        <v>2.623343974994762</v>
      </c>
      <c r="D1421" s="86">
        <f t="shared" si="67"/>
        <v>2.8888485935824293</v>
      </c>
      <c r="E1421" s="86">
        <f t="shared" si="68"/>
        <v>2.7207480739592853</v>
      </c>
    </row>
    <row r="1422" spans="1:5" x14ac:dyDescent="0.3">
      <c r="A1422" s="87">
        <v>38768</v>
      </c>
      <c r="B1422" s="90">
        <v>17.22</v>
      </c>
      <c r="C1422" s="29">
        <f t="shared" si="66"/>
        <v>2.6249984655729115</v>
      </c>
      <c r="D1422" s="86">
        <f t="shared" si="67"/>
        <v>2.8908527265165298</v>
      </c>
      <c r="E1422" s="86">
        <f t="shared" si="68"/>
        <v>2.7225339913017041</v>
      </c>
    </row>
    <row r="1423" spans="1:5" x14ac:dyDescent="0.3">
      <c r="A1423" s="87">
        <v>38769</v>
      </c>
      <c r="B1423" s="90">
        <v>17.22</v>
      </c>
      <c r="C1423" s="29">
        <f t="shared" si="66"/>
        <v>2.6266539996051792</v>
      </c>
      <c r="D1423" s="86">
        <f t="shared" si="67"/>
        <v>2.8928582498138451</v>
      </c>
      <c r="E1423" s="86">
        <f t="shared" si="68"/>
        <v>2.7243210809322829</v>
      </c>
    </row>
    <row r="1424" spans="1:5" x14ac:dyDescent="0.3">
      <c r="A1424" s="87">
        <v>38770</v>
      </c>
      <c r="B1424" s="90">
        <v>17.239999999999998</v>
      </c>
      <c r="C1424" s="29">
        <f t="shared" si="66"/>
        <v>2.6283105777496503</v>
      </c>
      <c r="D1424" s="86">
        <f t="shared" si="67"/>
        <v>2.8948651644389369</v>
      </c>
      <c r="E1424" s="86">
        <f t="shared" si="68"/>
        <v>2.7261093436205197</v>
      </c>
    </row>
    <row r="1425" spans="1:5" x14ac:dyDescent="0.3">
      <c r="A1425" s="87">
        <v>38771</v>
      </c>
      <c r="B1425" s="90">
        <v>17.239999999999998</v>
      </c>
      <c r="C1425" s="29">
        <f t="shared" si="66"/>
        <v>2.6299699879160183</v>
      </c>
      <c r="D1425" s="86">
        <f t="shared" si="67"/>
        <v>2.8968756367161794</v>
      </c>
      <c r="E1425" s="86">
        <f t="shared" si="68"/>
        <v>2.7279006339384324</v>
      </c>
    </row>
    <row r="1426" spans="1:5" x14ac:dyDescent="0.3">
      <c r="A1426" s="87">
        <v>38772</v>
      </c>
      <c r="B1426" s="90">
        <v>17.29</v>
      </c>
      <c r="C1426" s="29">
        <f t="shared" si="66"/>
        <v>2.631630445767589</v>
      </c>
      <c r="D1426" s="86">
        <f t="shared" si="67"/>
        <v>2.8988875052583767</v>
      </c>
      <c r="E1426" s="86">
        <f t="shared" si="68"/>
        <v>2.7296931012894712</v>
      </c>
    </row>
    <row r="1427" spans="1:5" x14ac:dyDescent="0.3">
      <c r="A1427" s="87">
        <v>38777</v>
      </c>
      <c r="B1427" s="90">
        <v>17.29</v>
      </c>
      <c r="C1427" s="29">
        <f t="shared" si="66"/>
        <v>2.6332963994212824</v>
      </c>
      <c r="D1427" s="86">
        <f t="shared" si="67"/>
        <v>2.9009061600671013</v>
      </c>
      <c r="E1427" s="86">
        <f t="shared" si="68"/>
        <v>2.7314913597469976</v>
      </c>
    </row>
    <row r="1428" spans="1:5" x14ac:dyDescent="0.3">
      <c r="A1428" s="87">
        <v>38778</v>
      </c>
      <c r="B1428" s="90">
        <v>17.29</v>
      </c>
      <c r="C1428" s="29">
        <f t="shared" si="66"/>
        <v>2.6349634077069362</v>
      </c>
      <c r="D1428" s="86">
        <f t="shared" si="67"/>
        <v>2.902926220576195</v>
      </c>
      <c r="E1428" s="86">
        <f t="shared" si="68"/>
        <v>2.733290802855457</v>
      </c>
    </row>
    <row r="1429" spans="1:5" x14ac:dyDescent="0.3">
      <c r="A1429" s="87">
        <v>38779</v>
      </c>
      <c r="B1429" s="90">
        <v>17.28</v>
      </c>
      <c r="C1429" s="29">
        <f t="shared" si="66"/>
        <v>2.6366314712921852</v>
      </c>
      <c r="D1429" s="86">
        <f t="shared" si="67"/>
        <v>2.9049476877645244</v>
      </c>
      <c r="E1429" s="86">
        <f t="shared" si="68"/>
        <v>2.7350914313952703</v>
      </c>
    </row>
    <row r="1430" spans="1:5" x14ac:dyDescent="0.3">
      <c r="A1430" s="87">
        <v>38782</v>
      </c>
      <c r="B1430" s="90">
        <v>17.27</v>
      </c>
      <c r="C1430" s="29">
        <f t="shared" si="66"/>
        <v>2.6382997207567014</v>
      </c>
      <c r="D1430" s="86">
        <f t="shared" si="67"/>
        <v>2.906969508115627</v>
      </c>
      <c r="E1430" s="86">
        <f t="shared" si="68"/>
        <v>2.7368923435439938</v>
      </c>
    </row>
    <row r="1431" spans="1:5" x14ac:dyDescent="0.3">
      <c r="A1431" s="87">
        <v>38783</v>
      </c>
      <c r="B1431" s="90">
        <v>17.260000000000002</v>
      </c>
      <c r="C1431" s="29">
        <f t="shared" si="66"/>
        <v>2.6399681287341137</v>
      </c>
      <c r="D1431" s="86">
        <f t="shared" si="67"/>
        <v>2.9089916484309239</v>
      </c>
      <c r="E1431" s="86">
        <f t="shared" si="68"/>
        <v>2.7386935109302035</v>
      </c>
    </row>
    <row r="1432" spans="1:5" x14ac:dyDescent="0.3">
      <c r="A1432" s="87">
        <v>38784</v>
      </c>
      <c r="B1432" s="90">
        <v>17.239999999999998</v>
      </c>
      <c r="C1432" s="29">
        <f t="shared" si="66"/>
        <v>2.6416366941901988</v>
      </c>
      <c r="D1432" s="86">
        <f t="shared" si="67"/>
        <v>2.9110141074205451</v>
      </c>
      <c r="E1432" s="86">
        <f t="shared" si="68"/>
        <v>2.7404949324971333</v>
      </c>
    </row>
    <row r="1433" spans="1:5" x14ac:dyDescent="0.3">
      <c r="A1433" s="87">
        <v>38785</v>
      </c>
      <c r="B1433" s="90">
        <v>16.510000000000002</v>
      </c>
      <c r="C1433" s="29">
        <f t="shared" si="66"/>
        <v>2.6433045179334429</v>
      </c>
      <c r="D1433" s="86">
        <f t="shared" si="67"/>
        <v>2.9130357950740926</v>
      </c>
      <c r="E1433" s="86">
        <f t="shared" si="68"/>
        <v>2.7422956753948307</v>
      </c>
    </row>
    <row r="1434" spans="1:5" x14ac:dyDescent="0.3">
      <c r="A1434" s="87">
        <v>38786</v>
      </c>
      <c r="B1434" s="90">
        <v>16.489999999999998</v>
      </c>
      <c r="C1434" s="29">
        <f t="shared" si="66"/>
        <v>2.6449078407218405</v>
      </c>
      <c r="D1434" s="86">
        <f t="shared" si="67"/>
        <v>2.9149794191651388</v>
      </c>
      <c r="E1434" s="86">
        <f t="shared" si="68"/>
        <v>2.7440295908555248</v>
      </c>
    </row>
    <row r="1435" spans="1:5" x14ac:dyDescent="0.3">
      <c r="A1435" s="87">
        <v>38789</v>
      </c>
      <c r="B1435" s="90">
        <v>16.489999999999998</v>
      </c>
      <c r="C1435" s="29">
        <f t="shared" si="66"/>
        <v>2.646510337484377</v>
      </c>
      <c r="D1435" s="86">
        <f t="shared" si="67"/>
        <v>2.9169221596686707</v>
      </c>
      <c r="E1435" s="86">
        <f t="shared" si="68"/>
        <v>2.7457627366587816</v>
      </c>
    </row>
    <row r="1436" spans="1:5" x14ac:dyDescent="0.3">
      <c r="A1436" s="87">
        <v>38790</v>
      </c>
      <c r="B1436" s="90">
        <v>16.48</v>
      </c>
      <c r="C1436" s="29">
        <f t="shared" si="66"/>
        <v>2.648113805167652</v>
      </c>
      <c r="D1436" s="86">
        <f t="shared" si="67"/>
        <v>2.9188661949465806</v>
      </c>
      <c r="E1436" s="86">
        <f t="shared" si="68"/>
        <v>2.7474969771274842</v>
      </c>
    </row>
    <row r="1437" spans="1:5" x14ac:dyDescent="0.3">
      <c r="A1437" s="87">
        <v>38791</v>
      </c>
      <c r="B1437" s="90">
        <v>16.47</v>
      </c>
      <c r="C1437" s="29">
        <f t="shared" si="66"/>
        <v>2.6497173440012332</v>
      </c>
      <c r="D1437" s="86">
        <f t="shared" si="67"/>
        <v>2.9208104342058374</v>
      </c>
      <c r="E1437" s="86">
        <f t="shared" si="68"/>
        <v>2.7492313787800402</v>
      </c>
    </row>
    <row r="1438" spans="1:5" x14ac:dyDescent="0.3">
      <c r="A1438" s="87">
        <v>38792</v>
      </c>
      <c r="B1438" s="90">
        <v>16.46</v>
      </c>
      <c r="C1438" s="29">
        <f t="shared" si="66"/>
        <v>2.651320952937823</v>
      </c>
      <c r="D1438" s="86">
        <f t="shared" si="67"/>
        <v>2.9227548761280975</v>
      </c>
      <c r="E1438" s="86">
        <f t="shared" si="68"/>
        <v>2.7509659405388316</v>
      </c>
    </row>
    <row r="1439" spans="1:5" x14ac:dyDescent="0.3">
      <c r="A1439" s="87">
        <v>38793</v>
      </c>
      <c r="B1439" s="90">
        <v>16.46</v>
      </c>
      <c r="C1439" s="29">
        <f t="shared" si="66"/>
        <v>2.6529246309294168</v>
      </c>
      <c r="D1439" s="86">
        <f t="shared" si="67"/>
        <v>2.9246995193939096</v>
      </c>
      <c r="E1439" s="86">
        <f t="shared" si="68"/>
        <v>2.7527006613253944</v>
      </c>
    </row>
    <row r="1440" spans="1:5" x14ac:dyDescent="0.3">
      <c r="A1440" s="87">
        <v>38796</v>
      </c>
      <c r="B1440" s="90">
        <v>16.46</v>
      </c>
      <c r="C1440" s="29">
        <f t="shared" si="66"/>
        <v>2.6545292789216806</v>
      </c>
      <c r="D1440" s="86">
        <f t="shared" si="67"/>
        <v>2.9266454565203399</v>
      </c>
      <c r="E1440" s="86">
        <f t="shared" si="68"/>
        <v>2.7544364760027111</v>
      </c>
    </row>
    <row r="1441" spans="1:5" x14ac:dyDescent="0.3">
      <c r="A1441" s="87">
        <v>38797</v>
      </c>
      <c r="B1441" s="90">
        <v>16.46</v>
      </c>
      <c r="C1441" s="29">
        <f t="shared" si="66"/>
        <v>2.656134897501329</v>
      </c>
      <c r="D1441" s="86">
        <f t="shared" si="67"/>
        <v>2.9285926883682536</v>
      </c>
      <c r="E1441" s="86">
        <f t="shared" si="68"/>
        <v>2.7561733852605745</v>
      </c>
    </row>
    <row r="1442" spans="1:5" x14ac:dyDescent="0.3">
      <c r="A1442" s="87">
        <v>38798</v>
      </c>
      <c r="B1442" s="90">
        <v>16.47</v>
      </c>
      <c r="C1442" s="29">
        <f t="shared" si="66"/>
        <v>2.6577414872554317</v>
      </c>
      <c r="D1442" s="86">
        <f t="shared" si="67"/>
        <v>2.9305412157990882</v>
      </c>
      <c r="E1442" s="86">
        <f t="shared" si="68"/>
        <v>2.7579113897892116</v>
      </c>
    </row>
    <row r="1443" spans="1:5" x14ac:dyDescent="0.3">
      <c r="A1443" s="87">
        <v>38799</v>
      </c>
      <c r="B1443" s="91">
        <v>16.489999999999998</v>
      </c>
      <c r="C1443" s="29">
        <f t="shared" si="66"/>
        <v>2.6593499524035189</v>
      </c>
      <c r="D1443" s="86">
        <f t="shared" si="67"/>
        <v>2.9324921356972706</v>
      </c>
      <c r="E1443" s="86">
        <f t="shared" si="68"/>
        <v>2.7596514279932665</v>
      </c>
    </row>
    <row r="1444" spans="1:5" x14ac:dyDescent="0.3">
      <c r="A1444" s="87">
        <v>38800</v>
      </c>
      <c r="B1444" s="90">
        <v>16.47</v>
      </c>
      <c r="C1444" s="29">
        <f t="shared" si="66"/>
        <v>2.6609611993526809</v>
      </c>
      <c r="D1444" s="86">
        <f t="shared" si="67"/>
        <v>2.9344465478659645</v>
      </c>
      <c r="E1444" s="86">
        <f t="shared" si="68"/>
        <v>2.7613944406440107</v>
      </c>
    </row>
    <row r="1445" spans="1:5" x14ac:dyDescent="0.3">
      <c r="A1445" s="87">
        <v>38803</v>
      </c>
      <c r="B1445" s="90">
        <v>16.47</v>
      </c>
      <c r="C1445" s="29">
        <f t="shared" si="66"/>
        <v>2.6625716130705293</v>
      </c>
      <c r="D1445" s="86">
        <f t="shared" si="67"/>
        <v>2.9364000676218103</v>
      </c>
      <c r="E1445" s="86">
        <f t="shared" si="68"/>
        <v>2.7631366763956651</v>
      </c>
    </row>
    <row r="1446" spans="1:5" x14ac:dyDescent="0.3">
      <c r="A1446" s="87">
        <v>38804</v>
      </c>
      <c r="B1446" s="90">
        <v>16.48</v>
      </c>
      <c r="C1446" s="29">
        <f t="shared" si="66"/>
        <v>2.6641830014107599</v>
      </c>
      <c r="D1446" s="86">
        <f t="shared" si="67"/>
        <v>2.9383548878748282</v>
      </c>
      <c r="E1446" s="86">
        <f t="shared" si="68"/>
        <v>2.7648800113692809</v>
      </c>
    </row>
    <row r="1447" spans="1:5" x14ac:dyDescent="0.3">
      <c r="A1447" s="87">
        <v>38805</v>
      </c>
      <c r="B1447" s="90">
        <v>16.48</v>
      </c>
      <c r="C1447" s="29">
        <f t="shared" si="66"/>
        <v>2.6657962707854344</v>
      </c>
      <c r="D1447" s="86">
        <f t="shared" si="67"/>
        <v>2.9403121084355126</v>
      </c>
      <c r="E1447" s="86">
        <f t="shared" si="68"/>
        <v>2.7666253863417589</v>
      </c>
    </row>
    <row r="1448" spans="1:5" x14ac:dyDescent="0.3">
      <c r="A1448" s="87">
        <v>38806</v>
      </c>
      <c r="B1448" s="90">
        <v>16.489999999999998</v>
      </c>
      <c r="C1448" s="29">
        <f t="shared" si="66"/>
        <v>2.6674105170592459</v>
      </c>
      <c r="D1448" s="86">
        <f t="shared" si="67"/>
        <v>2.9422706326890689</v>
      </c>
      <c r="E1448" s="86">
        <f t="shared" si="68"/>
        <v>2.7683718631102581</v>
      </c>
    </row>
    <row r="1449" spans="1:5" x14ac:dyDescent="0.3">
      <c r="A1449" s="87">
        <v>38807</v>
      </c>
      <c r="B1449" s="90">
        <v>16.510000000000002</v>
      </c>
      <c r="C1449" s="29">
        <f t="shared" si="66"/>
        <v>2.6690266477433218</v>
      </c>
      <c r="D1449" s="86">
        <f t="shared" si="67"/>
        <v>2.9442315619130954</v>
      </c>
      <c r="E1449" s="86">
        <f t="shared" si="68"/>
        <v>2.770120383640938</v>
      </c>
    </row>
    <row r="1450" spans="1:5" x14ac:dyDescent="0.3">
      <c r="A1450" s="87">
        <v>38810</v>
      </c>
      <c r="B1450" s="90">
        <v>16.45</v>
      </c>
      <c r="C1450" s="29">
        <f t="shared" si="66"/>
        <v>2.670645572546777</v>
      </c>
      <c r="D1450" s="86">
        <f t="shared" si="67"/>
        <v>2.9461960003189089</v>
      </c>
      <c r="E1450" s="86">
        <f t="shared" si="68"/>
        <v>2.7718718922781265</v>
      </c>
    </row>
    <row r="1451" spans="1:5" x14ac:dyDescent="0.3">
      <c r="A1451" s="87">
        <v>38811</v>
      </c>
      <c r="B1451" s="90">
        <v>16.43</v>
      </c>
      <c r="C1451" s="29">
        <f t="shared" si="66"/>
        <v>2.6722600312082929</v>
      </c>
      <c r="D1451" s="86">
        <f t="shared" si="67"/>
        <v>2.948155138165633</v>
      </c>
      <c r="E1451" s="86">
        <f t="shared" si="68"/>
        <v>2.7736188536058513</v>
      </c>
    </row>
    <row r="1452" spans="1:5" x14ac:dyDescent="0.3">
      <c r="A1452" s="87">
        <v>38812</v>
      </c>
      <c r="B1452" s="90">
        <v>16.420000000000002</v>
      </c>
      <c r="C1452" s="29">
        <f t="shared" si="66"/>
        <v>2.6738736219829375</v>
      </c>
      <c r="D1452" s="86">
        <f t="shared" si="67"/>
        <v>2.9501133411344189</v>
      </c>
      <c r="E1452" s="86">
        <f t="shared" si="68"/>
        <v>2.7753650021028489</v>
      </c>
    </row>
    <row r="1453" spans="1:5" x14ac:dyDescent="0.3">
      <c r="A1453" s="87">
        <v>38813</v>
      </c>
      <c r="B1453" s="90">
        <v>16.41</v>
      </c>
      <c r="C1453" s="29">
        <f t="shared" si="66"/>
        <v>2.6754872779750682</v>
      </c>
      <c r="D1453" s="86">
        <f t="shared" si="67"/>
        <v>2.9520717414246844</v>
      </c>
      <c r="E1453" s="86">
        <f t="shared" si="68"/>
        <v>2.7771113062498154</v>
      </c>
    </row>
    <row r="1454" spans="1:5" x14ac:dyDescent="0.3">
      <c r="A1454" s="87">
        <v>38814</v>
      </c>
      <c r="B1454" s="90">
        <v>16.399999999999999</v>
      </c>
      <c r="C1454" s="29">
        <f t="shared" si="66"/>
        <v>2.6771009981267793</v>
      </c>
      <c r="D1454" s="86">
        <f t="shared" si="67"/>
        <v>2.9540303377026094</v>
      </c>
      <c r="E1454" s="86">
        <f t="shared" si="68"/>
        <v>2.7788577649572228</v>
      </c>
    </row>
    <row r="1455" spans="1:5" x14ac:dyDescent="0.3">
      <c r="A1455" s="87">
        <v>38817</v>
      </c>
      <c r="B1455" s="90">
        <v>16.399999999999999</v>
      </c>
      <c r="C1455" s="29">
        <f t="shared" si="66"/>
        <v>2.6787147813794601</v>
      </c>
      <c r="D1455" s="86">
        <f t="shared" si="67"/>
        <v>2.9559891286332665</v>
      </c>
      <c r="E1455" s="86">
        <f t="shared" si="68"/>
        <v>2.7806043771347007</v>
      </c>
    </row>
    <row r="1456" spans="1:5" x14ac:dyDescent="0.3">
      <c r="A1456" s="87">
        <v>38818</v>
      </c>
      <c r="B1456" s="90">
        <v>16.399999999999999</v>
      </c>
      <c r="C1456" s="29">
        <f t="shared" si="66"/>
        <v>2.6803295374368235</v>
      </c>
      <c r="D1456" s="86">
        <f t="shared" si="67"/>
        <v>2.9579492184205605</v>
      </c>
      <c r="E1456" s="86">
        <f t="shared" si="68"/>
        <v>2.7823520871208309</v>
      </c>
    </row>
    <row r="1457" spans="1:5" x14ac:dyDescent="0.3">
      <c r="A1457" s="87">
        <v>38819</v>
      </c>
      <c r="B1457" s="90">
        <v>16.399999999999999</v>
      </c>
      <c r="C1457" s="29">
        <f t="shared" si="66"/>
        <v>2.6819452668852857</v>
      </c>
      <c r="D1457" s="86">
        <f t="shared" si="67"/>
        <v>2.9599106079257518</v>
      </c>
      <c r="E1457" s="86">
        <f t="shared" si="68"/>
        <v>2.7841008956056261</v>
      </c>
    </row>
    <row r="1458" spans="1:5" x14ac:dyDescent="0.3">
      <c r="A1458" s="87">
        <v>38820</v>
      </c>
      <c r="B1458" s="90">
        <v>16.399999999999999</v>
      </c>
      <c r="C1458" s="29">
        <f t="shared" si="66"/>
        <v>2.6835619703116165</v>
      </c>
      <c r="D1458" s="86">
        <f t="shared" si="67"/>
        <v>2.9618732980106715</v>
      </c>
      <c r="E1458" s="86">
        <f t="shared" si="68"/>
        <v>2.7858508032795322</v>
      </c>
    </row>
    <row r="1459" spans="1:5" x14ac:dyDescent="0.3">
      <c r="A1459" s="87">
        <v>38824</v>
      </c>
      <c r="B1459" s="90">
        <v>16.399999999999999</v>
      </c>
      <c r="C1459" s="29">
        <f t="shared" si="66"/>
        <v>2.68517964830294</v>
      </c>
      <c r="D1459" s="86">
        <f t="shared" si="67"/>
        <v>2.9638372895377221</v>
      </c>
      <c r="E1459" s="86">
        <f t="shared" si="68"/>
        <v>2.7876018108334288</v>
      </c>
    </row>
    <row r="1460" spans="1:5" x14ac:dyDescent="0.3">
      <c r="A1460" s="87">
        <v>38825</v>
      </c>
      <c r="B1460" s="90">
        <v>16.399999999999999</v>
      </c>
      <c r="C1460" s="29">
        <f t="shared" si="66"/>
        <v>2.6867983014467334</v>
      </c>
      <c r="D1460" s="86">
        <f t="shared" si="67"/>
        <v>2.9658025833698782</v>
      </c>
      <c r="E1460" s="86">
        <f t="shared" si="68"/>
        <v>2.7893539189586303</v>
      </c>
    </row>
    <row r="1461" spans="1:5" x14ac:dyDescent="0.3">
      <c r="A1461" s="87">
        <v>38826</v>
      </c>
      <c r="B1461" s="90">
        <v>16.399999999999999</v>
      </c>
      <c r="C1461" s="29">
        <f t="shared" si="66"/>
        <v>2.6884179303308282</v>
      </c>
      <c r="D1461" s="86">
        <f t="shared" si="67"/>
        <v>2.9677691803706869</v>
      </c>
      <c r="E1461" s="86">
        <f t="shared" si="68"/>
        <v>2.7911071283468853</v>
      </c>
    </row>
    <row r="1462" spans="1:5" x14ac:dyDescent="0.3">
      <c r="A1462" s="87">
        <v>38827</v>
      </c>
      <c r="B1462" s="91">
        <v>15.65</v>
      </c>
      <c r="C1462" s="29">
        <f t="shared" si="66"/>
        <v>2.6900385355434109</v>
      </c>
      <c r="D1462" s="86">
        <f t="shared" si="67"/>
        <v>2.9697370814042676</v>
      </c>
      <c r="E1462" s="86">
        <f t="shared" si="68"/>
        <v>2.7928614396903777</v>
      </c>
    </row>
    <row r="1463" spans="1:5" x14ac:dyDescent="0.3">
      <c r="A1463" s="87">
        <v>38831</v>
      </c>
      <c r="B1463" s="90">
        <v>15.64</v>
      </c>
      <c r="C1463" s="29">
        <f t="shared" si="66"/>
        <v>2.6915910643838146</v>
      </c>
      <c r="D1463" s="86">
        <f t="shared" si="67"/>
        <v>2.9716224308693455</v>
      </c>
      <c r="E1463" s="86">
        <f t="shared" si="68"/>
        <v>2.7945451590853114</v>
      </c>
    </row>
    <row r="1464" spans="1:5" x14ac:dyDescent="0.3">
      <c r="A1464" s="87">
        <v>38832</v>
      </c>
      <c r="B1464" s="90">
        <v>15.63</v>
      </c>
      <c r="C1464" s="29">
        <f t="shared" si="66"/>
        <v>2.6931435741097509</v>
      </c>
      <c r="D1464" s="86">
        <f t="shared" si="67"/>
        <v>2.9735078658692835</v>
      </c>
      <c r="E1464" s="86">
        <f t="shared" si="68"/>
        <v>2.7962289433665481</v>
      </c>
    </row>
    <row r="1465" spans="1:5" x14ac:dyDescent="0.3">
      <c r="A1465" s="87">
        <v>38833</v>
      </c>
      <c r="B1465" s="90">
        <v>15.62</v>
      </c>
      <c r="C1465" s="29">
        <f t="shared" si="66"/>
        <v>2.6946960636544821</v>
      </c>
      <c r="D1465" s="86">
        <f t="shared" si="67"/>
        <v>2.9753933850480783</v>
      </c>
      <c r="E1465" s="86">
        <f t="shared" si="68"/>
        <v>2.7979127914282023</v>
      </c>
    </row>
    <row r="1466" spans="1:5" x14ac:dyDescent="0.3">
      <c r="A1466" s="87">
        <v>38834</v>
      </c>
      <c r="B1466" s="90">
        <v>15.63</v>
      </c>
      <c r="C1466" s="29">
        <f t="shared" si="66"/>
        <v>2.6962485050037137</v>
      </c>
      <c r="D1466" s="86">
        <f t="shared" si="67"/>
        <v>2.9772789543194436</v>
      </c>
      <c r="E1466" s="86">
        <f t="shared" si="68"/>
        <v>2.7995966741838103</v>
      </c>
    </row>
    <row r="1467" spans="1:5" x14ac:dyDescent="0.3">
      <c r="A1467" s="87">
        <v>38835</v>
      </c>
      <c r="B1467" s="90">
        <v>15.7</v>
      </c>
      <c r="C1467" s="29">
        <f t="shared" si="66"/>
        <v>2.6978027844169081</v>
      </c>
      <c r="D1467" s="86">
        <f t="shared" si="67"/>
        <v>2.9791668647680511</v>
      </c>
      <c r="E1467" s="86">
        <f t="shared" si="68"/>
        <v>2.8012825502435734</v>
      </c>
    </row>
    <row r="1468" spans="1:5" x14ac:dyDescent="0.3">
      <c r="A1468" s="87">
        <v>38839</v>
      </c>
      <c r="B1468" s="90">
        <v>15.69</v>
      </c>
      <c r="C1468" s="29">
        <f t="shared" si="66"/>
        <v>2.6993644345366961</v>
      </c>
      <c r="D1468" s="86">
        <f t="shared" si="67"/>
        <v>2.9810638373525249</v>
      </c>
      <c r="E1468" s="86">
        <f t="shared" si="68"/>
        <v>2.8029761647641505</v>
      </c>
    </row>
    <row r="1469" spans="1:5" x14ac:dyDescent="0.3">
      <c r="A1469" s="87">
        <v>38840</v>
      </c>
      <c r="B1469" s="90">
        <v>15.69</v>
      </c>
      <c r="C1469" s="29">
        <f t="shared" si="66"/>
        <v>2.7009260708493641</v>
      </c>
      <c r="D1469" s="86">
        <f t="shared" si="67"/>
        <v>2.9829609029088284</v>
      </c>
      <c r="E1469" s="86">
        <f t="shared" si="68"/>
        <v>2.8046698501829339</v>
      </c>
    </row>
    <row r="1470" spans="1:5" x14ac:dyDescent="0.3">
      <c r="A1470" s="87">
        <v>38841</v>
      </c>
      <c r="B1470" s="90">
        <v>15.67</v>
      </c>
      <c r="C1470" s="29">
        <f t="shared" si="66"/>
        <v>2.7024886105998718</v>
      </c>
      <c r="D1470" s="86">
        <f t="shared" si="67"/>
        <v>2.9848591757045342</v>
      </c>
      <c r="E1470" s="86">
        <f t="shared" si="68"/>
        <v>2.8063645590033199</v>
      </c>
    </row>
    <row r="1471" spans="1:5" x14ac:dyDescent="0.3">
      <c r="A1471" s="87">
        <v>38842</v>
      </c>
      <c r="B1471" s="90">
        <v>15.69</v>
      </c>
      <c r="C1471" s="29">
        <f t="shared" si="66"/>
        <v>2.7040501895937346</v>
      </c>
      <c r="D1471" s="86">
        <f t="shared" si="67"/>
        <v>2.9867563909997807</v>
      </c>
      <c r="E1471" s="86">
        <f t="shared" si="68"/>
        <v>2.8080583554023621</v>
      </c>
    </row>
    <row r="1472" spans="1:5" x14ac:dyDescent="0.3">
      <c r="A1472" s="87">
        <v>38845</v>
      </c>
      <c r="B1472" s="90">
        <v>15.7</v>
      </c>
      <c r="C1472" s="29">
        <f t="shared" si="66"/>
        <v>2.705614536709418</v>
      </c>
      <c r="D1472" s="86">
        <f t="shared" si="67"/>
        <v>2.988657079137834</v>
      </c>
      <c r="E1472" s="86">
        <f t="shared" si="68"/>
        <v>2.8097551117113975</v>
      </c>
    </row>
    <row r="1473" spans="1:5" x14ac:dyDescent="0.3">
      <c r="A1473" s="87">
        <v>38846</v>
      </c>
      <c r="B1473" s="90">
        <v>15.68</v>
      </c>
      <c r="C1473" s="29">
        <f t="shared" si="66"/>
        <v>2.7071807087401378</v>
      </c>
      <c r="D1473" s="86">
        <f t="shared" si="67"/>
        <v>2.9905600945783468</v>
      </c>
      <c r="E1473" s="86">
        <f t="shared" si="68"/>
        <v>2.8114538486189065</v>
      </c>
    </row>
    <row r="1474" spans="1:5" x14ac:dyDescent="0.3">
      <c r="A1474" s="87">
        <v>38847</v>
      </c>
      <c r="B1474" s="90">
        <v>15.66</v>
      </c>
      <c r="C1474" s="29">
        <f t="shared" si="66"/>
        <v>2.7087459194105103</v>
      </c>
      <c r="D1474" s="86">
        <f t="shared" si="67"/>
        <v>2.9924620519212177</v>
      </c>
      <c r="E1474" s="86">
        <f t="shared" si="68"/>
        <v>2.8131516726049099</v>
      </c>
    </row>
    <row r="1475" spans="1:5" x14ac:dyDescent="0.3">
      <c r="A1475" s="87">
        <v>38848</v>
      </c>
      <c r="B1475" s="90">
        <v>15.65</v>
      </c>
      <c r="C1475" s="29">
        <f t="shared" si="66"/>
        <v>2.7103101930915106</v>
      </c>
      <c r="D1475" s="86">
        <f t="shared" si="67"/>
        <v>2.994362980522618</v>
      </c>
      <c r="E1475" s="86">
        <f t="shared" si="68"/>
        <v>2.8148486089066518</v>
      </c>
    </row>
    <row r="1476" spans="1:5" x14ac:dyDescent="0.3">
      <c r="A1476" s="87">
        <v>38849</v>
      </c>
      <c r="B1476" s="90">
        <v>15.66</v>
      </c>
      <c r="C1476" s="29">
        <f t="shared" si="66"/>
        <v>2.7118744215163515</v>
      </c>
      <c r="D1476" s="86">
        <f t="shared" si="67"/>
        <v>2.9962639638382549</v>
      </c>
      <c r="E1476" s="86">
        <f t="shared" si="68"/>
        <v>2.8165455836040945</v>
      </c>
    </row>
    <row r="1477" spans="1:5" x14ac:dyDescent="0.3">
      <c r="A1477" s="87">
        <v>38852</v>
      </c>
      <c r="B1477" s="90">
        <v>15.69</v>
      </c>
      <c r="C1477" s="29">
        <f t="shared" ref="C1477:C1540" si="69">IF(A1477=$B$2,1,IF(A1476&lt;DATE(1998,1,2),ROUND(B1476/3000+1,8)*C1476,ROUND(((1+B1476/100)^(1/252)),8)*C1476))</f>
        <v>2.713440501876033</v>
      </c>
      <c r="D1477" s="86">
        <f t="shared" ref="D1477:D1540" si="70">(((ROUND(C1477/C1476,8)-1)*$D$1)+1)*D1476</f>
        <v>2.9981673075623796</v>
      </c>
      <c r="E1477" s="86">
        <f t="shared" ref="E1477:E1540" si="71">(((ROUND(C1477/C1476,8))*(($E$1+1)^(1/252)))*E1476)</f>
        <v>2.8182445671650851</v>
      </c>
    </row>
    <row r="1478" spans="1:5" x14ac:dyDescent="0.3">
      <c r="A1478" s="87">
        <v>38853</v>
      </c>
      <c r="B1478" s="90">
        <v>15.71</v>
      </c>
      <c r="C1478" s="29">
        <f t="shared" si="69"/>
        <v>2.7150102814751782</v>
      </c>
      <c r="D1478" s="86">
        <f t="shared" si="70"/>
        <v>3.0000752572882279</v>
      </c>
      <c r="E1478" s="86">
        <f t="shared" si="71"/>
        <v>2.8199474784455938</v>
      </c>
    </row>
    <row r="1479" spans="1:5" x14ac:dyDescent="0.3">
      <c r="A1479" s="87">
        <v>38854</v>
      </c>
      <c r="B1479" s="91">
        <v>15.66</v>
      </c>
      <c r="C1479" s="29">
        <f t="shared" si="69"/>
        <v>2.7165828154302085</v>
      </c>
      <c r="D1479" s="86">
        <f t="shared" si="70"/>
        <v>3.0019866652361511</v>
      </c>
      <c r="E1479" s="86">
        <f t="shared" si="71"/>
        <v>2.8216533363159759</v>
      </c>
    </row>
    <row r="1480" spans="1:5" x14ac:dyDescent="0.3">
      <c r="A1480" s="87">
        <v>38855</v>
      </c>
      <c r="B1480" s="90">
        <v>15.65</v>
      </c>
      <c r="C1480" s="29">
        <f t="shared" si="69"/>
        <v>2.7181516148402913</v>
      </c>
      <c r="D1480" s="86">
        <f t="shared" si="70"/>
        <v>3.003893644243389</v>
      </c>
      <c r="E1480" s="86">
        <f t="shared" si="71"/>
        <v>2.8233554009518627</v>
      </c>
    </row>
    <row r="1481" spans="1:5" x14ac:dyDescent="0.3">
      <c r="A1481" s="87">
        <v>38856</v>
      </c>
      <c r="B1481" s="90">
        <v>15.64</v>
      </c>
      <c r="C1481" s="29">
        <f t="shared" si="69"/>
        <v>2.7197203688632805</v>
      </c>
      <c r="D1481" s="86">
        <f t="shared" si="70"/>
        <v>3.0058006781390119</v>
      </c>
      <c r="E1481" s="86">
        <f t="shared" si="71"/>
        <v>2.8250575040994863</v>
      </c>
    </row>
    <row r="1482" spans="1:5" x14ac:dyDescent="0.3">
      <c r="A1482" s="87">
        <v>38859</v>
      </c>
      <c r="B1482" s="90">
        <v>15.63</v>
      </c>
      <c r="C1482" s="29">
        <f t="shared" si="69"/>
        <v>2.7212891035720408</v>
      </c>
      <c r="D1482" s="86">
        <f t="shared" si="70"/>
        <v>3.0077077985532776</v>
      </c>
      <c r="E1482" s="86">
        <f t="shared" si="71"/>
        <v>2.826759672841876</v>
      </c>
    </row>
    <row r="1483" spans="1:5" x14ac:dyDescent="0.3">
      <c r="A1483" s="87">
        <v>38860</v>
      </c>
      <c r="B1483" s="90">
        <v>15.63</v>
      </c>
      <c r="C1483" s="29">
        <f t="shared" si="69"/>
        <v>2.722857817888686</v>
      </c>
      <c r="D1483" s="86">
        <f t="shared" si="70"/>
        <v>3.0096150041145866</v>
      </c>
      <c r="E1483" s="86">
        <f t="shared" si="71"/>
        <v>2.8284619060610727</v>
      </c>
    </row>
    <row r="1484" spans="1:5" x14ac:dyDescent="0.3">
      <c r="A1484" s="87">
        <v>38861</v>
      </c>
      <c r="B1484" s="90">
        <v>15.63</v>
      </c>
      <c r="C1484" s="29">
        <f t="shared" si="69"/>
        <v>2.7244274365063861</v>
      </c>
      <c r="D1484" s="86">
        <f t="shared" si="70"/>
        <v>3.0115234190463855</v>
      </c>
      <c r="E1484" s="86">
        <f t="shared" si="71"/>
        <v>2.83016516434015</v>
      </c>
    </row>
    <row r="1485" spans="1:5" x14ac:dyDescent="0.3">
      <c r="A1485" s="87">
        <v>38862</v>
      </c>
      <c r="B1485" s="90">
        <v>15.64</v>
      </c>
      <c r="C1485" s="29">
        <f t="shared" si="69"/>
        <v>2.7259979599464343</v>
      </c>
      <c r="D1485" s="86">
        <f t="shared" si="70"/>
        <v>3.0134330441155432</v>
      </c>
      <c r="E1485" s="86">
        <f t="shared" si="71"/>
        <v>2.8318694482963838</v>
      </c>
    </row>
    <row r="1486" spans="1:5" x14ac:dyDescent="0.3">
      <c r="A1486" s="87">
        <v>38863</v>
      </c>
      <c r="B1486" s="90">
        <v>15.63</v>
      </c>
      <c r="C1486" s="29">
        <f t="shared" si="69"/>
        <v>2.7275703155697313</v>
      </c>
      <c r="D1486" s="86">
        <f t="shared" si="70"/>
        <v>3.0153450071133738</v>
      </c>
      <c r="E1486" s="86">
        <f t="shared" si="71"/>
        <v>2.8335757214077892</v>
      </c>
    </row>
    <row r="1487" spans="1:5" x14ac:dyDescent="0.3">
      <c r="A1487" s="87">
        <v>38866</v>
      </c>
      <c r="B1487" s="90">
        <v>15.63</v>
      </c>
      <c r="C1487" s="29">
        <f t="shared" si="69"/>
        <v>2.7291426507538445</v>
      </c>
      <c r="D1487" s="86">
        <f t="shared" si="70"/>
        <v>3.0172570554744542</v>
      </c>
      <c r="E1487" s="86">
        <f t="shared" si="71"/>
        <v>2.8352820591514716</v>
      </c>
    </row>
    <row r="1488" spans="1:5" x14ac:dyDescent="0.3">
      <c r="A1488" s="87">
        <v>38867</v>
      </c>
      <c r="B1488" s="90">
        <v>15.64</v>
      </c>
      <c r="C1488" s="29">
        <f t="shared" si="69"/>
        <v>2.7307158923262982</v>
      </c>
      <c r="D1488" s="86">
        <f t="shared" si="70"/>
        <v>3.0191703162768726</v>
      </c>
      <c r="E1488" s="86">
        <f t="shared" si="71"/>
        <v>2.8369894244267186</v>
      </c>
    </row>
    <row r="1489" spans="1:5" x14ac:dyDescent="0.3">
      <c r="A1489" s="87">
        <v>38868</v>
      </c>
      <c r="B1489" s="90">
        <v>15.65</v>
      </c>
      <c r="C1489" s="29">
        <f t="shared" si="69"/>
        <v>2.732290969252992</v>
      </c>
      <c r="D1489" s="86">
        <f t="shared" si="70"/>
        <v>3.0210859194591437</v>
      </c>
      <c r="E1489" s="86">
        <f t="shared" si="71"/>
        <v>2.8386987824534993</v>
      </c>
    </row>
    <row r="1490" spans="1:5" x14ac:dyDescent="0.3">
      <c r="A1490" s="87">
        <v>38869</v>
      </c>
      <c r="B1490" s="90">
        <v>15.15</v>
      </c>
      <c r="C1490" s="29">
        <f t="shared" si="69"/>
        <v>2.7338678836629868</v>
      </c>
      <c r="D1490" s="86">
        <f t="shared" si="70"/>
        <v>3.0230038679394564</v>
      </c>
      <c r="E1490" s="86">
        <f t="shared" si="71"/>
        <v>2.8404101355942126</v>
      </c>
    </row>
    <row r="1491" spans="1:5" x14ac:dyDescent="0.3">
      <c r="A1491" s="87">
        <v>38870</v>
      </c>
      <c r="B1491" s="90">
        <v>15.17</v>
      </c>
      <c r="C1491" s="29">
        <f t="shared" si="69"/>
        <v>2.735398685645765</v>
      </c>
      <c r="D1491" s="86">
        <f t="shared" si="70"/>
        <v>3.0248658388038518</v>
      </c>
      <c r="E1491" s="86">
        <f t="shared" si="71"/>
        <v>2.8420736641400186</v>
      </c>
    </row>
    <row r="1492" spans="1:5" x14ac:dyDescent="0.3">
      <c r="A1492" s="87">
        <v>38873</v>
      </c>
      <c r="B1492" s="90">
        <v>15.18</v>
      </c>
      <c r="C1492" s="29">
        <f t="shared" si="69"/>
        <v>2.7369322322108989</v>
      </c>
      <c r="D1492" s="86">
        <f t="shared" si="70"/>
        <v>3.0267312523925813</v>
      </c>
      <c r="E1492" s="86">
        <f t="shared" si="71"/>
        <v>2.8437401280373682</v>
      </c>
    </row>
    <row r="1493" spans="1:5" x14ac:dyDescent="0.3">
      <c r="A1493" s="87">
        <v>38874</v>
      </c>
      <c r="B1493" s="90">
        <v>15.15</v>
      </c>
      <c r="C1493" s="29">
        <f t="shared" si="69"/>
        <v>2.7384675690852021</v>
      </c>
      <c r="D1493" s="86">
        <f t="shared" si="70"/>
        <v>3.0285989483663016</v>
      </c>
      <c r="E1493" s="86">
        <f t="shared" si="71"/>
        <v>2.8454085359705372</v>
      </c>
    </row>
    <row r="1494" spans="1:5" x14ac:dyDescent="0.3">
      <c r="A1494" s="87">
        <v>38875</v>
      </c>
      <c r="B1494" s="90">
        <v>15.14</v>
      </c>
      <c r="C1494" s="29">
        <f t="shared" si="69"/>
        <v>2.7400009466158357</v>
      </c>
      <c r="D1494" s="86">
        <f t="shared" si="70"/>
        <v>3.0304643654309649</v>
      </c>
      <c r="E1494" s="86">
        <f t="shared" si="71"/>
        <v>2.8470749919040488</v>
      </c>
    </row>
    <row r="1495" spans="1:5" x14ac:dyDescent="0.3">
      <c r="A1495" s="87">
        <v>38876</v>
      </c>
      <c r="B1495" s="90">
        <v>15.14</v>
      </c>
      <c r="C1495" s="29">
        <f t="shared" si="69"/>
        <v>2.7415342511455623</v>
      </c>
      <c r="D1495" s="86">
        <f t="shared" si="70"/>
        <v>3.0323297980757502</v>
      </c>
      <c r="E1495" s="86">
        <f t="shared" si="71"/>
        <v>2.8487414557919393</v>
      </c>
    </row>
    <row r="1496" spans="1:5" x14ac:dyDescent="0.3">
      <c r="A1496" s="87">
        <v>38877</v>
      </c>
      <c r="B1496" s="90">
        <v>15.14</v>
      </c>
      <c r="C1496" s="29">
        <f t="shared" si="69"/>
        <v>2.7430684137125034</v>
      </c>
      <c r="D1496" s="86">
        <f t="shared" si="70"/>
        <v>3.0341963790062541</v>
      </c>
      <c r="E1496" s="86">
        <f t="shared" si="71"/>
        <v>2.8504088951026403</v>
      </c>
    </row>
    <row r="1497" spans="1:5" x14ac:dyDescent="0.3">
      <c r="A1497" s="87">
        <v>38880</v>
      </c>
      <c r="B1497" s="90">
        <v>15.15</v>
      </c>
      <c r="C1497" s="29">
        <f t="shared" si="69"/>
        <v>2.7446034347968173</v>
      </c>
      <c r="D1497" s="86">
        <f t="shared" si="70"/>
        <v>3.0360641089293159</v>
      </c>
      <c r="E1497" s="86">
        <f t="shared" si="71"/>
        <v>2.8520773104070907</v>
      </c>
    </row>
    <row r="1498" spans="1:5" x14ac:dyDescent="0.3">
      <c r="A1498" s="87">
        <v>38881</v>
      </c>
      <c r="B1498" s="90">
        <v>15.15</v>
      </c>
      <c r="C1498" s="29">
        <f t="shared" si="69"/>
        <v>2.7461402480440977</v>
      </c>
      <c r="D1498" s="86">
        <f t="shared" si="70"/>
        <v>3.0379341240401851</v>
      </c>
      <c r="E1498" s="86">
        <f t="shared" si="71"/>
        <v>2.8537476720077808</v>
      </c>
    </row>
    <row r="1499" spans="1:5" x14ac:dyDescent="0.3">
      <c r="A1499" s="87">
        <v>38882</v>
      </c>
      <c r="B1499" s="90">
        <v>15.14</v>
      </c>
      <c r="C1499" s="29">
        <f t="shared" si="69"/>
        <v>2.7476779218145877</v>
      </c>
      <c r="D1499" s="86">
        <f t="shared" si="70"/>
        <v>3.039805290956942</v>
      </c>
      <c r="E1499" s="86">
        <f t="shared" si="71"/>
        <v>2.8554190118806471</v>
      </c>
    </row>
    <row r="1500" spans="1:5" x14ac:dyDescent="0.3">
      <c r="A1500" s="87">
        <v>38884</v>
      </c>
      <c r="B1500" s="90">
        <v>15.14</v>
      </c>
      <c r="C1500" s="29">
        <f t="shared" si="69"/>
        <v>2.7492155223796355</v>
      </c>
      <c r="D1500" s="86">
        <f t="shared" si="70"/>
        <v>3.0416764735018438</v>
      </c>
      <c r="E1500" s="86">
        <f t="shared" si="71"/>
        <v>2.8570903597312047</v>
      </c>
    </row>
    <row r="1501" spans="1:5" x14ac:dyDescent="0.3">
      <c r="A1501" s="87">
        <v>38887</v>
      </c>
      <c r="B1501" s="90">
        <v>15.14</v>
      </c>
      <c r="C1501" s="29">
        <f t="shared" si="69"/>
        <v>2.7507539833859593</v>
      </c>
      <c r="D1501" s="86">
        <f t="shared" si="70"/>
        <v>3.0435488078718733</v>
      </c>
      <c r="E1501" s="86">
        <f t="shared" si="71"/>
        <v>2.8587626858632778</v>
      </c>
    </row>
    <row r="1502" spans="1:5" x14ac:dyDescent="0.3">
      <c r="A1502" s="87">
        <v>38888</v>
      </c>
      <c r="B1502" s="90">
        <v>15.14</v>
      </c>
      <c r="C1502" s="29">
        <f t="shared" si="69"/>
        <v>2.7522933053150624</v>
      </c>
      <c r="D1502" s="86">
        <f t="shared" si="70"/>
        <v>3.0454222947760474</v>
      </c>
      <c r="E1502" s="86">
        <f t="shared" si="71"/>
        <v>2.8604359908494783</v>
      </c>
    </row>
    <row r="1503" spans="1:5" x14ac:dyDescent="0.3">
      <c r="A1503" s="87">
        <v>38889</v>
      </c>
      <c r="B1503" s="90">
        <v>15.15</v>
      </c>
      <c r="C1503" s="29">
        <f t="shared" si="69"/>
        <v>2.7538334886487172</v>
      </c>
      <c r="D1503" s="86">
        <f t="shared" si="70"/>
        <v>3.0472969349238204</v>
      </c>
      <c r="E1503" s="86">
        <f t="shared" si="71"/>
        <v>2.8621102752627547</v>
      </c>
    </row>
    <row r="1504" spans="1:5" x14ac:dyDescent="0.3">
      <c r="A1504" s="87">
        <v>38890</v>
      </c>
      <c r="B1504" s="91">
        <v>15.14</v>
      </c>
      <c r="C1504" s="29">
        <f t="shared" si="69"/>
        <v>2.7553754701723512</v>
      </c>
      <c r="D1504" s="86">
        <f t="shared" si="70"/>
        <v>3.0491738687141359</v>
      </c>
      <c r="E1504" s="86">
        <f t="shared" si="71"/>
        <v>2.8637865128189017</v>
      </c>
    </row>
    <row r="1505" spans="1:5" x14ac:dyDescent="0.3">
      <c r="A1505" s="87">
        <v>38891</v>
      </c>
      <c r="B1505" s="90">
        <v>15.14</v>
      </c>
      <c r="C1505" s="29">
        <f t="shared" si="69"/>
        <v>2.7569173782854599</v>
      </c>
      <c r="D1505" s="86">
        <f t="shared" si="70"/>
        <v>3.0510508181807623</v>
      </c>
      <c r="E1505" s="86">
        <f t="shared" si="71"/>
        <v>2.8654627583761183</v>
      </c>
    </row>
    <row r="1506" spans="1:5" x14ac:dyDescent="0.3">
      <c r="A1506" s="87">
        <v>38894</v>
      </c>
      <c r="B1506" s="90">
        <v>15.14</v>
      </c>
      <c r="C1506" s="29">
        <f t="shared" si="69"/>
        <v>2.7584601492503489</v>
      </c>
      <c r="D1506" s="86">
        <f t="shared" si="70"/>
        <v>3.0529289230224022</v>
      </c>
      <c r="E1506" s="86">
        <f t="shared" si="71"/>
        <v>2.8671399850815997</v>
      </c>
    </row>
    <row r="1507" spans="1:5" x14ac:dyDescent="0.3">
      <c r="A1507" s="87">
        <v>38895</v>
      </c>
      <c r="B1507" s="90">
        <v>15.13</v>
      </c>
      <c r="C1507" s="29">
        <f t="shared" si="69"/>
        <v>2.7600037835498696</v>
      </c>
      <c r="D1507" s="86">
        <f t="shared" si="70"/>
        <v>3.0548081839502585</v>
      </c>
      <c r="E1507" s="86">
        <f t="shared" si="71"/>
        <v>2.8688181935096364</v>
      </c>
    </row>
    <row r="1508" spans="1:5" x14ac:dyDescent="0.3">
      <c r="A1508" s="87">
        <v>38896</v>
      </c>
      <c r="B1508" s="90">
        <v>15.13</v>
      </c>
      <c r="C1508" s="29">
        <f t="shared" si="69"/>
        <v>2.7615473156658199</v>
      </c>
      <c r="D1508" s="86">
        <f t="shared" si="70"/>
        <v>3.0566874255748204</v>
      </c>
      <c r="E1508" s="86">
        <f t="shared" si="71"/>
        <v>2.8704963801226713</v>
      </c>
    </row>
    <row r="1509" spans="1:5" x14ac:dyDescent="0.3">
      <c r="A1509" s="87">
        <v>38897</v>
      </c>
      <c r="B1509" s="90">
        <v>15.12</v>
      </c>
      <c r="C1509" s="29">
        <f t="shared" si="69"/>
        <v>2.7630917110021058</v>
      </c>
      <c r="D1509" s="86">
        <f t="shared" si="70"/>
        <v>3.0585678232618485</v>
      </c>
      <c r="E1509" s="86">
        <f t="shared" si="71"/>
        <v>2.8721755484327391</v>
      </c>
    </row>
    <row r="1510" spans="1:5" x14ac:dyDescent="0.3">
      <c r="A1510" s="87">
        <v>38898</v>
      </c>
      <c r="B1510" s="90">
        <v>15.18</v>
      </c>
      <c r="C1510" s="29">
        <f t="shared" si="69"/>
        <v>2.7646360305903022</v>
      </c>
      <c r="D1510" s="86">
        <f t="shared" si="70"/>
        <v>3.0604482338181578</v>
      </c>
      <c r="E1510" s="86">
        <f t="shared" si="71"/>
        <v>2.8738547224493143</v>
      </c>
    </row>
    <row r="1511" spans="1:5" x14ac:dyDescent="0.3">
      <c r="A1511" s="87">
        <v>38901</v>
      </c>
      <c r="B1511" s="90">
        <v>15.18</v>
      </c>
      <c r="C1511" s="29">
        <f t="shared" si="69"/>
        <v>2.7661869084643822</v>
      </c>
      <c r="D1511" s="86">
        <f t="shared" si="70"/>
        <v>3.0623367354284556</v>
      </c>
      <c r="E1511" s="86">
        <f t="shared" si="71"/>
        <v>2.8755407984625325</v>
      </c>
    </row>
    <row r="1512" spans="1:5" x14ac:dyDescent="0.3">
      <c r="A1512" s="87">
        <v>38902</v>
      </c>
      <c r="B1512" s="90">
        <v>15.16</v>
      </c>
      <c r="C1512" s="29">
        <f t="shared" si="69"/>
        <v>2.7677386563344233</v>
      </c>
      <c r="D1512" s="86">
        <f t="shared" si="70"/>
        <v>3.0642264023707764</v>
      </c>
      <c r="E1512" s="86">
        <f t="shared" si="71"/>
        <v>2.87722786368801</v>
      </c>
    </row>
    <row r="1513" spans="1:5" x14ac:dyDescent="0.3">
      <c r="A1513" s="87">
        <v>38903</v>
      </c>
      <c r="B1513" s="90">
        <v>15.16</v>
      </c>
      <c r="C1513" s="29">
        <f t="shared" si="69"/>
        <v>2.7692893649487944</v>
      </c>
      <c r="D1513" s="86">
        <f t="shared" si="70"/>
        <v>3.0661149096163682</v>
      </c>
      <c r="E1513" s="86">
        <f t="shared" si="71"/>
        <v>2.8789139333678437</v>
      </c>
    </row>
    <row r="1514" spans="1:5" x14ac:dyDescent="0.3">
      <c r="A1514" s="87">
        <v>38904</v>
      </c>
      <c r="B1514" s="90">
        <v>15.15</v>
      </c>
      <c r="C1514" s="29">
        <f t="shared" si="69"/>
        <v>2.7708409423941878</v>
      </c>
      <c r="D1514" s="86">
        <f t="shared" si="70"/>
        <v>3.0680045807640837</v>
      </c>
      <c r="E1514" s="86">
        <f t="shared" si="71"/>
        <v>2.8806009910928028</v>
      </c>
    </row>
    <row r="1515" spans="1:5" x14ac:dyDescent="0.3">
      <c r="A1515" s="87">
        <v>38905</v>
      </c>
      <c r="B1515" s="90">
        <v>15.14</v>
      </c>
      <c r="C1515" s="29">
        <f t="shared" si="69"/>
        <v>2.7723924470714723</v>
      </c>
      <c r="D1515" s="86">
        <f t="shared" si="70"/>
        <v>3.0698942690975319</v>
      </c>
      <c r="E1515" s="86">
        <f t="shared" si="71"/>
        <v>2.8822880580123682</v>
      </c>
    </row>
    <row r="1516" spans="1:5" x14ac:dyDescent="0.3">
      <c r="A1516" s="87">
        <v>38908</v>
      </c>
      <c r="B1516" s="90">
        <v>15.14</v>
      </c>
      <c r="C1516" s="29">
        <f t="shared" si="69"/>
        <v>2.7739438778848537</v>
      </c>
      <c r="D1516" s="86">
        <f t="shared" si="70"/>
        <v>3.0717839732138184</v>
      </c>
      <c r="E1516" s="86">
        <f t="shared" si="71"/>
        <v>2.8839751329846939</v>
      </c>
    </row>
    <row r="1517" spans="1:5" x14ac:dyDescent="0.3">
      <c r="A1517" s="87">
        <v>38909</v>
      </c>
      <c r="B1517" s="90">
        <v>15.13</v>
      </c>
      <c r="C1517" s="29">
        <f t="shared" si="69"/>
        <v>2.7754961768789186</v>
      </c>
      <c r="D1517" s="86">
        <f t="shared" si="70"/>
        <v>3.0736748405563703</v>
      </c>
      <c r="E1517" s="86">
        <f t="shared" si="71"/>
        <v>2.8856631954440108</v>
      </c>
    </row>
    <row r="1518" spans="1:5" x14ac:dyDescent="0.3">
      <c r="A1518" s="87">
        <v>38910</v>
      </c>
      <c r="B1518" s="90">
        <v>15.14</v>
      </c>
      <c r="C1518" s="29">
        <f t="shared" si="69"/>
        <v>2.777048373115838</v>
      </c>
      <c r="D1518" s="86">
        <f t="shared" si="70"/>
        <v>3.0755656884764098</v>
      </c>
      <c r="E1518" s="86">
        <f t="shared" si="71"/>
        <v>2.8873512359602338</v>
      </c>
    </row>
    <row r="1519" spans="1:5" x14ac:dyDescent="0.3">
      <c r="A1519" s="87">
        <v>38911</v>
      </c>
      <c r="B1519" s="90">
        <v>15.13</v>
      </c>
      <c r="C1519" s="29">
        <f t="shared" si="69"/>
        <v>2.7786024093854338</v>
      </c>
      <c r="D1519" s="86">
        <f t="shared" si="70"/>
        <v>3.0774588836916088</v>
      </c>
      <c r="E1519" s="86">
        <f t="shared" si="71"/>
        <v>2.8890412745366909</v>
      </c>
    </row>
    <row r="1520" spans="1:5" x14ac:dyDescent="0.3">
      <c r="A1520" s="87">
        <v>38912</v>
      </c>
      <c r="B1520" s="90">
        <v>15.12</v>
      </c>
      <c r="C1520" s="29">
        <f t="shared" si="69"/>
        <v>2.7801563427828828</v>
      </c>
      <c r="D1520" s="86">
        <f t="shared" si="70"/>
        <v>3.0793520594603838</v>
      </c>
      <c r="E1520" s="86">
        <f t="shared" si="71"/>
        <v>2.8907312911443661</v>
      </c>
    </row>
    <row r="1521" spans="1:5" x14ac:dyDescent="0.3">
      <c r="A1521" s="87">
        <v>38915</v>
      </c>
      <c r="B1521" s="90">
        <v>15.13</v>
      </c>
      <c r="C1521" s="29">
        <f t="shared" si="69"/>
        <v>2.781710199964428</v>
      </c>
      <c r="D1521" s="86">
        <f t="shared" si="70"/>
        <v>3.0812452481858923</v>
      </c>
      <c r="E1521" s="86">
        <f t="shared" si="71"/>
        <v>2.892421313495416</v>
      </c>
    </row>
    <row r="1522" spans="1:5" x14ac:dyDescent="0.3">
      <c r="A1522" s="87">
        <v>38916</v>
      </c>
      <c r="B1522" s="90">
        <v>15.13</v>
      </c>
      <c r="C1522" s="29">
        <f t="shared" si="69"/>
        <v>2.7832658713937581</v>
      </c>
      <c r="D1522" s="86">
        <f t="shared" si="70"/>
        <v>3.0831407532314454</v>
      </c>
      <c r="E1522" s="86">
        <f t="shared" si="71"/>
        <v>2.8941133073410166</v>
      </c>
    </row>
    <row r="1523" spans="1:5" x14ac:dyDescent="0.3">
      <c r="A1523" s="87">
        <v>38917</v>
      </c>
      <c r="B1523" s="90">
        <v>15.12</v>
      </c>
      <c r="C1523" s="29">
        <f t="shared" si="69"/>
        <v>2.7848224128323351</v>
      </c>
      <c r="D1523" s="86">
        <f t="shared" si="70"/>
        <v>3.085037424344315</v>
      </c>
      <c r="E1523" s="86">
        <f t="shared" si="71"/>
        <v>2.8958062909605342</v>
      </c>
    </row>
    <row r="1524" spans="1:5" x14ac:dyDescent="0.3">
      <c r="A1524" s="87">
        <v>38918</v>
      </c>
      <c r="B1524" s="91">
        <v>14.63</v>
      </c>
      <c r="C1524" s="29">
        <f t="shared" si="69"/>
        <v>2.7863788779270915</v>
      </c>
      <c r="D1524" s="86">
        <f t="shared" si="70"/>
        <v>3.0869341084378394</v>
      </c>
      <c r="E1524" s="86">
        <f t="shared" si="71"/>
        <v>2.8974992803335096</v>
      </c>
    </row>
    <row r="1525" spans="1:5" x14ac:dyDescent="0.3">
      <c r="A1525" s="87">
        <v>38919</v>
      </c>
      <c r="B1525" s="90">
        <v>14.62</v>
      </c>
      <c r="C1525" s="29">
        <f t="shared" si="69"/>
        <v>2.7878890116875614</v>
      </c>
      <c r="D1525" s="86">
        <f t="shared" si="70"/>
        <v>3.0887744366844649</v>
      </c>
      <c r="E1525" s="86">
        <f t="shared" si="71"/>
        <v>2.899144174587355</v>
      </c>
    </row>
    <row r="1526" spans="1:5" x14ac:dyDescent="0.3">
      <c r="A1526" s="87">
        <v>38922</v>
      </c>
      <c r="B1526" s="90">
        <v>14.61</v>
      </c>
      <c r="C1526" s="29">
        <f t="shared" si="69"/>
        <v>2.7893989881340713</v>
      </c>
      <c r="D1526" s="86">
        <f t="shared" si="70"/>
        <v>3.0906146728959016</v>
      </c>
      <c r="E1526" s="86">
        <f t="shared" si="71"/>
        <v>2.900788987911985</v>
      </c>
    </row>
    <row r="1527" spans="1:5" x14ac:dyDescent="0.3">
      <c r="A1527" s="87">
        <v>38923</v>
      </c>
      <c r="B1527" s="90">
        <v>14.61</v>
      </c>
      <c r="C1527" s="29">
        <f t="shared" si="69"/>
        <v>2.7909088340183685</v>
      </c>
      <c r="D1527" s="86">
        <f t="shared" si="70"/>
        <v>3.0924548495970607</v>
      </c>
      <c r="E1527" s="86">
        <f t="shared" si="71"/>
        <v>2.9024337481186948</v>
      </c>
    </row>
    <row r="1528" spans="1:5" x14ac:dyDescent="0.3">
      <c r="A1528" s="87">
        <v>38924</v>
      </c>
      <c r="B1528" s="90">
        <v>14.6</v>
      </c>
      <c r="C1528" s="29">
        <f t="shared" si="69"/>
        <v>2.792419497152046</v>
      </c>
      <c r="D1528" s="86">
        <f t="shared" si="70"/>
        <v>3.0942961219541494</v>
      </c>
      <c r="E1528" s="86">
        <f t="shared" si="71"/>
        <v>2.9040794409117283</v>
      </c>
    </row>
    <row r="1529" spans="1:5" x14ac:dyDescent="0.3">
      <c r="A1529" s="87">
        <v>38925</v>
      </c>
      <c r="B1529" s="90">
        <v>14.59</v>
      </c>
      <c r="C1529" s="29">
        <f t="shared" si="69"/>
        <v>2.7939300006306409</v>
      </c>
      <c r="D1529" s="86">
        <f t="shared" si="70"/>
        <v>3.0961372993155232</v>
      </c>
      <c r="E1529" s="86">
        <f t="shared" si="71"/>
        <v>2.9057250503659287</v>
      </c>
    </row>
    <row r="1530" spans="1:5" x14ac:dyDescent="0.3">
      <c r="A1530" s="87">
        <v>38926</v>
      </c>
      <c r="B1530" s="90">
        <v>14.59</v>
      </c>
      <c r="C1530" s="29">
        <f t="shared" si="69"/>
        <v>2.795440343310382</v>
      </c>
      <c r="D1530" s="86">
        <f t="shared" si="70"/>
        <v>3.0979783802069134</v>
      </c>
      <c r="E1530" s="86">
        <f t="shared" si="71"/>
        <v>2.9073705752820862</v>
      </c>
    </row>
    <row r="1531" spans="1:5" x14ac:dyDescent="0.3">
      <c r="A1531" s="87">
        <v>38929</v>
      </c>
      <c r="B1531" s="90">
        <v>14.63</v>
      </c>
      <c r="C1531" s="29">
        <f t="shared" si="69"/>
        <v>2.7969515024511686</v>
      </c>
      <c r="D1531" s="86">
        <f t="shared" si="70"/>
        <v>3.0998205558749627</v>
      </c>
      <c r="E1531" s="86">
        <f t="shared" si="71"/>
        <v>2.9090170320662638</v>
      </c>
    </row>
    <row r="1532" spans="1:5" x14ac:dyDescent="0.3">
      <c r="A1532" s="87">
        <v>38930</v>
      </c>
      <c r="B1532" s="90">
        <v>14.61</v>
      </c>
      <c r="C1532" s="29">
        <f t="shared" si="69"/>
        <v>2.7984673662569519</v>
      </c>
      <c r="D1532" s="86">
        <f t="shared" si="70"/>
        <v>3.1016685665962975</v>
      </c>
      <c r="E1532" s="86">
        <f t="shared" si="71"/>
        <v>2.9106684648838188</v>
      </c>
    </row>
    <row r="1533" spans="1:5" x14ac:dyDescent="0.3">
      <c r="A1533" s="87">
        <v>38931</v>
      </c>
      <c r="B1533" s="90">
        <v>14.61</v>
      </c>
      <c r="C1533" s="29">
        <f t="shared" si="69"/>
        <v>2.7999821206729596</v>
      </c>
      <c r="D1533" s="86">
        <f t="shared" si="70"/>
        <v>3.1035153248741971</v>
      </c>
      <c r="E1533" s="86">
        <f t="shared" si="71"/>
        <v>2.9123188267977382</v>
      </c>
    </row>
    <row r="1534" spans="1:5" x14ac:dyDescent="0.3">
      <c r="A1534" s="87">
        <v>38932</v>
      </c>
      <c r="B1534" s="90">
        <v>14.61</v>
      </c>
      <c r="C1534" s="29">
        <f t="shared" si="69"/>
        <v>2.8014976949952373</v>
      </c>
      <c r="D1534" s="86">
        <f t="shared" si="70"/>
        <v>3.1053631827267494</v>
      </c>
      <c r="E1534" s="86">
        <f t="shared" si="71"/>
        <v>2.913970124474174</v>
      </c>
    </row>
    <row r="1535" spans="1:5" x14ac:dyDescent="0.3">
      <c r="A1535" s="87">
        <v>38933</v>
      </c>
      <c r="B1535" s="90">
        <v>14.61</v>
      </c>
      <c r="C1535" s="29">
        <f t="shared" si="69"/>
        <v>2.8030140896675841</v>
      </c>
      <c r="D1535" s="86">
        <f t="shared" si="70"/>
        <v>3.1072121408086502</v>
      </c>
      <c r="E1535" s="86">
        <f t="shared" si="71"/>
        <v>2.9156223584437075</v>
      </c>
    </row>
    <row r="1536" spans="1:5" x14ac:dyDescent="0.3">
      <c r="A1536" s="87">
        <v>38936</v>
      </c>
      <c r="B1536" s="90">
        <v>14.6</v>
      </c>
      <c r="C1536" s="29">
        <f t="shared" si="69"/>
        <v>2.8045313051340393</v>
      </c>
      <c r="D1536" s="86">
        <f t="shared" si="70"/>
        <v>3.1090621997749843</v>
      </c>
      <c r="E1536" s="86">
        <f t="shared" si="71"/>
        <v>2.9172755292372212</v>
      </c>
    </row>
    <row r="1537" spans="1:5" x14ac:dyDescent="0.3">
      <c r="A1537" s="87">
        <v>38937</v>
      </c>
      <c r="B1537" s="90">
        <v>14.61</v>
      </c>
      <c r="C1537" s="29">
        <f t="shared" si="69"/>
        <v>2.8060483602529258</v>
      </c>
      <c r="D1537" s="86">
        <f t="shared" si="70"/>
        <v>3.1109121632922809</v>
      </c>
      <c r="E1537" s="86">
        <f t="shared" si="71"/>
        <v>2.9189286163132113</v>
      </c>
    </row>
    <row r="1538" spans="1:5" x14ac:dyDescent="0.3">
      <c r="A1538" s="87">
        <v>38938</v>
      </c>
      <c r="B1538" s="90">
        <v>14.61</v>
      </c>
      <c r="C1538" s="29">
        <f t="shared" si="69"/>
        <v>2.8075672181093636</v>
      </c>
      <c r="D1538" s="86">
        <f t="shared" si="70"/>
        <v>3.1127644252816022</v>
      </c>
      <c r="E1538" s="86">
        <f t="shared" si="71"/>
        <v>2.9205836617695837</v>
      </c>
    </row>
    <row r="1539" spans="1:5" x14ac:dyDescent="0.3">
      <c r="A1539" s="87">
        <v>38939</v>
      </c>
      <c r="B1539" s="90">
        <v>14.6</v>
      </c>
      <c r="C1539" s="29">
        <f t="shared" si="69"/>
        <v>2.8090868980931818</v>
      </c>
      <c r="D1539" s="86">
        <f t="shared" si="70"/>
        <v>3.11461779012253</v>
      </c>
      <c r="E1539" s="86">
        <f t="shared" si="71"/>
        <v>2.922239645644062</v>
      </c>
    </row>
    <row r="1540" spans="1:5" x14ac:dyDescent="0.3">
      <c r="A1540" s="87">
        <v>38940</v>
      </c>
      <c r="B1540" s="90">
        <v>14.62</v>
      </c>
      <c r="C1540" s="29">
        <f t="shared" si="69"/>
        <v>2.8106064174689678</v>
      </c>
      <c r="D1540" s="86">
        <f t="shared" si="70"/>
        <v>3.116471059343862</v>
      </c>
      <c r="E1540" s="86">
        <f t="shared" si="71"/>
        <v>2.9238955456585609</v>
      </c>
    </row>
    <row r="1541" spans="1:5" x14ac:dyDescent="0.3">
      <c r="A1541" s="87">
        <v>38943</v>
      </c>
      <c r="B1541" s="90">
        <v>14.63</v>
      </c>
      <c r="C1541" s="29">
        <f t="shared" ref="C1541:C1604" si="72">IF(A1541=$B$2,1,IF(A1540&lt;DATE(1998,1,2),ROUND(B1540/3000+1,8)*C1540,ROUND(((1+B1540/100)^(1/252)),8)*C1540))</f>
        <v>2.8121286981167972</v>
      </c>
      <c r="D1541" s="86">
        <f t="shared" ref="D1541:D1604" si="73">(((ROUND(C1541/C1540,8)-1)*$D$1)+1)*D1540</f>
        <v>3.11832779670454</v>
      </c>
      <c r="E1541" s="86">
        <f t="shared" ref="E1541:E1604" si="74">(((ROUND(C1541/C1540,8))*(($E$1+1)^(1/252)))*E1540)</f>
        <v>2.9255544015359201</v>
      </c>
    </row>
    <row r="1542" spans="1:5" x14ac:dyDescent="0.3">
      <c r="A1542" s="87">
        <v>38944</v>
      </c>
      <c r="B1542" s="90">
        <v>14.64</v>
      </c>
      <c r="C1542" s="29">
        <f t="shared" si="72"/>
        <v>2.8136527875073156</v>
      </c>
      <c r="D1542" s="86">
        <f t="shared" si="73"/>
        <v>3.1201868408321181</v>
      </c>
      <c r="E1542" s="86">
        <f t="shared" si="74"/>
        <v>2.9272152225263035</v>
      </c>
    </row>
    <row r="1543" spans="1:5" x14ac:dyDescent="0.3">
      <c r="A1543" s="87">
        <v>38945</v>
      </c>
      <c r="B1543" s="90">
        <v>14.64</v>
      </c>
      <c r="C1543" s="29">
        <f t="shared" si="72"/>
        <v>2.8151786876870371</v>
      </c>
      <c r="D1543" s="86">
        <f t="shared" si="73"/>
        <v>3.1220481945323906</v>
      </c>
      <c r="E1543" s="86">
        <f t="shared" si="74"/>
        <v>2.9288780109072108</v>
      </c>
    </row>
    <row r="1544" spans="1:5" x14ac:dyDescent="0.3">
      <c r="A1544" s="87">
        <v>38946</v>
      </c>
      <c r="B1544" s="90">
        <v>14.63</v>
      </c>
      <c r="C1544" s="29">
        <f t="shared" si="72"/>
        <v>2.8167054153929438</v>
      </c>
      <c r="D1544" s="86">
        <f t="shared" si="73"/>
        <v>3.1239106586269361</v>
      </c>
      <c r="E1544" s="86">
        <f t="shared" si="74"/>
        <v>2.9305417438258408</v>
      </c>
    </row>
    <row r="1545" spans="1:5" x14ac:dyDescent="0.3">
      <c r="A1545" s="87">
        <v>38947</v>
      </c>
      <c r="B1545" s="90">
        <v>14.64</v>
      </c>
      <c r="C1545" s="29">
        <f t="shared" si="72"/>
        <v>2.8182319852269244</v>
      </c>
      <c r="D1545" s="86">
        <f t="shared" si="73"/>
        <v>3.125773031072558</v>
      </c>
      <c r="E1545" s="86">
        <f t="shared" si="74"/>
        <v>2.9322053961027512</v>
      </c>
    </row>
    <row r="1546" spans="1:5" x14ac:dyDescent="0.3">
      <c r="A1546" s="87">
        <v>38950</v>
      </c>
      <c r="B1546" s="90">
        <v>14.64</v>
      </c>
      <c r="C1546" s="29">
        <f t="shared" si="72"/>
        <v>2.8197603687971529</v>
      </c>
      <c r="D1546" s="86">
        <f t="shared" si="73"/>
        <v>3.1276377172257912</v>
      </c>
      <c r="E1546" s="86">
        <f t="shared" si="74"/>
        <v>2.9338710191240969</v>
      </c>
    </row>
    <row r="1547" spans="1:5" x14ac:dyDescent="0.3">
      <c r="A1547" s="87">
        <v>38951</v>
      </c>
      <c r="B1547" s="90">
        <v>14.64</v>
      </c>
      <c r="C1547" s="29">
        <f t="shared" si="72"/>
        <v>2.8212895812403591</v>
      </c>
      <c r="D1547" s="86">
        <f t="shared" si="73"/>
        <v>3.1295035157612783</v>
      </c>
      <c r="E1547" s="86">
        <f t="shared" si="74"/>
        <v>2.935537588293367</v>
      </c>
    </row>
    <row r="1548" spans="1:5" x14ac:dyDescent="0.3">
      <c r="A1548" s="87">
        <v>38952</v>
      </c>
      <c r="B1548" s="90">
        <v>14.63</v>
      </c>
      <c r="C1548" s="29">
        <f t="shared" si="72"/>
        <v>2.8228196230060578</v>
      </c>
      <c r="D1548" s="86">
        <f t="shared" si="73"/>
        <v>3.1313704273426133</v>
      </c>
      <c r="E1548" s="86">
        <f t="shared" si="74"/>
        <v>2.9372051041480152</v>
      </c>
    </row>
    <row r="1549" spans="1:5" x14ac:dyDescent="0.3">
      <c r="A1549" s="87">
        <v>38953</v>
      </c>
      <c r="B1549" s="91">
        <v>14.62</v>
      </c>
      <c r="C1549" s="29">
        <f t="shared" si="72"/>
        <v>2.8243495065571382</v>
      </c>
      <c r="D1549" s="86">
        <f t="shared" si="73"/>
        <v>3.1332372470561713</v>
      </c>
      <c r="E1549" s="86">
        <f t="shared" si="74"/>
        <v>2.9388725391775838</v>
      </c>
    </row>
    <row r="1550" spans="1:5" x14ac:dyDescent="0.3">
      <c r="A1550" s="87">
        <v>38954</v>
      </c>
      <c r="B1550" s="90">
        <v>14.62</v>
      </c>
      <c r="C1550" s="29">
        <f t="shared" si="72"/>
        <v>2.8258792307368794</v>
      </c>
      <c r="D1550" s="86">
        <f t="shared" si="73"/>
        <v>3.1351039734096968</v>
      </c>
      <c r="E1550" s="86">
        <f t="shared" si="74"/>
        <v>2.9405398921689256</v>
      </c>
    </row>
    <row r="1551" spans="1:5" x14ac:dyDescent="0.3">
      <c r="A1551" s="87">
        <v>38957</v>
      </c>
      <c r="B1551" s="90">
        <v>14.61</v>
      </c>
      <c r="C1551" s="29">
        <f t="shared" si="72"/>
        <v>2.8274097834458307</v>
      </c>
      <c r="D1551" s="86">
        <f t="shared" si="73"/>
        <v>3.1369718119251826</v>
      </c>
      <c r="E1551" s="86">
        <f t="shared" si="74"/>
        <v>2.9422081911237146</v>
      </c>
    </row>
    <row r="1552" spans="1:5" x14ac:dyDescent="0.3">
      <c r="A1552" s="87">
        <v>38958</v>
      </c>
      <c r="B1552" s="90">
        <v>14.61</v>
      </c>
      <c r="C1552" s="29">
        <f t="shared" si="72"/>
        <v>2.8289402038134144</v>
      </c>
      <c r="D1552" s="86">
        <f t="shared" si="73"/>
        <v>3.1388395900377772</v>
      </c>
      <c r="E1552" s="86">
        <f t="shared" si="74"/>
        <v>2.9438764362021335</v>
      </c>
    </row>
    <row r="1553" spans="1:5" x14ac:dyDescent="0.3">
      <c r="A1553" s="87">
        <v>38959</v>
      </c>
      <c r="B1553" s="90">
        <v>14.59</v>
      </c>
      <c r="C1553" s="29">
        <f t="shared" si="72"/>
        <v>2.8304714525669343</v>
      </c>
      <c r="D1553" s="86">
        <f t="shared" si="73"/>
        <v>3.1407084802404022</v>
      </c>
      <c r="E1553" s="86">
        <f t="shared" si="74"/>
        <v>2.9455456271829021</v>
      </c>
    </row>
    <row r="1554" spans="1:5" x14ac:dyDescent="0.3">
      <c r="A1554" s="87">
        <v>38960</v>
      </c>
      <c r="B1554" s="90">
        <v>14.11</v>
      </c>
      <c r="C1554" s="29">
        <f t="shared" si="72"/>
        <v>2.832001548824763</v>
      </c>
      <c r="D1554" s="86">
        <f t="shared" si="73"/>
        <v>3.142576064849675</v>
      </c>
      <c r="E1554" s="86">
        <f t="shared" si="74"/>
        <v>2.9472137026674008</v>
      </c>
    </row>
    <row r="1555" spans="1:5" x14ac:dyDescent="0.3">
      <c r="A1555" s="87">
        <v>38961</v>
      </c>
      <c r="B1555" s="90">
        <v>14.13</v>
      </c>
      <c r="C1555" s="29">
        <f t="shared" si="72"/>
        <v>2.8334852910762232</v>
      </c>
      <c r="D1555" s="86">
        <f t="shared" si="73"/>
        <v>3.1443871691467606</v>
      </c>
      <c r="E1555" s="86">
        <f t="shared" si="74"/>
        <v>2.9488336209477182</v>
      </c>
    </row>
    <row r="1556" spans="1:5" x14ac:dyDescent="0.3">
      <c r="A1556" s="87">
        <v>38964</v>
      </c>
      <c r="B1556" s="90">
        <v>14.13</v>
      </c>
      <c r="C1556" s="29">
        <f t="shared" si="72"/>
        <v>2.8349717657947746</v>
      </c>
      <c r="D1556" s="86">
        <f t="shared" si="73"/>
        <v>3.1462017037948473</v>
      </c>
      <c r="E1556" s="86">
        <f t="shared" si="74"/>
        <v>2.9504564643538842</v>
      </c>
    </row>
    <row r="1557" spans="1:5" x14ac:dyDescent="0.3">
      <c r="A1557" s="87">
        <v>38965</v>
      </c>
      <c r="B1557" s="90">
        <v>14.12</v>
      </c>
      <c r="C1557" s="29">
        <f t="shared" si="72"/>
        <v>2.8364590203328284</v>
      </c>
      <c r="D1557" s="86">
        <f t="shared" si="73"/>
        <v>3.1480172855582578</v>
      </c>
      <c r="E1557" s="86">
        <f t="shared" si="74"/>
        <v>2.9520802008659555</v>
      </c>
    </row>
    <row r="1558" spans="1:5" x14ac:dyDescent="0.3">
      <c r="A1558" s="87">
        <v>38966</v>
      </c>
      <c r="B1558" s="90">
        <v>14.13</v>
      </c>
      <c r="C1558" s="29">
        <f t="shared" si="72"/>
        <v>2.8379460907034186</v>
      </c>
      <c r="D1558" s="86">
        <f t="shared" si="73"/>
        <v>3.1498327376827877</v>
      </c>
      <c r="E1558" s="86">
        <f t="shared" si="74"/>
        <v>2.9537038272423644</v>
      </c>
    </row>
    <row r="1559" spans="1:5" x14ac:dyDescent="0.3">
      <c r="A1559" s="87">
        <v>38968</v>
      </c>
      <c r="B1559" s="90">
        <v>14.12</v>
      </c>
      <c r="C1559" s="29">
        <f t="shared" si="72"/>
        <v>2.8394349056020625</v>
      </c>
      <c r="D1559" s="86">
        <f t="shared" si="73"/>
        <v>3.1516504148105549</v>
      </c>
      <c r="E1559" s="86">
        <f t="shared" si="74"/>
        <v>2.9553293508886482</v>
      </c>
    </row>
    <row r="1560" spans="1:5" x14ac:dyDescent="0.3">
      <c r="A1560" s="87">
        <v>38971</v>
      </c>
      <c r="B1560" s="90">
        <v>14.11</v>
      </c>
      <c r="C1560" s="29">
        <f t="shared" si="72"/>
        <v>2.8409235361400227</v>
      </c>
      <c r="D1560" s="86">
        <f t="shared" si="73"/>
        <v>3.1534679621498252</v>
      </c>
      <c r="E1560" s="86">
        <f t="shared" si="74"/>
        <v>2.9569547642780512</v>
      </c>
    </row>
    <row r="1561" spans="1:5" x14ac:dyDescent="0.3">
      <c r="A1561" s="87">
        <v>38972</v>
      </c>
      <c r="B1561" s="90">
        <v>14.09</v>
      </c>
      <c r="C1561" s="29">
        <f t="shared" si="72"/>
        <v>2.8424119527990772</v>
      </c>
      <c r="D1561" s="86">
        <f t="shared" si="73"/>
        <v>3.1552853435780275</v>
      </c>
      <c r="E1561" s="86">
        <f t="shared" si="74"/>
        <v>2.9585800366742778</v>
      </c>
    </row>
    <row r="1562" spans="1:5" x14ac:dyDescent="0.3">
      <c r="A1562" s="87">
        <v>38973</v>
      </c>
      <c r="B1562" s="90">
        <v>14.1</v>
      </c>
      <c r="C1562" s="29">
        <f t="shared" si="72"/>
        <v>2.8438991595810208</v>
      </c>
      <c r="D1562" s="86">
        <f t="shared" si="73"/>
        <v>3.157101342815241</v>
      </c>
      <c r="E1562" s="86">
        <f t="shared" si="74"/>
        <v>2.9602041313324263</v>
      </c>
    </row>
    <row r="1563" spans="1:5" x14ac:dyDescent="0.3">
      <c r="A1563" s="87">
        <v>38974</v>
      </c>
      <c r="B1563" s="90">
        <v>14.1</v>
      </c>
      <c r="C1563" s="29">
        <f t="shared" si="72"/>
        <v>2.8453881398640024</v>
      </c>
      <c r="D1563" s="86">
        <f t="shared" si="73"/>
        <v>3.1589196027203044</v>
      </c>
      <c r="E1563" s="86">
        <f t="shared" si="74"/>
        <v>2.9618301536256206</v>
      </c>
    </row>
    <row r="1564" spans="1:5" x14ac:dyDescent="0.3">
      <c r="A1564" s="87">
        <v>38975</v>
      </c>
      <c r="B1564" s="90">
        <v>14.09</v>
      </c>
      <c r="C1564" s="29">
        <f t="shared" si="72"/>
        <v>2.8468778997323909</v>
      </c>
      <c r="D1564" s="86">
        <f t="shared" si="73"/>
        <v>3.1607389098103398</v>
      </c>
      <c r="E1564" s="86">
        <f t="shared" si="74"/>
        <v>2.9634570690830633</v>
      </c>
    </row>
    <row r="1565" spans="1:5" x14ac:dyDescent="0.3">
      <c r="A1565" s="87">
        <v>38978</v>
      </c>
      <c r="B1565" s="90">
        <v>14.09</v>
      </c>
      <c r="C1565" s="29">
        <f t="shared" si="72"/>
        <v>2.8483674431870889</v>
      </c>
      <c r="D1565" s="86">
        <f t="shared" si="73"/>
        <v>3.1625580478039699</v>
      </c>
      <c r="E1565" s="86">
        <f t="shared" si="74"/>
        <v>2.965083840958723</v>
      </c>
    </row>
    <row r="1566" spans="1:5" x14ac:dyDescent="0.3">
      <c r="A1566" s="87">
        <v>38979</v>
      </c>
      <c r="B1566" s="90">
        <v>14.1</v>
      </c>
      <c r="C1566" s="29">
        <f t="shared" si="72"/>
        <v>2.8498577660007132</v>
      </c>
      <c r="D1566" s="86">
        <f t="shared" si="73"/>
        <v>3.1643782327879189</v>
      </c>
      <c r="E1566" s="86">
        <f t="shared" si="74"/>
        <v>2.9667115058409879</v>
      </c>
    </row>
    <row r="1567" spans="1:5" x14ac:dyDescent="0.3">
      <c r="A1567" s="87">
        <v>38980</v>
      </c>
      <c r="B1567" s="90">
        <v>14.09</v>
      </c>
      <c r="C1567" s="29">
        <f t="shared" si="72"/>
        <v>2.8513498660312577</v>
      </c>
      <c r="D1567" s="86">
        <f t="shared" si="73"/>
        <v>3.1662006836503931</v>
      </c>
      <c r="E1567" s="86">
        <f t="shared" si="74"/>
        <v>2.9683411025957906</v>
      </c>
    </row>
    <row r="1568" spans="1:5" x14ac:dyDescent="0.3">
      <c r="A1568" s="87">
        <v>38981</v>
      </c>
      <c r="B1568" s="91">
        <v>14.09</v>
      </c>
      <c r="C1568" s="29">
        <f t="shared" si="72"/>
        <v>2.8528417493081628</v>
      </c>
      <c r="D1568" s="86">
        <f t="shared" si="73"/>
        <v>3.1680229651242624</v>
      </c>
      <c r="E1568" s="86">
        <f t="shared" si="74"/>
        <v>2.9699705555321758</v>
      </c>
    </row>
    <row r="1569" spans="1:5" x14ac:dyDescent="0.3">
      <c r="A1569" s="87">
        <v>38982</v>
      </c>
      <c r="B1569" s="90">
        <v>14.09</v>
      </c>
      <c r="C1569" s="29">
        <f t="shared" si="72"/>
        <v>2.8543344131682358</v>
      </c>
      <c r="D1569" s="86">
        <f t="shared" si="73"/>
        <v>3.1698462953976558</v>
      </c>
      <c r="E1569" s="86">
        <f t="shared" si="74"/>
        <v>2.9716009029469177</v>
      </c>
    </row>
    <row r="1570" spans="1:5" x14ac:dyDescent="0.3">
      <c r="A1570" s="87">
        <v>38985</v>
      </c>
      <c r="B1570" s="90">
        <v>14.11</v>
      </c>
      <c r="C1570" s="29">
        <f t="shared" si="72"/>
        <v>2.8558278580198939</v>
      </c>
      <c r="D1570" s="86">
        <f t="shared" si="73"/>
        <v>3.1716706750742016</v>
      </c>
      <c r="E1570" s="86">
        <f t="shared" si="74"/>
        <v>2.9732321453310346</v>
      </c>
    </row>
    <row r="1571" spans="1:5" x14ac:dyDescent="0.3">
      <c r="A1571" s="87">
        <v>38986</v>
      </c>
      <c r="B1571" s="90">
        <v>14.1</v>
      </c>
      <c r="C1571" s="29">
        <f t="shared" si="72"/>
        <v>2.8573240833512679</v>
      </c>
      <c r="D1571" s="86">
        <f t="shared" si="73"/>
        <v>3.1734985469442951</v>
      </c>
      <c r="E1571" s="86">
        <f t="shared" si="74"/>
        <v>2.974866364491827</v>
      </c>
    </row>
    <row r="1572" spans="1:5" x14ac:dyDescent="0.3">
      <c r="A1572" s="87">
        <v>38987</v>
      </c>
      <c r="B1572" s="90">
        <v>14.13</v>
      </c>
      <c r="C1572" s="29">
        <f t="shared" si="72"/>
        <v>2.8588200925215879</v>
      </c>
      <c r="D1572" s="86">
        <f t="shared" si="73"/>
        <v>3.1753262504419406</v>
      </c>
      <c r="E1572" s="86">
        <f t="shared" si="74"/>
        <v>2.9765004406613511</v>
      </c>
    </row>
    <row r="1573" spans="1:5" x14ac:dyDescent="0.3">
      <c r="A1573" s="87">
        <v>38988</v>
      </c>
      <c r="B1573" s="90">
        <v>14.13</v>
      </c>
      <c r="C1573" s="29">
        <f t="shared" si="72"/>
        <v>2.8603198581303255</v>
      </c>
      <c r="D1573" s="86">
        <f t="shared" si="73"/>
        <v>3.1771586391366093</v>
      </c>
      <c r="E1573" s="86">
        <f t="shared" si="74"/>
        <v>2.9781385100591167</v>
      </c>
    </row>
    <row r="1574" spans="1:5" x14ac:dyDescent="0.3">
      <c r="A1574" s="87">
        <v>38989</v>
      </c>
      <c r="B1574" s="90">
        <v>14.18</v>
      </c>
      <c r="C1574" s="29">
        <f t="shared" si="72"/>
        <v>2.8618204105310996</v>
      </c>
      <c r="D1574" s="86">
        <f t="shared" si="73"/>
        <v>3.1789920852496545</v>
      </c>
      <c r="E1574" s="86">
        <f t="shared" si="74"/>
        <v>2.9797774809421687</v>
      </c>
    </row>
    <row r="1575" spans="1:5" x14ac:dyDescent="0.3">
      <c r="A1575" s="87">
        <v>38992</v>
      </c>
      <c r="B1575" s="90">
        <v>14.16</v>
      </c>
      <c r="C1575" s="29">
        <f t="shared" si="72"/>
        <v>2.8633267297041822</v>
      </c>
      <c r="D1575" s="86">
        <f t="shared" si="73"/>
        <v>3.1808326739821329</v>
      </c>
      <c r="E1575" s="86">
        <f t="shared" si="74"/>
        <v>2.9814225387527453</v>
      </c>
    </row>
    <row r="1576" spans="1:5" x14ac:dyDescent="0.3">
      <c r="A1576" s="87">
        <v>38993</v>
      </c>
      <c r="B1576" s="90">
        <v>14.14</v>
      </c>
      <c r="C1576" s="29">
        <f t="shared" si="72"/>
        <v>2.8648318660329188</v>
      </c>
      <c r="D1576" s="86">
        <f t="shared" si="73"/>
        <v>3.182671914135879</v>
      </c>
      <c r="E1576" s="86">
        <f t="shared" si="74"/>
        <v>2.9830664475226012</v>
      </c>
    </row>
    <row r="1577" spans="1:5" x14ac:dyDescent="0.3">
      <c r="A1577" s="87">
        <v>38994</v>
      </c>
      <c r="B1577" s="90">
        <v>14.14</v>
      </c>
      <c r="C1577" s="29">
        <f t="shared" si="72"/>
        <v>2.866335788169311</v>
      </c>
      <c r="D1577" s="86">
        <f t="shared" si="73"/>
        <v>3.1845097671287275</v>
      </c>
      <c r="E1577" s="86">
        <f t="shared" si="74"/>
        <v>2.9847091745172958</v>
      </c>
    </row>
    <row r="1578" spans="1:5" x14ac:dyDescent="0.3">
      <c r="A1578" s="87">
        <v>38995</v>
      </c>
      <c r="B1578" s="90">
        <v>14.14</v>
      </c>
      <c r="C1578" s="29">
        <f t="shared" si="72"/>
        <v>2.867840499804668</v>
      </c>
      <c r="D1578" s="86">
        <f t="shared" si="73"/>
        <v>3.1863486814008137</v>
      </c>
      <c r="E1578" s="86">
        <f t="shared" si="74"/>
        <v>2.9863528061354798</v>
      </c>
    </row>
    <row r="1579" spans="1:5" x14ac:dyDescent="0.3">
      <c r="A1579" s="87">
        <v>38996</v>
      </c>
      <c r="B1579" s="90">
        <v>14.13</v>
      </c>
      <c r="C1579" s="29">
        <f t="shared" si="72"/>
        <v>2.8693460013534451</v>
      </c>
      <c r="D1579" s="86">
        <f t="shared" si="73"/>
        <v>3.18818865756498</v>
      </c>
      <c r="E1579" s="86">
        <f t="shared" si="74"/>
        <v>2.9879973428753153</v>
      </c>
    </row>
    <row r="1580" spans="1:5" x14ac:dyDescent="0.3">
      <c r="A1580" s="87">
        <v>38999</v>
      </c>
      <c r="B1580" s="90">
        <v>14.11</v>
      </c>
      <c r="C1580" s="29">
        <f t="shared" si="72"/>
        <v>2.8708512889592153</v>
      </c>
      <c r="D1580" s="86">
        <f t="shared" si="73"/>
        <v>3.1900284687817897</v>
      </c>
      <c r="E1580" s="86">
        <f t="shared" si="74"/>
        <v>2.9896417394092802</v>
      </c>
    </row>
    <row r="1581" spans="1:5" x14ac:dyDescent="0.3">
      <c r="A1581" s="87">
        <v>39000</v>
      </c>
      <c r="B1581" s="90">
        <v>14.1</v>
      </c>
      <c r="C1581" s="29">
        <f t="shared" si="72"/>
        <v>2.8723553853665269</v>
      </c>
      <c r="D1581" s="86">
        <f t="shared" si="73"/>
        <v>3.1918669204686902</v>
      </c>
      <c r="E1581" s="86">
        <f t="shared" si="74"/>
        <v>2.9912849780047326</v>
      </c>
    </row>
    <row r="1582" spans="1:5" x14ac:dyDescent="0.3">
      <c r="A1582" s="87">
        <v>39001</v>
      </c>
      <c r="B1582" s="90">
        <v>14.09</v>
      </c>
      <c r="C1582" s="29">
        <f t="shared" si="72"/>
        <v>2.8738592644756431</v>
      </c>
      <c r="D1582" s="86">
        <f t="shared" si="73"/>
        <v>3.1937052028085944</v>
      </c>
      <c r="E1582" s="86">
        <f t="shared" si="74"/>
        <v>2.9929280728197321</v>
      </c>
    </row>
    <row r="1583" spans="1:5" x14ac:dyDescent="0.3">
      <c r="A1583" s="87">
        <v>39003</v>
      </c>
      <c r="B1583" s="90">
        <v>14.08</v>
      </c>
      <c r="C1583" s="29">
        <f t="shared" si="72"/>
        <v>2.8753629251200024</v>
      </c>
      <c r="D1583" s="86">
        <f t="shared" si="73"/>
        <v>3.1955433142884293</v>
      </c>
      <c r="E1583" s="86">
        <f t="shared" si="74"/>
        <v>2.9945710226250561</v>
      </c>
    </row>
    <row r="1584" spans="1:5" x14ac:dyDescent="0.3">
      <c r="A1584" s="87">
        <v>39006</v>
      </c>
      <c r="B1584" s="90">
        <v>14.08</v>
      </c>
      <c r="C1584" s="29">
        <f t="shared" si="72"/>
        <v>2.8768663661326599</v>
      </c>
      <c r="D1584" s="86">
        <f t="shared" si="73"/>
        <v>3.197381253394445</v>
      </c>
      <c r="E1584" s="86">
        <f t="shared" si="74"/>
        <v>2.9962138261909561</v>
      </c>
    </row>
    <row r="1585" spans="1:5" x14ac:dyDescent="0.3">
      <c r="A1585" s="87">
        <v>39007</v>
      </c>
      <c r="B1585" s="90">
        <v>14.09</v>
      </c>
      <c r="C1585" s="29">
        <f t="shared" si="72"/>
        <v>2.8783705932495196</v>
      </c>
      <c r="D1585" s="86">
        <f t="shared" si="73"/>
        <v>3.1992202496040032</v>
      </c>
      <c r="E1585" s="86">
        <f t="shared" si="74"/>
        <v>2.9978575309889641</v>
      </c>
    </row>
    <row r="1586" spans="1:5" x14ac:dyDescent="0.3">
      <c r="A1586" s="87">
        <v>39008</v>
      </c>
      <c r="B1586" s="90">
        <v>14.1</v>
      </c>
      <c r="C1586" s="29">
        <f t="shared" si="72"/>
        <v>2.8798766143113199</v>
      </c>
      <c r="D1586" s="86">
        <f t="shared" si="73"/>
        <v>3.2010615352249006</v>
      </c>
      <c r="E1586" s="86">
        <f t="shared" si="74"/>
        <v>2.9995031867906041</v>
      </c>
    </row>
    <row r="1587" spans="1:5" x14ac:dyDescent="0.3">
      <c r="A1587" s="87">
        <v>39009</v>
      </c>
      <c r="B1587" s="91">
        <v>13.6</v>
      </c>
      <c r="C1587" s="29">
        <f t="shared" si="72"/>
        <v>2.8813844313102748</v>
      </c>
      <c r="D1587" s="86">
        <f t="shared" si="73"/>
        <v>3.2029051129916977</v>
      </c>
      <c r="E1587" s="86">
        <f t="shared" si="74"/>
        <v>3.0011507958181727</v>
      </c>
    </row>
    <row r="1588" spans="1:5" x14ac:dyDescent="0.3">
      <c r="A1588" s="87">
        <v>39010</v>
      </c>
      <c r="B1588" s="90">
        <v>13.6</v>
      </c>
      <c r="C1588" s="29">
        <f t="shared" si="72"/>
        <v>2.8828427864124939</v>
      </c>
      <c r="D1588" s="86">
        <f t="shared" si="73"/>
        <v>3.20468830799302</v>
      </c>
      <c r="E1588" s="86">
        <f t="shared" si="74"/>
        <v>3.0027469684518837</v>
      </c>
    </row>
    <row r="1589" spans="1:5" x14ac:dyDescent="0.3">
      <c r="A1589" s="87">
        <v>39013</v>
      </c>
      <c r="B1589" s="90">
        <v>13.6</v>
      </c>
      <c r="C1589" s="29">
        <f t="shared" si="72"/>
        <v>2.8843018796319808</v>
      </c>
      <c r="D1589" s="86">
        <f t="shared" si="73"/>
        <v>3.2064724957756767</v>
      </c>
      <c r="E1589" s="86">
        <f t="shared" si="74"/>
        <v>3.0043439900156388</v>
      </c>
    </row>
    <row r="1590" spans="1:5" x14ac:dyDescent="0.3">
      <c r="A1590" s="87">
        <v>39014</v>
      </c>
      <c r="B1590" s="90">
        <v>13.6</v>
      </c>
      <c r="C1590" s="29">
        <f t="shared" si="72"/>
        <v>2.8857617113423188</v>
      </c>
      <c r="D1590" s="86">
        <f t="shared" si="73"/>
        <v>3.2082576768923921</v>
      </c>
      <c r="E1590" s="86">
        <f t="shared" si="74"/>
        <v>3.0059418609609438</v>
      </c>
    </row>
    <row r="1591" spans="1:5" x14ac:dyDescent="0.3">
      <c r="A1591" s="87">
        <v>39015</v>
      </c>
      <c r="B1591" s="90">
        <v>13.6</v>
      </c>
      <c r="C1591" s="29">
        <f t="shared" si="72"/>
        <v>2.8872222819172806</v>
      </c>
      <c r="D1591" s="86">
        <f t="shared" si="73"/>
        <v>3.2100438518961982</v>
      </c>
      <c r="E1591" s="86">
        <f t="shared" si="74"/>
        <v>3.007540581739546</v>
      </c>
    </row>
    <row r="1592" spans="1:5" x14ac:dyDescent="0.3">
      <c r="A1592" s="87">
        <v>39016</v>
      </c>
      <c r="B1592" s="90">
        <v>13.6</v>
      </c>
      <c r="C1592" s="29">
        <f t="shared" si="72"/>
        <v>2.8886835917308273</v>
      </c>
      <c r="D1592" s="86">
        <f t="shared" si="73"/>
        <v>3.2118310213404344</v>
      </c>
      <c r="E1592" s="86">
        <f t="shared" si="74"/>
        <v>3.0091401528034316</v>
      </c>
    </row>
    <row r="1593" spans="1:5" x14ac:dyDescent="0.3">
      <c r="A1593" s="87">
        <v>39017</v>
      </c>
      <c r="B1593" s="90">
        <v>13.6</v>
      </c>
      <c r="C1593" s="29">
        <f t="shared" si="72"/>
        <v>2.89014564115711</v>
      </c>
      <c r="D1593" s="86">
        <f t="shared" si="73"/>
        <v>3.2136191857787484</v>
      </c>
      <c r="E1593" s="86">
        <f t="shared" si="74"/>
        <v>3.0107405746048279</v>
      </c>
    </row>
    <row r="1594" spans="1:5" x14ac:dyDescent="0.3">
      <c r="A1594" s="87">
        <v>39020</v>
      </c>
      <c r="B1594" s="90">
        <v>13.59</v>
      </c>
      <c r="C1594" s="29">
        <f t="shared" si="72"/>
        <v>2.8916084305704688</v>
      </c>
      <c r="D1594" s="86">
        <f t="shared" si="73"/>
        <v>3.2154083457650962</v>
      </c>
      <c r="E1594" s="86">
        <f t="shared" si="74"/>
        <v>3.0123418475962032</v>
      </c>
    </row>
    <row r="1595" spans="1:5" x14ac:dyDescent="0.3">
      <c r="A1595" s="87">
        <v>39021</v>
      </c>
      <c r="B1595" s="90">
        <v>13.65</v>
      </c>
      <c r="C1595" s="29">
        <f t="shared" si="72"/>
        <v>2.8930709482824826</v>
      </c>
      <c r="D1595" s="86">
        <f t="shared" si="73"/>
        <v>3.2171972639215287</v>
      </c>
      <c r="E1595" s="86">
        <f t="shared" si="74"/>
        <v>3.0139429178835115</v>
      </c>
    </row>
    <row r="1596" spans="1:5" x14ac:dyDescent="0.3">
      <c r="A1596" s="87">
        <v>39022</v>
      </c>
      <c r="B1596" s="90">
        <v>13.64</v>
      </c>
      <c r="C1596" s="29">
        <f t="shared" si="72"/>
        <v>2.8945402811556962</v>
      </c>
      <c r="D1596" s="86">
        <f t="shared" si="73"/>
        <v>3.2189946090825692</v>
      </c>
      <c r="E1596" s="86">
        <f t="shared" si="74"/>
        <v>3.0155511685881655</v>
      </c>
    </row>
    <row r="1597" spans="1:5" x14ac:dyDescent="0.3">
      <c r="A1597" s="87">
        <v>39024</v>
      </c>
      <c r="B1597" s="90">
        <v>13.64</v>
      </c>
      <c r="C1597" s="29">
        <f t="shared" si="72"/>
        <v>2.8960093471845907</v>
      </c>
      <c r="D1597" s="86">
        <f t="shared" si="73"/>
        <v>3.2207917190499114</v>
      </c>
      <c r="E1597" s="86">
        <f t="shared" si="74"/>
        <v>3.0171592219910943</v>
      </c>
    </row>
    <row r="1598" spans="1:5" x14ac:dyDescent="0.3">
      <c r="A1598" s="87">
        <v>39027</v>
      </c>
      <c r="B1598" s="90">
        <v>13.68</v>
      </c>
      <c r="C1598" s="29">
        <f t="shared" si="72"/>
        <v>2.8974791588085669</v>
      </c>
      <c r="D1598" s="86">
        <f t="shared" si="73"/>
        <v>3.2225898323131976</v>
      </c>
      <c r="E1598" s="86">
        <f t="shared" si="74"/>
        <v>3.0187681328942286</v>
      </c>
    </row>
    <row r="1599" spans="1:5" x14ac:dyDescent="0.3">
      <c r="A1599" s="87">
        <v>39028</v>
      </c>
      <c r="B1599" s="90">
        <v>13.67</v>
      </c>
      <c r="C1599" s="29">
        <f t="shared" si="72"/>
        <v>2.8989537728768595</v>
      </c>
      <c r="D1599" s="86">
        <f t="shared" si="73"/>
        <v>3.2243939122208931</v>
      </c>
      <c r="E1599" s="86">
        <f t="shared" si="74"/>
        <v>3.0203821281388796</v>
      </c>
    </row>
    <row r="1600" spans="1:5" x14ac:dyDescent="0.3">
      <c r="A1600" s="87">
        <v>39029</v>
      </c>
      <c r="B1600" s="90">
        <v>13.65</v>
      </c>
      <c r="C1600" s="29">
        <f t="shared" si="72"/>
        <v>2.9004281227866691</v>
      </c>
      <c r="D1600" s="86">
        <f t="shared" si="73"/>
        <v>3.2261977607023584</v>
      </c>
      <c r="E1600" s="86">
        <f t="shared" si="74"/>
        <v>3.0219959291509708</v>
      </c>
    </row>
    <row r="1601" spans="1:5" x14ac:dyDescent="0.3">
      <c r="A1601" s="87">
        <v>39030</v>
      </c>
      <c r="B1601" s="90">
        <v>13.63</v>
      </c>
      <c r="C1601" s="29">
        <f t="shared" si="72"/>
        <v>2.9019011922216702</v>
      </c>
      <c r="D1601" s="86">
        <f t="shared" si="73"/>
        <v>3.2280001341529347</v>
      </c>
      <c r="E1601" s="86">
        <f t="shared" si="74"/>
        <v>3.0236084769711971</v>
      </c>
    </row>
    <row r="1602" spans="1:5" x14ac:dyDescent="0.3">
      <c r="A1602" s="87">
        <v>39031</v>
      </c>
      <c r="B1602" s="90">
        <v>13.63</v>
      </c>
      <c r="C1602" s="29">
        <f t="shared" si="72"/>
        <v>2.9033729784683415</v>
      </c>
      <c r="D1602" s="86">
        <f t="shared" si="73"/>
        <v>3.2298010289717785</v>
      </c>
      <c r="E1602" s="86">
        <f t="shared" si="74"/>
        <v>3.0252197686723488</v>
      </c>
    </row>
    <row r="1603" spans="1:5" x14ac:dyDescent="0.3">
      <c r="A1603" s="87">
        <v>39034</v>
      </c>
      <c r="B1603" s="90">
        <v>13.63</v>
      </c>
      <c r="C1603" s="29">
        <f t="shared" si="72"/>
        <v>2.9048455111755613</v>
      </c>
      <c r="D1603" s="86">
        <f t="shared" si="73"/>
        <v>3.23160292850624</v>
      </c>
      <c r="E1603" s="86">
        <f t="shared" si="74"/>
        <v>3.0268319190365736</v>
      </c>
    </row>
    <row r="1604" spans="1:5" x14ac:dyDescent="0.3">
      <c r="A1604" s="87">
        <v>39035</v>
      </c>
      <c r="B1604" s="90">
        <v>13.63</v>
      </c>
      <c r="C1604" s="29">
        <f t="shared" si="72"/>
        <v>2.9063187907219197</v>
      </c>
      <c r="D1604" s="86">
        <f t="shared" si="73"/>
        <v>3.2334058333168478</v>
      </c>
      <c r="E1604" s="86">
        <f t="shared" si="74"/>
        <v>3.0284449285214556</v>
      </c>
    </row>
    <row r="1605" spans="1:5" x14ac:dyDescent="0.3">
      <c r="A1605" s="87">
        <v>39037</v>
      </c>
      <c r="B1605" s="90">
        <v>13.62</v>
      </c>
      <c r="C1605" s="29">
        <f t="shared" ref="C1605:C1668" si="75">IF(A1605=$B$2,1,IF(A1604&lt;DATE(1998,1,2),ROUND(B1604/3000+1,8)*C1604,ROUND(((1+B1604/100)^(1/252)),8)*C1604))</f>
        <v>2.907792817486198</v>
      </c>
      <c r="D1605" s="86">
        <f t="shared" ref="D1605:D1668" si="76">(((ROUND(C1605/C1604,8)-1)*$D$1)+1)*D1604</f>
        <v>3.2352097439644436</v>
      </c>
      <c r="E1605" s="86">
        <f t="shared" ref="E1605:E1668" si="77">(((ROUND(C1605/C1604,8))*(($E$1+1)^(1/252)))*E1604)</f>
        <v>3.0300587975848239</v>
      </c>
    </row>
    <row r="1606" spans="1:5" x14ac:dyDescent="0.3">
      <c r="A1606" s="87">
        <v>39038</v>
      </c>
      <c r="B1606" s="90">
        <v>13.61</v>
      </c>
      <c r="C1606" s="29">
        <f t="shared" si="75"/>
        <v>2.9092665741198842</v>
      </c>
      <c r="D1606" s="86">
        <f t="shared" si="76"/>
        <v>3.2370134154544301</v>
      </c>
      <c r="E1606" s="86">
        <f t="shared" si="77"/>
        <v>3.0316724661369041</v>
      </c>
    </row>
    <row r="1607" spans="1:5" x14ac:dyDescent="0.3">
      <c r="A1607" s="87">
        <v>39041</v>
      </c>
      <c r="B1607" s="90">
        <v>13.61</v>
      </c>
      <c r="C1607" s="29">
        <f t="shared" si="75"/>
        <v>2.9107400594543447</v>
      </c>
      <c r="D1607" s="86">
        <f t="shared" si="76"/>
        <v>3.2388168462645557</v>
      </c>
      <c r="E1607" s="86">
        <f t="shared" si="77"/>
        <v>3.0332859329412476</v>
      </c>
    </row>
    <row r="1608" spans="1:5" x14ac:dyDescent="0.3">
      <c r="A1608" s="87">
        <v>39042</v>
      </c>
      <c r="B1608" s="90">
        <v>13.62</v>
      </c>
      <c r="C1608" s="29">
        <f t="shared" si="75"/>
        <v>2.9122142910796573</v>
      </c>
      <c r="D1608" s="86">
        <f t="shared" si="76"/>
        <v>3.2406212818164817</v>
      </c>
      <c r="E1608" s="86">
        <f t="shared" si="77"/>
        <v>3.0349002584383284</v>
      </c>
    </row>
    <row r="1609" spans="1:5" x14ac:dyDescent="0.3">
      <c r="A1609" s="87">
        <v>39043</v>
      </c>
      <c r="B1609" s="91">
        <v>13.61</v>
      </c>
      <c r="C1609" s="29">
        <f t="shared" si="75"/>
        <v>2.9136902886488052</v>
      </c>
      <c r="D1609" s="86">
        <f t="shared" si="76"/>
        <v>3.242427970309171</v>
      </c>
      <c r="E1609" s="86">
        <f t="shared" si="77"/>
        <v>3.0365165053275458</v>
      </c>
    </row>
    <row r="1610" spans="1:5" x14ac:dyDescent="0.3">
      <c r="A1610" s="87">
        <v>39044</v>
      </c>
      <c r="B1610" s="90">
        <v>13.62</v>
      </c>
      <c r="C1610" s="29">
        <f t="shared" si="75"/>
        <v>2.9151660145062004</v>
      </c>
      <c r="D1610" s="86">
        <f t="shared" si="76"/>
        <v>3.2442344177194138</v>
      </c>
      <c r="E1610" s="86">
        <f t="shared" si="77"/>
        <v>3.0381325501466718</v>
      </c>
    </row>
    <row r="1611" spans="1:5" x14ac:dyDescent="0.3">
      <c r="A1611" s="87">
        <v>39045</v>
      </c>
      <c r="B1611" s="90">
        <v>13.61</v>
      </c>
      <c r="C1611" s="29">
        <f t="shared" si="75"/>
        <v>2.9166435080973323</v>
      </c>
      <c r="D1611" s="86">
        <f t="shared" si="76"/>
        <v>3.2460431205823395</v>
      </c>
      <c r="E1611" s="86">
        <f t="shared" si="77"/>
        <v>3.0397505184042948</v>
      </c>
    </row>
    <row r="1612" spans="1:5" x14ac:dyDescent="0.3">
      <c r="A1612" s="87">
        <v>39048</v>
      </c>
      <c r="B1612" s="90">
        <v>13.61</v>
      </c>
      <c r="C1612" s="29">
        <f t="shared" si="75"/>
        <v>2.9181207297013136</v>
      </c>
      <c r="D1612" s="86">
        <f t="shared" si="76"/>
        <v>3.2478515820940235</v>
      </c>
      <c r="E1612" s="86">
        <f t="shared" si="77"/>
        <v>3.0413682843766132</v>
      </c>
    </row>
    <row r="1613" spans="1:5" x14ac:dyDescent="0.3">
      <c r="A1613" s="87">
        <v>39049</v>
      </c>
      <c r="B1613" s="90">
        <v>13.6</v>
      </c>
      <c r="C1613" s="29">
        <f t="shared" si="75"/>
        <v>2.919598699488493</v>
      </c>
      <c r="D1613" s="86">
        <f t="shared" si="76"/>
        <v>3.2496610511502526</v>
      </c>
      <c r="E1613" s="86">
        <f t="shared" si="77"/>
        <v>3.0429869113297014</v>
      </c>
    </row>
    <row r="1614" spans="1:5" x14ac:dyDescent="0.3">
      <c r="A1614" s="87">
        <v>39050</v>
      </c>
      <c r="B1614" s="90">
        <v>13.6</v>
      </c>
      <c r="C1614" s="29">
        <f t="shared" si="75"/>
        <v>2.9210763959782651</v>
      </c>
      <c r="D1614" s="86">
        <f t="shared" si="76"/>
        <v>3.251470277192853</v>
      </c>
      <c r="E1614" s="86">
        <f t="shared" si="77"/>
        <v>3.0446053346489741</v>
      </c>
    </row>
    <row r="1615" spans="1:5" x14ac:dyDescent="0.3">
      <c r="A1615" s="87">
        <v>39051</v>
      </c>
      <c r="B1615" s="90">
        <v>13.13</v>
      </c>
      <c r="C1615" s="29">
        <f t="shared" si="75"/>
        <v>2.9225548403745614</v>
      </c>
      <c r="D1615" s="86">
        <f t="shared" si="76"/>
        <v>3.2532805105093883</v>
      </c>
      <c r="E1615" s="86">
        <f t="shared" si="77"/>
        <v>3.046224618732396</v>
      </c>
    </row>
    <row r="1616" spans="1:5" x14ac:dyDescent="0.3">
      <c r="A1616" s="87">
        <v>39052</v>
      </c>
      <c r="B1616" s="90">
        <v>13.14</v>
      </c>
      <c r="C1616" s="29">
        <f t="shared" si="75"/>
        <v>2.9239859278032481</v>
      </c>
      <c r="D1616" s="86">
        <f t="shared" si="76"/>
        <v>3.2550328477637276</v>
      </c>
      <c r="E1616" s="86">
        <f t="shared" si="77"/>
        <v>3.0477946218913967</v>
      </c>
    </row>
    <row r="1617" spans="1:5" x14ac:dyDescent="0.3">
      <c r="A1617" s="87">
        <v>39055</v>
      </c>
      <c r="B1617" s="90">
        <v>13.15</v>
      </c>
      <c r="C1617" s="29">
        <f t="shared" si="75"/>
        <v>2.9254187393875903</v>
      </c>
      <c r="D1617" s="86">
        <f t="shared" si="76"/>
        <v>3.2567873820793944</v>
      </c>
      <c r="E1617" s="86">
        <f t="shared" si="77"/>
        <v>3.0493665009747413</v>
      </c>
    </row>
    <row r="1618" spans="1:5" x14ac:dyDescent="0.3">
      <c r="A1618" s="87">
        <v>39056</v>
      </c>
      <c r="B1618" s="90">
        <v>13.15</v>
      </c>
      <c r="C1618" s="29">
        <f t="shared" si="75"/>
        <v>2.9268532769748239</v>
      </c>
      <c r="D1618" s="86">
        <f t="shared" si="76"/>
        <v>3.2585441159907997</v>
      </c>
      <c r="E1618" s="86">
        <f t="shared" si="77"/>
        <v>3.0509402580496117</v>
      </c>
    </row>
    <row r="1619" spans="1:5" x14ac:dyDescent="0.3">
      <c r="A1619" s="87">
        <v>39057</v>
      </c>
      <c r="B1619" s="90">
        <v>13.14</v>
      </c>
      <c r="C1619" s="29">
        <f t="shared" si="75"/>
        <v>2.9282885180162541</v>
      </c>
      <c r="D1619" s="86">
        <f t="shared" si="76"/>
        <v>3.2603017974967741</v>
      </c>
      <c r="E1619" s="86">
        <f t="shared" si="77"/>
        <v>3.0525148273296825</v>
      </c>
    </row>
    <row r="1620" spans="1:5" x14ac:dyDescent="0.3">
      <c r="A1620" s="87">
        <v>39058</v>
      </c>
      <c r="B1620" s="90">
        <v>13.12</v>
      </c>
      <c r="C1620" s="29">
        <f t="shared" si="75"/>
        <v>2.9297234379558525</v>
      </c>
      <c r="D1620" s="86">
        <f t="shared" si="76"/>
        <v>3.2620591718922638</v>
      </c>
      <c r="E1620" s="86">
        <f t="shared" si="77"/>
        <v>3.0540891408264694</v>
      </c>
    </row>
    <row r="1621" spans="1:5" x14ac:dyDescent="0.3">
      <c r="A1621" s="87">
        <v>39059</v>
      </c>
      <c r="B1621" s="90">
        <v>13.13</v>
      </c>
      <c r="C1621" s="29">
        <f t="shared" si="75"/>
        <v>2.9311570102285129</v>
      </c>
      <c r="D1621" s="86">
        <f t="shared" si="76"/>
        <v>3.2638149817656537</v>
      </c>
      <c r="E1621" s="86">
        <f t="shared" si="77"/>
        <v>3.0556621283472345</v>
      </c>
    </row>
    <row r="1622" spans="1:5" x14ac:dyDescent="0.3">
      <c r="A1622" s="87">
        <v>39062</v>
      </c>
      <c r="B1622" s="90">
        <v>13.11</v>
      </c>
      <c r="C1622" s="29">
        <f t="shared" si="75"/>
        <v>2.9325923098817119</v>
      </c>
      <c r="D1622" s="86">
        <f t="shared" si="76"/>
        <v>3.2655729932759869</v>
      </c>
      <c r="E1622" s="86">
        <f t="shared" si="77"/>
        <v>3.057236995533601</v>
      </c>
    </row>
    <row r="1623" spans="1:5" x14ac:dyDescent="0.3">
      <c r="A1623" s="87">
        <v>39063</v>
      </c>
      <c r="B1623" s="90">
        <v>13.1</v>
      </c>
      <c r="C1623" s="29">
        <f t="shared" si="75"/>
        <v>2.9340262595434745</v>
      </c>
      <c r="D1623" s="86">
        <f t="shared" si="76"/>
        <v>3.2673294372251607</v>
      </c>
      <c r="E1623" s="86">
        <f t="shared" si="77"/>
        <v>3.058810534274734</v>
      </c>
    </row>
    <row r="1624" spans="1:5" x14ac:dyDescent="0.3">
      <c r="A1624" s="87">
        <v>39064</v>
      </c>
      <c r="B1624" s="90">
        <v>13.1</v>
      </c>
      <c r="C1624" s="29">
        <f t="shared" si="75"/>
        <v>2.935459883454413</v>
      </c>
      <c r="D1624" s="86">
        <f t="shared" si="76"/>
        <v>3.2690855679857398</v>
      </c>
      <c r="E1624" s="86">
        <f t="shared" si="77"/>
        <v>3.0603838122941647</v>
      </c>
    </row>
    <row r="1625" spans="1:5" x14ac:dyDescent="0.3">
      <c r="A1625" s="87">
        <v>39065</v>
      </c>
      <c r="B1625" s="90">
        <v>13.1</v>
      </c>
      <c r="C1625" s="29">
        <f t="shared" si="75"/>
        <v>2.9368942078626668</v>
      </c>
      <c r="D1625" s="86">
        <f t="shared" si="76"/>
        <v>3.2708426426349924</v>
      </c>
      <c r="E1625" s="86">
        <f t="shared" si="77"/>
        <v>3.0619578995182515</v>
      </c>
    </row>
    <row r="1626" spans="1:5" x14ac:dyDescent="0.3">
      <c r="A1626" s="87">
        <v>39066</v>
      </c>
      <c r="B1626" s="90">
        <v>13.11</v>
      </c>
      <c r="C1626" s="29">
        <f t="shared" si="75"/>
        <v>2.9383292331105126</v>
      </c>
      <c r="D1626" s="86">
        <f t="shared" si="76"/>
        <v>3.2726006616802414</v>
      </c>
      <c r="E1626" s="86">
        <f t="shared" si="77"/>
        <v>3.0635327963632033</v>
      </c>
    </row>
    <row r="1627" spans="1:5" x14ac:dyDescent="0.3">
      <c r="A1627" s="87">
        <v>39069</v>
      </c>
      <c r="B1627" s="90">
        <v>13.12</v>
      </c>
      <c r="C1627" s="29">
        <f t="shared" si="75"/>
        <v>2.9397659879556266</v>
      </c>
      <c r="D1627" s="86">
        <f t="shared" si="76"/>
        <v>3.2743608855803368</v>
      </c>
      <c r="E1627" s="86">
        <f t="shared" si="77"/>
        <v>3.0651095755094886</v>
      </c>
    </row>
    <row r="1628" spans="1:5" x14ac:dyDescent="0.3">
      <c r="A1628" s="87">
        <v>39070</v>
      </c>
      <c r="B1628" s="90">
        <v>13.14</v>
      </c>
      <c r="C1628" s="29">
        <f t="shared" si="75"/>
        <v>2.941204474248853</v>
      </c>
      <c r="D1628" s="86">
        <f t="shared" si="76"/>
        <v>3.2761233168757227</v>
      </c>
      <c r="E1628" s="86">
        <f t="shared" si="77"/>
        <v>3.0666882390290313</v>
      </c>
    </row>
    <row r="1629" spans="1:5" x14ac:dyDescent="0.3">
      <c r="A1629" s="87">
        <v>39071</v>
      </c>
      <c r="B1629" s="90">
        <v>13.15</v>
      </c>
      <c r="C1629" s="29">
        <f t="shared" si="75"/>
        <v>2.9426457232653243</v>
      </c>
      <c r="D1629" s="86">
        <f t="shared" si="76"/>
        <v>3.2778892194182312</v>
      </c>
      <c r="E1629" s="86">
        <f t="shared" si="77"/>
        <v>3.0682698623652773</v>
      </c>
    </row>
    <row r="1630" spans="1:5" x14ac:dyDescent="0.3">
      <c r="A1630" s="87">
        <v>39072</v>
      </c>
      <c r="B1630" s="90">
        <v>13.15</v>
      </c>
      <c r="C1630" s="29">
        <f t="shared" si="75"/>
        <v>2.9440887084486422</v>
      </c>
      <c r="D1630" s="86">
        <f t="shared" si="76"/>
        <v>3.2796573358084098</v>
      </c>
      <c r="E1630" s="86">
        <f t="shared" si="77"/>
        <v>3.0698533753349269</v>
      </c>
    </row>
    <row r="1631" spans="1:5" x14ac:dyDescent="0.3">
      <c r="A1631" s="87">
        <v>39073</v>
      </c>
      <c r="B1631" s="90">
        <v>13.14</v>
      </c>
      <c r="C1631" s="29">
        <f t="shared" si="75"/>
        <v>2.9455324012286046</v>
      </c>
      <c r="D1631" s="86">
        <f t="shared" si="76"/>
        <v>3.2814264059329461</v>
      </c>
      <c r="E1631" s="86">
        <f t="shared" si="77"/>
        <v>3.0714377055447275</v>
      </c>
    </row>
    <row r="1632" spans="1:5" x14ac:dyDescent="0.3">
      <c r="A1632" s="87">
        <v>39077</v>
      </c>
      <c r="B1632" s="90">
        <v>13.16</v>
      </c>
      <c r="C1632" s="29">
        <f t="shared" si="75"/>
        <v>2.9469757710158544</v>
      </c>
      <c r="D1632" s="86">
        <f t="shared" si="76"/>
        <v>3.2831951669571247</v>
      </c>
      <c r="E1632" s="86">
        <f t="shared" si="77"/>
        <v>3.0730217783856149</v>
      </c>
    </row>
    <row r="1633" spans="1:5" x14ac:dyDescent="0.3">
      <c r="A1633" s="87">
        <v>39078</v>
      </c>
      <c r="B1633" s="90">
        <v>13.16</v>
      </c>
      <c r="C1633" s="29">
        <f t="shared" si="75"/>
        <v>2.9484219404359653</v>
      </c>
      <c r="D1633" s="86">
        <f t="shared" si="76"/>
        <v>3.2849674455578342</v>
      </c>
      <c r="E1633" s="86">
        <f t="shared" si="77"/>
        <v>3.074608850102718</v>
      </c>
    </row>
    <row r="1634" spans="1:5" x14ac:dyDescent="0.3">
      <c r="A1634" s="87">
        <v>39079</v>
      </c>
      <c r="B1634" s="90">
        <v>13.17</v>
      </c>
      <c r="C1634" s="29">
        <f t="shared" si="75"/>
        <v>2.9498688195347955</v>
      </c>
      <c r="D1634" s="86">
        <f t="shared" si="76"/>
        <v>3.2867406808398489</v>
      </c>
      <c r="E1634" s="86">
        <f t="shared" si="77"/>
        <v>3.0761967414679776</v>
      </c>
    </row>
    <row r="1635" spans="1:5" x14ac:dyDescent="0.3">
      <c r="A1635" s="87">
        <v>39080</v>
      </c>
      <c r="B1635" s="90">
        <v>13.17</v>
      </c>
      <c r="C1635" s="29">
        <f t="shared" si="75"/>
        <v>2.9513174411146927</v>
      </c>
      <c r="D1635" s="86">
        <f t="shared" si="76"/>
        <v>3.2885161387147503</v>
      </c>
      <c r="E1635" s="86">
        <f t="shared" si="77"/>
        <v>3.0777865296012448</v>
      </c>
    </row>
    <row r="1636" spans="1:5" x14ac:dyDescent="0.3">
      <c r="A1636" s="87">
        <v>39084</v>
      </c>
      <c r="B1636" s="90">
        <v>13.16</v>
      </c>
      <c r="C1636" s="29">
        <f t="shared" si="75"/>
        <v>2.9527667740836754</v>
      </c>
      <c r="D1636" s="86">
        <f t="shared" si="76"/>
        <v>3.2902925556706903</v>
      </c>
      <c r="E1636" s="86">
        <f t="shared" si="77"/>
        <v>3.07937713934201</v>
      </c>
    </row>
    <row r="1637" spans="1:5" x14ac:dyDescent="0.3">
      <c r="A1637" s="87">
        <v>39085</v>
      </c>
      <c r="B1637" s="90">
        <v>13.16</v>
      </c>
      <c r="C1637" s="29">
        <f t="shared" si="75"/>
        <v>2.954215785322722</v>
      </c>
      <c r="D1637" s="86">
        <f t="shared" si="76"/>
        <v>3.2920686654631193</v>
      </c>
      <c r="E1637" s="86">
        <f t="shared" si="77"/>
        <v>3.0809674933051734</v>
      </c>
    </row>
    <row r="1638" spans="1:5" x14ac:dyDescent="0.3">
      <c r="A1638" s="87">
        <v>39086</v>
      </c>
      <c r="B1638" s="90">
        <v>13.16</v>
      </c>
      <c r="C1638" s="29">
        <f t="shared" si="75"/>
        <v>2.9556655076350538</v>
      </c>
      <c r="D1638" s="86">
        <f t="shared" si="76"/>
        <v>3.2938457340049427</v>
      </c>
      <c r="E1638" s="86">
        <f t="shared" si="77"/>
        <v>3.0825586686116195</v>
      </c>
    </row>
    <row r="1639" spans="1:5" x14ac:dyDescent="0.3">
      <c r="A1639" s="87">
        <v>39087</v>
      </c>
      <c r="B1639" s="90">
        <v>13.17</v>
      </c>
      <c r="C1639" s="29">
        <f t="shared" si="75"/>
        <v>2.957115941369616</v>
      </c>
      <c r="D1639" s="86">
        <f t="shared" si="76"/>
        <v>3.2956237618136961</v>
      </c>
      <c r="E1639" s="86">
        <f t="shared" si="77"/>
        <v>3.0841506656855335</v>
      </c>
    </row>
    <row r="1640" spans="1:5" x14ac:dyDescent="0.3">
      <c r="A1640" s="87">
        <v>39090</v>
      </c>
      <c r="B1640" s="90">
        <v>13.18</v>
      </c>
      <c r="C1640" s="29">
        <f t="shared" si="75"/>
        <v>2.9585681218661035</v>
      </c>
      <c r="D1640" s="86">
        <f t="shared" si="76"/>
        <v>3.2974040182223425</v>
      </c>
      <c r="E1640" s="86">
        <f t="shared" si="77"/>
        <v>3.0857445644318062</v>
      </c>
    </row>
    <row r="1641" spans="1:5" x14ac:dyDescent="0.3">
      <c r="A1641" s="87">
        <v>39091</v>
      </c>
      <c r="B1641" s="90">
        <v>13.18</v>
      </c>
      <c r="C1641" s="29">
        <f t="shared" si="75"/>
        <v>2.9600220509982322</v>
      </c>
      <c r="D1641" s="86">
        <f t="shared" si="76"/>
        <v>3.2991865058046854</v>
      </c>
      <c r="E1641" s="86">
        <f t="shared" si="77"/>
        <v>3.0873403669483199</v>
      </c>
    </row>
    <row r="1642" spans="1:5" x14ac:dyDescent="0.3">
      <c r="A1642" s="87">
        <v>39092</v>
      </c>
      <c r="B1642" s="90">
        <v>13.15</v>
      </c>
      <c r="C1642" s="29">
        <f t="shared" si="75"/>
        <v>2.9614766946347544</v>
      </c>
      <c r="D1642" s="86">
        <f t="shared" si="76"/>
        <v>3.3009699569516879</v>
      </c>
      <c r="E1642" s="86">
        <f t="shared" si="77"/>
        <v>3.0889369947391292</v>
      </c>
    </row>
    <row r="1643" spans="1:5" x14ac:dyDescent="0.3">
      <c r="A1643" s="87">
        <v>39093</v>
      </c>
      <c r="B1643" s="90">
        <v>13.12</v>
      </c>
      <c r="C1643" s="29">
        <f t="shared" si="75"/>
        <v>2.9629289139615027</v>
      </c>
      <c r="D1643" s="86">
        <f t="shared" si="76"/>
        <v>3.3027505232532572</v>
      </c>
      <c r="E1643" s="86">
        <f t="shared" si="77"/>
        <v>3.0905311738736301</v>
      </c>
    </row>
    <row r="1644" spans="1:5" x14ac:dyDescent="0.3">
      <c r="A1644" s="87">
        <v>39094</v>
      </c>
      <c r="B1644" s="90">
        <v>13.13</v>
      </c>
      <c r="C1644" s="29">
        <f t="shared" si="75"/>
        <v>2.9643787343376822</v>
      </c>
      <c r="D1644" s="86">
        <f t="shared" si="76"/>
        <v>3.3045282353278997</v>
      </c>
      <c r="E1644" s="86">
        <f t="shared" si="77"/>
        <v>3.0921229306118514</v>
      </c>
    </row>
    <row r="1645" spans="1:5" x14ac:dyDescent="0.3">
      <c r="A1645" s="87">
        <v>39097</v>
      </c>
      <c r="B1645" s="90">
        <v>13.14</v>
      </c>
      <c r="C1645" s="29">
        <f t="shared" si="75"/>
        <v>2.9658303016725256</v>
      </c>
      <c r="D1645" s="86">
        <f t="shared" si="76"/>
        <v>3.3063081765029922</v>
      </c>
      <c r="E1645" s="86">
        <f t="shared" si="77"/>
        <v>3.0937165894442389</v>
      </c>
    </row>
    <row r="1646" spans="1:5" x14ac:dyDescent="0.3">
      <c r="A1646" s="87">
        <v>39098</v>
      </c>
      <c r="B1646" s="90">
        <v>13.12</v>
      </c>
      <c r="C1646" s="29">
        <f t="shared" si="75"/>
        <v>2.967283617836951</v>
      </c>
      <c r="D1646" s="86">
        <f t="shared" si="76"/>
        <v>3.3080903493489067</v>
      </c>
      <c r="E1646" s="86">
        <f t="shared" si="77"/>
        <v>3.0953121524660427</v>
      </c>
    </row>
    <row r="1647" spans="1:5" x14ac:dyDescent="0.3">
      <c r="A1647" s="87">
        <v>39099</v>
      </c>
      <c r="B1647" s="90">
        <v>13.12</v>
      </c>
      <c r="C1647" s="29">
        <f t="shared" si="75"/>
        <v>2.9687355690568311</v>
      </c>
      <c r="D1647" s="86">
        <f t="shared" si="76"/>
        <v>3.3098709355956246</v>
      </c>
      <c r="E1647" s="86">
        <f t="shared" si="77"/>
        <v>3.0969063716142711</v>
      </c>
    </row>
    <row r="1648" spans="1:5" x14ac:dyDescent="0.3">
      <c r="A1648" s="87">
        <v>39100</v>
      </c>
      <c r="B1648" s="90">
        <v>13.13</v>
      </c>
      <c r="C1648" s="29">
        <f t="shared" si="75"/>
        <v>2.9701882307454821</v>
      </c>
      <c r="D1648" s="86">
        <f t="shared" si="76"/>
        <v>3.3116524802464511</v>
      </c>
      <c r="E1648" s="86">
        <f t="shared" si="77"/>
        <v>3.0985014118540621</v>
      </c>
    </row>
    <row r="1649" spans="1:5" x14ac:dyDescent="0.3">
      <c r="A1649" s="87">
        <v>39101</v>
      </c>
      <c r="B1649" s="90">
        <v>13.11</v>
      </c>
      <c r="C1649" s="29">
        <f t="shared" si="75"/>
        <v>2.9716426428164318</v>
      </c>
      <c r="D1649" s="86">
        <f t="shared" si="76"/>
        <v>3.3134362588034536</v>
      </c>
      <c r="E1649" s="86">
        <f t="shared" si="77"/>
        <v>3.1000983581116901</v>
      </c>
    </row>
    <row r="1650" spans="1:5" x14ac:dyDescent="0.3">
      <c r="A1650" s="87">
        <v>39104</v>
      </c>
      <c r="B1650" s="90">
        <v>13.12</v>
      </c>
      <c r="C1650" s="29">
        <f t="shared" si="75"/>
        <v>2.9730956869194896</v>
      </c>
      <c r="D1650" s="86">
        <f t="shared" si="76"/>
        <v>3.3152184468236667</v>
      </c>
      <c r="E1650" s="86">
        <f t="shared" si="77"/>
        <v>3.1016939572997604</v>
      </c>
    </row>
    <row r="1651" spans="1:5" x14ac:dyDescent="0.3">
      <c r="A1651" s="87">
        <v>39105</v>
      </c>
      <c r="B1651" s="90">
        <v>13.12</v>
      </c>
      <c r="C1651" s="29">
        <f t="shared" si="75"/>
        <v>2.9745504821010131</v>
      </c>
      <c r="D1651" s="86">
        <f t="shared" si="76"/>
        <v>3.3170028697831069</v>
      </c>
      <c r="E1651" s="86">
        <f t="shared" si="77"/>
        <v>3.1032914633524964</v>
      </c>
    </row>
    <row r="1652" spans="1:5" x14ac:dyDescent="0.3">
      <c r="A1652" s="87">
        <v>39106</v>
      </c>
      <c r="B1652" s="90">
        <v>13</v>
      </c>
      <c r="C1652" s="29">
        <f t="shared" si="75"/>
        <v>2.9760059891429149</v>
      </c>
      <c r="D1652" s="86">
        <f t="shared" si="76"/>
        <v>3.3187882532117738</v>
      </c>
      <c r="E1652" s="86">
        <f t="shared" si="77"/>
        <v>3.1048897921896925</v>
      </c>
    </row>
    <row r="1653" spans="1:5" x14ac:dyDescent="0.3">
      <c r="A1653" s="87">
        <v>39107</v>
      </c>
      <c r="B1653" s="90">
        <v>12.87</v>
      </c>
      <c r="C1653" s="29">
        <f t="shared" si="75"/>
        <v>2.9774496794083083</v>
      </c>
      <c r="D1653" s="86">
        <f t="shared" si="76"/>
        <v>3.320559228318241</v>
      </c>
      <c r="E1653" s="86">
        <f t="shared" si="77"/>
        <v>3.1064758723130157</v>
      </c>
    </row>
    <row r="1654" spans="1:5" x14ac:dyDescent="0.3">
      <c r="A1654" s="87">
        <v>39108</v>
      </c>
      <c r="B1654" s="90">
        <v>12.84</v>
      </c>
      <c r="C1654" s="29">
        <f t="shared" si="75"/>
        <v>2.9788804630772514</v>
      </c>
      <c r="D1654" s="86">
        <f t="shared" si="76"/>
        <v>3.3223144560029754</v>
      </c>
      <c r="E1654" s="86">
        <f t="shared" si="77"/>
        <v>3.1080485656986463</v>
      </c>
    </row>
    <row r="1655" spans="1:5" x14ac:dyDescent="0.3">
      <c r="A1655" s="87">
        <v>39111</v>
      </c>
      <c r="B1655" s="90">
        <v>12.85</v>
      </c>
      <c r="C1655" s="29">
        <f t="shared" si="75"/>
        <v>2.9803087766816878</v>
      </c>
      <c r="D1655" s="86">
        <f t="shared" si="76"/>
        <v>3.3240667376718762</v>
      </c>
      <c r="E1655" s="86">
        <f t="shared" si="77"/>
        <v>3.1096187606643571</v>
      </c>
    </row>
    <row r="1656" spans="1:5" x14ac:dyDescent="0.3">
      <c r="A1656" s="87">
        <v>39112</v>
      </c>
      <c r="B1656" s="90">
        <v>12.87</v>
      </c>
      <c r="C1656" s="29">
        <f t="shared" si="75"/>
        <v>2.981738818242003</v>
      </c>
      <c r="D1656" s="86">
        <f t="shared" si="76"/>
        <v>3.3258212233088869</v>
      </c>
      <c r="E1656" s="86">
        <f t="shared" si="77"/>
        <v>3.1111908372915744</v>
      </c>
    </row>
    <row r="1657" spans="1:5" x14ac:dyDescent="0.3">
      <c r="A1657" s="87">
        <v>39113</v>
      </c>
      <c r="B1657" s="90">
        <v>12.91</v>
      </c>
      <c r="C1657" s="29">
        <f t="shared" si="75"/>
        <v>2.9831716630137213</v>
      </c>
      <c r="D1657" s="86">
        <f t="shared" si="76"/>
        <v>3.3275792324526012</v>
      </c>
      <c r="E1657" s="86">
        <f t="shared" si="77"/>
        <v>3.1127659176888995</v>
      </c>
    </row>
    <row r="1658" spans="1:5" x14ac:dyDescent="0.3">
      <c r="A1658" s="87">
        <v>39114</v>
      </c>
      <c r="B1658" s="90">
        <v>12.92</v>
      </c>
      <c r="C1658" s="29">
        <f t="shared" si="75"/>
        <v>2.9846093727649943</v>
      </c>
      <c r="D1658" s="86">
        <f t="shared" si="76"/>
        <v>3.3293432953414182</v>
      </c>
      <c r="E1658" s="86">
        <f t="shared" si="77"/>
        <v>3.1143461534752723</v>
      </c>
    </row>
    <row r="1659" spans="1:5" x14ac:dyDescent="0.3">
      <c r="A1659" s="87">
        <v>39115</v>
      </c>
      <c r="B1659" s="90">
        <v>12.91</v>
      </c>
      <c r="C1659" s="29">
        <f t="shared" si="75"/>
        <v>2.9860488498654791</v>
      </c>
      <c r="D1659" s="86">
        <f t="shared" si="76"/>
        <v>3.3311096118398957</v>
      </c>
      <c r="E1659" s="86">
        <f t="shared" si="77"/>
        <v>3.1159283126821746</v>
      </c>
    </row>
    <row r="1660" spans="1:5" x14ac:dyDescent="0.3">
      <c r="A1660" s="87">
        <v>39118</v>
      </c>
      <c r="B1660" s="90">
        <v>12.92</v>
      </c>
      <c r="C1660" s="29">
        <f t="shared" si="75"/>
        <v>2.9874879462481831</v>
      </c>
      <c r="D1660" s="86">
        <f t="shared" si="76"/>
        <v>3.3328755463028585</v>
      </c>
      <c r="E1660" s="86">
        <f t="shared" si="77"/>
        <v>3.1175101538991741</v>
      </c>
    </row>
    <row r="1661" spans="1:5" x14ac:dyDescent="0.3">
      <c r="A1661" s="87">
        <v>39119</v>
      </c>
      <c r="B1661" s="90">
        <v>12.9</v>
      </c>
      <c r="C1661" s="29">
        <f t="shared" si="75"/>
        <v>2.9889288116846586</v>
      </c>
      <c r="D1661" s="86">
        <f t="shared" si="76"/>
        <v>3.3346437367664388</v>
      </c>
      <c r="E1661" s="86">
        <f t="shared" si="77"/>
        <v>3.1190939204907906</v>
      </c>
    </row>
    <row r="1662" spans="1:5" x14ac:dyDescent="0.3">
      <c r="A1662" s="87">
        <v>39120</v>
      </c>
      <c r="B1662" s="90">
        <v>12.89</v>
      </c>
      <c r="C1662" s="29">
        <f t="shared" si="75"/>
        <v>2.9903682499110777</v>
      </c>
      <c r="D1662" s="86">
        <f t="shared" si="76"/>
        <v>3.3364102609513471</v>
      </c>
      <c r="E1662" s="86">
        <f t="shared" si="77"/>
        <v>3.1206762770585037</v>
      </c>
    </row>
    <row r="1663" spans="1:5" x14ac:dyDescent="0.3">
      <c r="A1663" s="87">
        <v>39121</v>
      </c>
      <c r="B1663" s="90">
        <v>12.89</v>
      </c>
      <c r="C1663" s="29">
        <f t="shared" si="75"/>
        <v>2.9918073347276652</v>
      </c>
      <c r="D1663" s="86">
        <f t="shared" si="76"/>
        <v>3.3381764364327258</v>
      </c>
      <c r="E1663" s="86">
        <f t="shared" si="77"/>
        <v>3.1222583441113305</v>
      </c>
    </row>
    <row r="1664" spans="1:5" x14ac:dyDescent="0.3">
      <c r="A1664" s="87">
        <v>39122</v>
      </c>
      <c r="B1664" s="90">
        <v>12.88</v>
      </c>
      <c r="C1664" s="29">
        <f t="shared" si="75"/>
        <v>2.99324711208943</v>
      </c>
      <c r="D1664" s="86">
        <f t="shared" si="76"/>
        <v>3.3399435468638221</v>
      </c>
      <c r="E1664" s="86">
        <f t="shared" si="77"/>
        <v>3.1238412132134368</v>
      </c>
    </row>
    <row r="1665" spans="1:5" x14ac:dyDescent="0.3">
      <c r="A1665" s="87">
        <v>39125</v>
      </c>
      <c r="B1665" s="90">
        <v>12.88</v>
      </c>
      <c r="C1665" s="29">
        <f t="shared" si="75"/>
        <v>2.9946865346931624</v>
      </c>
      <c r="D1665" s="86">
        <f t="shared" si="76"/>
        <v>3.3417103068612986</v>
      </c>
      <c r="E1665" s="86">
        <f t="shared" si="77"/>
        <v>3.1254237913988963</v>
      </c>
    </row>
    <row r="1666" spans="1:5" x14ac:dyDescent="0.3">
      <c r="A1666" s="87">
        <v>39126</v>
      </c>
      <c r="B1666" s="90">
        <v>12.89</v>
      </c>
      <c r="C1666" s="29">
        <f t="shared" si="75"/>
        <v>2.9961266495008307</v>
      </c>
      <c r="D1666" s="86">
        <f t="shared" si="76"/>
        <v>3.3434780014377119</v>
      </c>
      <c r="E1666" s="86">
        <f t="shared" si="77"/>
        <v>3.1270071713388439</v>
      </c>
    </row>
    <row r="1667" spans="1:5" x14ac:dyDescent="0.3">
      <c r="A1667" s="87">
        <v>39127</v>
      </c>
      <c r="B1667" s="90">
        <v>12.89</v>
      </c>
      <c r="C1667" s="29">
        <f t="shared" si="75"/>
        <v>2.9975685054896366</v>
      </c>
      <c r="D1667" s="86">
        <f t="shared" si="76"/>
        <v>3.3452479183264656</v>
      </c>
      <c r="E1667" s="86">
        <f t="shared" si="77"/>
        <v>3.1285924479201084</v>
      </c>
    </row>
    <row r="1668" spans="1:5" x14ac:dyDescent="0.3">
      <c r="A1668" s="87">
        <v>39128</v>
      </c>
      <c r="B1668" s="90">
        <v>12.88</v>
      </c>
      <c r="C1668" s="29">
        <f t="shared" si="75"/>
        <v>2.9990110553572187</v>
      </c>
      <c r="D1668" s="86">
        <f t="shared" si="76"/>
        <v>3.3470187721455029</v>
      </c>
      <c r="E1668" s="86">
        <f t="shared" si="77"/>
        <v>3.1301785281777641</v>
      </c>
    </row>
    <row r="1669" spans="1:5" x14ac:dyDescent="0.3">
      <c r="A1669" s="87">
        <v>39129</v>
      </c>
      <c r="B1669" s="90">
        <v>12.89</v>
      </c>
      <c r="C1669" s="29">
        <f t="shared" ref="C1669:C1732" si="78">IF(A1669=$B$2,1,IF(A1668&lt;DATE(1998,1,2),ROUND(B1668/3000+1,8)*C1668,ROUND(((1+B1668/100)^(1/252)),8)*C1668))</f>
        <v>3.0004532497836292</v>
      </c>
      <c r="D1669" s="86">
        <f t="shared" ref="D1669:D1732" si="79">(((ROUND(C1669/C1668,8)-1)*$D$1)+1)*D1668</f>
        <v>3.3487892747885737</v>
      </c>
      <c r="E1669" s="86">
        <f t="shared" ref="E1669:E1732" si="80">(((ROUND(C1669/C1668,8))*(($E$1+1)^(1/252)))*E1668)</f>
        <v>3.1317643169285923</v>
      </c>
    </row>
    <row r="1670" spans="1:5" x14ac:dyDescent="0.3">
      <c r="A1670" s="87">
        <v>39134</v>
      </c>
      <c r="B1670" s="90">
        <v>12.91</v>
      </c>
      <c r="C1670" s="29">
        <f t="shared" si="78"/>
        <v>3.0018971879055552</v>
      </c>
      <c r="D1670" s="86">
        <f t="shared" si="79"/>
        <v>3.3505620032742334</v>
      </c>
      <c r="E1670" s="86">
        <f t="shared" si="80"/>
        <v>3.1333520052061159</v>
      </c>
    </row>
    <row r="1671" spans="1:5" x14ac:dyDescent="0.3">
      <c r="A1671" s="87">
        <v>39135</v>
      </c>
      <c r="B1671" s="90">
        <v>12.87</v>
      </c>
      <c r="C1671" s="29">
        <f t="shared" si="78"/>
        <v>3.0033439222362945</v>
      </c>
      <c r="D1671" s="86">
        <f t="shared" si="79"/>
        <v>3.3523382501112766</v>
      </c>
      <c r="E1671" s="86">
        <f t="shared" si="80"/>
        <v>3.1349426917854668</v>
      </c>
    </row>
    <row r="1672" spans="1:5" x14ac:dyDescent="0.3">
      <c r="A1672" s="87">
        <v>39136</v>
      </c>
      <c r="B1672" s="90">
        <v>12.87</v>
      </c>
      <c r="C1672" s="29">
        <f t="shared" si="78"/>
        <v>3.0047871491246863</v>
      </c>
      <c r="D1672" s="86">
        <f t="shared" si="79"/>
        <v>3.3541102759962564</v>
      </c>
      <c r="E1672" s="86">
        <f t="shared" si="80"/>
        <v>3.1365297968647767</v>
      </c>
    </row>
    <row r="1673" spans="1:5" x14ac:dyDescent="0.3">
      <c r="A1673" s="87">
        <v>39139</v>
      </c>
      <c r="B1673" s="90">
        <v>12.87</v>
      </c>
      <c r="C1673" s="29">
        <f t="shared" si="78"/>
        <v>3.006231069541327</v>
      </c>
      <c r="D1673" s="86">
        <f t="shared" si="79"/>
        <v>3.3558832385634871</v>
      </c>
      <c r="E1673" s="86">
        <f t="shared" si="80"/>
        <v>3.1381177054364566</v>
      </c>
    </row>
    <row r="1674" spans="1:5" x14ac:dyDescent="0.3">
      <c r="A1674" s="87">
        <v>39140</v>
      </c>
      <c r="B1674" s="90">
        <v>12.86</v>
      </c>
      <c r="C1674" s="29">
        <f t="shared" si="78"/>
        <v>3.0076756838194845</v>
      </c>
      <c r="D1674" s="86">
        <f t="shared" si="79"/>
        <v>3.3576571383080931</v>
      </c>
      <c r="E1674" s="86">
        <f t="shared" si="80"/>
        <v>3.1397064179072847</v>
      </c>
    </row>
    <row r="1675" spans="1:5" x14ac:dyDescent="0.3">
      <c r="A1675" s="87">
        <v>39141</v>
      </c>
      <c r="B1675" s="90">
        <v>12.9</v>
      </c>
      <c r="C1675" s="29">
        <f t="shared" si="78"/>
        <v>3.0091199396060979</v>
      </c>
      <c r="D1675" s="86">
        <f t="shared" si="79"/>
        <v>3.3594306830274618</v>
      </c>
      <c r="E1675" s="86">
        <f t="shared" si="80"/>
        <v>3.1412948357587451</v>
      </c>
    </row>
    <row r="1676" spans="1:5" x14ac:dyDescent="0.3">
      <c r="A1676" s="87">
        <v>39142</v>
      </c>
      <c r="B1676" s="90">
        <v>12.9</v>
      </c>
      <c r="C1676" s="29">
        <f t="shared" si="78"/>
        <v>3.0105691016778127</v>
      </c>
      <c r="D1676" s="86">
        <f t="shared" si="79"/>
        <v>3.361210338072365</v>
      </c>
      <c r="E1676" s="86">
        <f t="shared" si="80"/>
        <v>3.1428884551370628</v>
      </c>
    </row>
    <row r="1677" spans="1:5" x14ac:dyDescent="0.3">
      <c r="A1677" s="87">
        <v>39143</v>
      </c>
      <c r="B1677" s="90">
        <v>12.9</v>
      </c>
      <c r="C1677" s="29">
        <f t="shared" si="78"/>
        <v>3.0120189616514894</v>
      </c>
      <c r="D1677" s="86">
        <f t="shared" si="79"/>
        <v>3.3629909358877486</v>
      </c>
      <c r="E1677" s="86">
        <f t="shared" si="80"/>
        <v>3.1444828829790414</v>
      </c>
    </row>
    <row r="1678" spans="1:5" x14ac:dyDescent="0.3">
      <c r="A1678" s="87">
        <v>39146</v>
      </c>
      <c r="B1678" s="90">
        <v>12.9</v>
      </c>
      <c r="C1678" s="29">
        <f t="shared" si="78"/>
        <v>3.0134695198632309</v>
      </c>
      <c r="D1678" s="86">
        <f t="shared" si="79"/>
        <v>3.364772476973044</v>
      </c>
      <c r="E1678" s="86">
        <f t="shared" si="80"/>
        <v>3.1460781196948249</v>
      </c>
    </row>
    <row r="1679" spans="1:5" x14ac:dyDescent="0.3">
      <c r="A1679" s="87">
        <v>39147</v>
      </c>
      <c r="B1679" s="90">
        <v>12.89</v>
      </c>
      <c r="C1679" s="29">
        <f t="shared" si="78"/>
        <v>3.0149207766493014</v>
      </c>
      <c r="D1679" s="86">
        <f t="shared" si="79"/>
        <v>3.3665549618279482</v>
      </c>
      <c r="E1679" s="86">
        <f t="shared" si="80"/>
        <v>3.1476741656947653</v>
      </c>
    </row>
    <row r="1680" spans="1:5" x14ac:dyDescent="0.3">
      <c r="A1680" s="87">
        <v>39148</v>
      </c>
      <c r="B1680" s="90">
        <v>12.87</v>
      </c>
      <c r="C1680" s="29">
        <f t="shared" si="78"/>
        <v>3.016371677123856</v>
      </c>
      <c r="D1680" s="86">
        <f t="shared" si="79"/>
        <v>3.3683370948287616</v>
      </c>
      <c r="E1680" s="86">
        <f t="shared" si="80"/>
        <v>3.1492699196751412</v>
      </c>
    </row>
    <row r="1681" spans="1:5" x14ac:dyDescent="0.3">
      <c r="A1681" s="87">
        <v>39149</v>
      </c>
      <c r="B1681" s="90">
        <v>12.64</v>
      </c>
      <c r="C1681" s="29">
        <f t="shared" si="78"/>
        <v>3.0178211643695811</v>
      </c>
      <c r="D1681" s="86">
        <f t="shared" si="79"/>
        <v>3.3701175776070662</v>
      </c>
      <c r="E1681" s="86">
        <f t="shared" si="80"/>
        <v>3.1508642780979383</v>
      </c>
    </row>
    <row r="1682" spans="1:5" x14ac:dyDescent="0.3">
      <c r="A1682" s="87">
        <v>39150</v>
      </c>
      <c r="B1682" s="90">
        <v>12.66</v>
      </c>
      <c r="C1682" s="29">
        <f t="shared" si="78"/>
        <v>3.0192469038004761</v>
      </c>
      <c r="D1682" s="86">
        <f t="shared" si="79"/>
        <v>3.3718689737902672</v>
      </c>
      <c r="E1682" s="86">
        <f t="shared" si="80"/>
        <v>3.1524339210283672</v>
      </c>
    </row>
    <row r="1683" spans="1:5" x14ac:dyDescent="0.3">
      <c r="A1683" s="87">
        <v>39153</v>
      </c>
      <c r="B1683" s="90">
        <v>12.65</v>
      </c>
      <c r="C1683" s="29">
        <f t="shared" si="78"/>
        <v>3.0206754302805403</v>
      </c>
      <c r="D1683" s="86">
        <f t="shared" si="79"/>
        <v>3.3736238764851518</v>
      </c>
      <c r="E1683" s="86">
        <f t="shared" si="80"/>
        <v>3.154006552656774</v>
      </c>
    </row>
    <row r="1684" spans="1:5" x14ac:dyDescent="0.3">
      <c r="A1684" s="87">
        <v>39154</v>
      </c>
      <c r="B1684" s="90">
        <v>12.62</v>
      </c>
      <c r="C1684" s="29">
        <f t="shared" si="78"/>
        <v>3.0221035754172223</v>
      </c>
      <c r="D1684" s="86">
        <f t="shared" si="79"/>
        <v>3.3753783936809709</v>
      </c>
      <c r="E1684" s="86">
        <f t="shared" si="80"/>
        <v>3.1555788648817304</v>
      </c>
    </row>
    <row r="1685" spans="1:5" x14ac:dyDescent="0.3">
      <c r="A1685" s="87">
        <v>39155</v>
      </c>
      <c r="B1685" s="90">
        <v>12.63</v>
      </c>
      <c r="C1685" s="29">
        <f t="shared" si="78"/>
        <v>3.0235291923368535</v>
      </c>
      <c r="D1685" s="86">
        <f t="shared" si="79"/>
        <v>3.3771298876555869</v>
      </c>
      <c r="E1685" s="86">
        <f t="shared" si="80"/>
        <v>3.1571486159246551</v>
      </c>
    </row>
    <row r="1686" spans="1:5" x14ac:dyDescent="0.3">
      <c r="A1686" s="87">
        <v>39156</v>
      </c>
      <c r="B1686" s="90">
        <v>12.63</v>
      </c>
      <c r="C1686" s="29">
        <f t="shared" si="78"/>
        <v>3.0249565702332637</v>
      </c>
      <c r="D1686" s="86">
        <f t="shared" si="79"/>
        <v>3.3788836278291168</v>
      </c>
      <c r="E1686" s="86">
        <f t="shared" si="80"/>
        <v>3.1587202844471065</v>
      </c>
    </row>
    <row r="1687" spans="1:5" x14ac:dyDescent="0.3">
      <c r="A1687" s="87">
        <v>39157</v>
      </c>
      <c r="B1687" s="90">
        <v>12.65</v>
      </c>
      <c r="C1687" s="29">
        <f t="shared" si="78"/>
        <v>3.0263846219805051</v>
      </c>
      <c r="D1687" s="86">
        <f t="shared" si="79"/>
        <v>3.3806382787181648</v>
      </c>
      <c r="E1687" s="86">
        <f t="shared" si="80"/>
        <v>3.1602927353660317</v>
      </c>
    </row>
    <row r="1688" spans="1:5" x14ac:dyDescent="0.3">
      <c r="A1688" s="87">
        <v>39160</v>
      </c>
      <c r="B1688" s="90">
        <v>12.65</v>
      </c>
      <c r="C1688" s="29">
        <f t="shared" si="78"/>
        <v>3.0278154663659307</v>
      </c>
      <c r="D1688" s="86">
        <f t="shared" si="79"/>
        <v>3.3823964438871386</v>
      </c>
      <c r="E1688" s="86">
        <f t="shared" si="80"/>
        <v>3.1618681813327094</v>
      </c>
    </row>
    <row r="1689" spans="1:5" x14ac:dyDescent="0.3">
      <c r="A1689" s="87">
        <v>39161</v>
      </c>
      <c r="B1689" s="90">
        <v>12.64</v>
      </c>
      <c r="C1689" s="29">
        <f t="shared" si="78"/>
        <v>3.0292469872402736</v>
      </c>
      <c r="D1689" s="86">
        <f t="shared" si="79"/>
        <v>3.3841555234233138</v>
      </c>
      <c r="E1689" s="86">
        <f t="shared" si="80"/>
        <v>3.1634444126791608</v>
      </c>
    </row>
    <row r="1690" spans="1:5" x14ac:dyDescent="0.3">
      <c r="A1690" s="87">
        <v>39162</v>
      </c>
      <c r="B1690" s="90">
        <v>12.65</v>
      </c>
      <c r="C1690" s="29">
        <f t="shared" si="78"/>
        <v>3.0306781246869257</v>
      </c>
      <c r="D1690" s="86">
        <f t="shared" si="79"/>
        <v>3.3859142149023485</v>
      </c>
      <c r="E1690" s="86">
        <f t="shared" si="80"/>
        <v>3.1650203225628974</v>
      </c>
    </row>
    <row r="1691" spans="1:5" x14ac:dyDescent="0.3">
      <c r="A1691" s="87">
        <v>39163</v>
      </c>
      <c r="B1691" s="90">
        <v>12.63</v>
      </c>
      <c r="C1691" s="29">
        <f t="shared" si="78"/>
        <v>3.0321109989974961</v>
      </c>
      <c r="D1691" s="86">
        <f t="shared" si="79"/>
        <v>3.3876751239221776</v>
      </c>
      <c r="E1691" s="86">
        <f t="shared" si="80"/>
        <v>3.1665981252916868</v>
      </c>
    </row>
    <row r="1692" spans="1:5" x14ac:dyDescent="0.3">
      <c r="A1692" s="87">
        <v>39164</v>
      </c>
      <c r="B1692" s="90">
        <v>12.61</v>
      </c>
      <c r="C1692" s="29">
        <f t="shared" si="78"/>
        <v>3.0335424282790124</v>
      </c>
      <c r="D1692" s="86">
        <f t="shared" si="79"/>
        <v>3.3894343402263556</v>
      </c>
      <c r="E1692" s="86">
        <f t="shared" si="80"/>
        <v>3.1681744978994479</v>
      </c>
    </row>
    <row r="1693" spans="1:5" x14ac:dyDescent="0.3">
      <c r="A1693" s="87">
        <v>39167</v>
      </c>
      <c r="B1693" s="90">
        <v>12.6</v>
      </c>
      <c r="C1693" s="29">
        <f t="shared" si="78"/>
        <v>3.0349723795088548</v>
      </c>
      <c r="D1693" s="86">
        <f t="shared" si="79"/>
        <v>3.3911918229415812</v>
      </c>
      <c r="E1693" s="86">
        <f t="shared" si="80"/>
        <v>3.1697494057837101</v>
      </c>
    </row>
    <row r="1694" spans="1:5" x14ac:dyDescent="0.3">
      <c r="A1694" s="87">
        <v>39168</v>
      </c>
      <c r="B1694" s="90">
        <v>12.6</v>
      </c>
      <c r="C1694" s="29">
        <f t="shared" si="78"/>
        <v>3.0364019425487747</v>
      </c>
      <c r="D1694" s="86">
        <f t="shared" si="79"/>
        <v>3.3929489113343769</v>
      </c>
      <c r="E1694" s="86">
        <f t="shared" si="80"/>
        <v>3.1713239871180119</v>
      </c>
    </row>
    <row r="1695" spans="1:5" x14ac:dyDescent="0.3">
      <c r="A1695" s="87">
        <v>39169</v>
      </c>
      <c r="B1695" s="90">
        <v>12.61</v>
      </c>
      <c r="C1695" s="29">
        <f t="shared" si="78"/>
        <v>3.0378321789557732</v>
      </c>
      <c r="D1695" s="86">
        <f t="shared" si="79"/>
        <v>3.394706910132653</v>
      </c>
      <c r="E1695" s="86">
        <f t="shared" si="80"/>
        <v>3.1728993506297227</v>
      </c>
    </row>
    <row r="1696" spans="1:5" x14ac:dyDescent="0.3">
      <c r="A1696" s="87">
        <v>39170</v>
      </c>
      <c r="B1696" s="90">
        <v>12.62</v>
      </c>
      <c r="C1696" s="29">
        <f t="shared" si="78"/>
        <v>3.0392641522882893</v>
      </c>
      <c r="D1696" s="86">
        <f t="shared" si="79"/>
        <v>3.3964671267702813</v>
      </c>
      <c r="E1696" s="86">
        <f t="shared" si="80"/>
        <v>3.1744766072507167</v>
      </c>
    </row>
    <row r="1697" spans="1:5" x14ac:dyDescent="0.3">
      <c r="A1697" s="87">
        <v>39171</v>
      </c>
      <c r="B1697" s="90">
        <v>12.66</v>
      </c>
      <c r="C1697" s="29">
        <f t="shared" si="78"/>
        <v>3.0406978643668481</v>
      </c>
      <c r="D1697" s="86">
        <f t="shared" si="79"/>
        <v>3.3982295637517637</v>
      </c>
      <c r="E1697" s="86">
        <f t="shared" si="80"/>
        <v>3.1760557590255076</v>
      </c>
    </row>
    <row r="1698" spans="1:5" x14ac:dyDescent="0.3">
      <c r="A1698" s="87">
        <v>39174</v>
      </c>
      <c r="B1698" s="90">
        <v>12.67</v>
      </c>
      <c r="C1698" s="29">
        <f t="shared" si="78"/>
        <v>3.0421365401543947</v>
      </c>
      <c r="D1698" s="86">
        <f t="shared" si="79"/>
        <v>3.3999981859211363</v>
      </c>
      <c r="E1698" s="86">
        <f t="shared" si="80"/>
        <v>3.1776401747072796</v>
      </c>
    </row>
    <row r="1699" spans="1:5" x14ac:dyDescent="0.3">
      <c r="A1699" s="87">
        <v>39175</v>
      </c>
      <c r="B1699" s="90">
        <v>12.65</v>
      </c>
      <c r="C1699" s="29">
        <f t="shared" si="78"/>
        <v>3.0435769918061579</v>
      </c>
      <c r="D1699" s="86">
        <f t="shared" si="79"/>
        <v>3.4017690749762735</v>
      </c>
      <c r="E1699" s="86">
        <f t="shared" si="80"/>
        <v>3.179226524774776</v>
      </c>
    </row>
    <row r="1700" spans="1:5" x14ac:dyDescent="0.3">
      <c r="A1700" s="87">
        <v>39176</v>
      </c>
      <c r="B1700" s="90">
        <v>12.64</v>
      </c>
      <c r="C1700" s="29">
        <f t="shared" si="78"/>
        <v>3.0450159645721135</v>
      </c>
      <c r="D1700" s="86">
        <f t="shared" si="79"/>
        <v>3.4035382296173267</v>
      </c>
      <c r="E1700" s="86">
        <f t="shared" si="80"/>
        <v>3.1808114094753481</v>
      </c>
    </row>
    <row r="1701" spans="1:5" x14ac:dyDescent="0.3">
      <c r="A1701" s="87">
        <v>39177</v>
      </c>
      <c r="B1701" s="90">
        <v>12.66</v>
      </c>
      <c r="C1701" s="29">
        <f t="shared" si="78"/>
        <v>3.0464545519144162</v>
      </c>
      <c r="D1701" s="86">
        <f t="shared" si="79"/>
        <v>3.4053069939786469</v>
      </c>
      <c r="E1701" s="86">
        <f t="shared" si="80"/>
        <v>3.1823959709484066</v>
      </c>
    </row>
    <row r="1702" spans="1:5" x14ac:dyDescent="0.3">
      <c r="A1702" s="87">
        <v>39181</v>
      </c>
      <c r="B1702" s="90">
        <v>12.65</v>
      </c>
      <c r="C1702" s="29">
        <f t="shared" si="78"/>
        <v>3.047895951421109</v>
      </c>
      <c r="D1702" s="86">
        <f t="shared" si="79"/>
        <v>3.4070792996248906</v>
      </c>
      <c r="E1702" s="86">
        <f t="shared" si="80"/>
        <v>3.1839835495252782</v>
      </c>
    </row>
    <row r="1703" spans="1:5" x14ac:dyDescent="0.3">
      <c r="A1703" s="87">
        <v>39182</v>
      </c>
      <c r="B1703" s="90">
        <v>12.63</v>
      </c>
      <c r="C1703" s="29">
        <f t="shared" si="78"/>
        <v>3.049336966147981</v>
      </c>
      <c r="D1703" s="86">
        <f t="shared" si="79"/>
        <v>3.4088512159491664</v>
      </c>
      <c r="E1703" s="86">
        <f t="shared" si="80"/>
        <v>3.1855708056629557</v>
      </c>
    </row>
    <row r="1704" spans="1:5" x14ac:dyDescent="0.3">
      <c r="A1704" s="87">
        <v>39183</v>
      </c>
      <c r="B1704" s="90">
        <v>12.63</v>
      </c>
      <c r="C1704" s="29">
        <f t="shared" si="78"/>
        <v>3.0507765276363297</v>
      </c>
      <c r="D1704" s="86">
        <f t="shared" si="79"/>
        <v>3.4106214289767576</v>
      </c>
      <c r="E1704" s="86">
        <f t="shared" si="80"/>
        <v>3.1871566231110311</v>
      </c>
    </row>
    <row r="1705" spans="1:5" x14ac:dyDescent="0.3">
      <c r="A1705" s="87">
        <v>39184</v>
      </c>
      <c r="B1705" s="90">
        <v>12.63</v>
      </c>
      <c r="C1705" s="29">
        <f t="shared" si="78"/>
        <v>3.0522167687272614</v>
      </c>
      <c r="D1705" s="86">
        <f t="shared" si="79"/>
        <v>3.4123925612742041</v>
      </c>
      <c r="E1705" s="86">
        <f t="shared" si="80"/>
        <v>3.1887432299990945</v>
      </c>
    </row>
    <row r="1706" spans="1:5" x14ac:dyDescent="0.3">
      <c r="A1706" s="87">
        <v>39185</v>
      </c>
      <c r="B1706" s="90">
        <v>12.63</v>
      </c>
      <c r="C1706" s="29">
        <f t="shared" si="78"/>
        <v>3.0536576897416094</v>
      </c>
      <c r="D1706" s="86">
        <f t="shared" si="79"/>
        <v>3.4141646133188814</v>
      </c>
      <c r="E1706" s="86">
        <f t="shared" si="80"/>
        <v>3.1903306267201392</v>
      </c>
    </row>
    <row r="1707" spans="1:5" x14ac:dyDescent="0.3">
      <c r="A1707" s="87">
        <v>39188</v>
      </c>
      <c r="B1707" s="90">
        <v>12.64</v>
      </c>
      <c r="C1707" s="29">
        <f t="shared" si="78"/>
        <v>3.0550992910003592</v>
      </c>
      <c r="D1707" s="86">
        <f t="shared" si="79"/>
        <v>3.4159375855884133</v>
      </c>
      <c r="E1707" s="86">
        <f t="shared" si="80"/>
        <v>3.1919188136673537</v>
      </c>
    </row>
    <row r="1708" spans="1:5" x14ac:dyDescent="0.3">
      <c r="A1708" s="87">
        <v>39189</v>
      </c>
      <c r="B1708" s="90">
        <v>12.62</v>
      </c>
      <c r="C1708" s="29">
        <f t="shared" si="78"/>
        <v>3.0565426421093993</v>
      </c>
      <c r="D1708" s="86">
        <f t="shared" si="79"/>
        <v>3.417712793696642</v>
      </c>
      <c r="E1708" s="86">
        <f t="shared" si="80"/>
        <v>3.1935089084344317</v>
      </c>
    </row>
    <row r="1709" spans="1:5" x14ac:dyDescent="0.3">
      <c r="A1709" s="87">
        <v>39190</v>
      </c>
      <c r="B1709" s="90">
        <v>12.6</v>
      </c>
      <c r="C1709" s="29">
        <f t="shared" si="78"/>
        <v>3.0579845049699612</v>
      </c>
      <c r="D1709" s="86">
        <f t="shared" si="79"/>
        <v>3.4194862551184291</v>
      </c>
      <c r="E1709" s="86">
        <f t="shared" si="80"/>
        <v>3.1950975278777274</v>
      </c>
    </row>
    <row r="1710" spans="1:5" x14ac:dyDescent="0.3">
      <c r="A1710" s="87">
        <v>39191</v>
      </c>
      <c r="B1710" s="91">
        <v>12.37</v>
      </c>
      <c r="C1710" s="29">
        <f t="shared" si="78"/>
        <v>3.0594249074113371</v>
      </c>
      <c r="D1710" s="86">
        <f t="shared" si="79"/>
        <v>3.421258003790252</v>
      </c>
      <c r="E1710" s="86">
        <f t="shared" si="80"/>
        <v>3.1966847009581891</v>
      </c>
    </row>
    <row r="1711" spans="1:5" x14ac:dyDescent="0.3">
      <c r="A1711" s="87">
        <v>39192</v>
      </c>
      <c r="B1711" s="90">
        <v>12.37</v>
      </c>
      <c r="C1711" s="29">
        <f t="shared" si="78"/>
        <v>3.0608411457952269</v>
      </c>
      <c r="D1711" s="86">
        <f t="shared" si="79"/>
        <v>3.4230001117870401</v>
      </c>
      <c r="E1711" s="86">
        <f t="shared" si="80"/>
        <v>3.198246704723902</v>
      </c>
    </row>
    <row r="1712" spans="1:5" x14ac:dyDescent="0.3">
      <c r="A1712" s="87">
        <v>39195</v>
      </c>
      <c r="B1712" s="90">
        <v>12.36</v>
      </c>
      <c r="C1712" s="29">
        <f t="shared" si="78"/>
        <v>3.0622580397700268</v>
      </c>
      <c r="D1712" s="86">
        <f t="shared" si="79"/>
        <v>3.4247431068669623</v>
      </c>
      <c r="E1712" s="86">
        <f t="shared" si="80"/>
        <v>3.1998094717352874</v>
      </c>
    </row>
    <row r="1713" spans="1:5" x14ac:dyDescent="0.3">
      <c r="A1713" s="87">
        <v>39196</v>
      </c>
      <c r="B1713" s="90">
        <v>12.34</v>
      </c>
      <c r="C1713" s="29">
        <f t="shared" si="78"/>
        <v>3.0636745178489027</v>
      </c>
      <c r="D1713" s="86">
        <f t="shared" si="79"/>
        <v>3.4264856709556257</v>
      </c>
      <c r="E1713" s="86">
        <f t="shared" si="80"/>
        <v>3.201371882403182</v>
      </c>
    </row>
    <row r="1714" spans="1:5" x14ac:dyDescent="0.3">
      <c r="A1714" s="87">
        <v>39197</v>
      </c>
      <c r="B1714" s="90">
        <v>12.33</v>
      </c>
      <c r="C1714" s="29">
        <f t="shared" si="78"/>
        <v>3.0650894759249709</v>
      </c>
      <c r="D1714" s="86">
        <f t="shared" si="79"/>
        <v>3.4282264456034697</v>
      </c>
      <c r="E1714" s="86">
        <f t="shared" si="80"/>
        <v>3.2029327829362413</v>
      </c>
    </row>
    <row r="1715" spans="1:5" x14ac:dyDescent="0.3">
      <c r="A1715" s="87">
        <v>39198</v>
      </c>
      <c r="B1715" s="90">
        <v>12.33</v>
      </c>
      <c r="C1715" s="29">
        <f t="shared" si="78"/>
        <v>3.06650401471811</v>
      </c>
      <c r="D1715" s="86">
        <f t="shared" si="79"/>
        <v>3.4299667847585797</v>
      </c>
      <c r="E1715" s="86">
        <f t="shared" si="80"/>
        <v>3.2044933234660045</v>
      </c>
    </row>
    <row r="1716" spans="1:5" x14ac:dyDescent="0.3">
      <c r="A1716" s="87">
        <v>39199</v>
      </c>
      <c r="B1716" s="90">
        <v>12.33</v>
      </c>
      <c r="C1716" s="29">
        <f t="shared" si="78"/>
        <v>3.067919206320902</v>
      </c>
      <c r="D1716" s="86">
        <f t="shared" si="79"/>
        <v>3.4317080073968618</v>
      </c>
      <c r="E1716" s="86">
        <f t="shared" si="80"/>
        <v>3.2060546243260366</v>
      </c>
    </row>
    <row r="1717" spans="1:5" x14ac:dyDescent="0.3">
      <c r="A1717" s="87">
        <v>39202</v>
      </c>
      <c r="B1717" s="90">
        <v>12.33</v>
      </c>
      <c r="C1717" s="29">
        <f t="shared" si="78"/>
        <v>3.0693350510346189</v>
      </c>
      <c r="D1717" s="86">
        <f t="shared" si="79"/>
        <v>3.4334501139668161</v>
      </c>
      <c r="E1717" s="86">
        <f t="shared" si="80"/>
        <v>3.2076166858867881</v>
      </c>
    </row>
    <row r="1718" spans="1:5" x14ac:dyDescent="0.3">
      <c r="A1718" s="87">
        <v>39204</v>
      </c>
      <c r="B1718" s="90">
        <v>12.33</v>
      </c>
      <c r="C1718" s="29">
        <f t="shared" si="78"/>
        <v>3.0707515491606712</v>
      </c>
      <c r="D1718" s="86">
        <f t="shared" si="79"/>
        <v>3.4351931049171709</v>
      </c>
      <c r="E1718" s="86">
        <f t="shared" si="80"/>
        <v>3.209179508518889</v>
      </c>
    </row>
    <row r="1719" spans="1:5" x14ac:dyDescent="0.3">
      <c r="A1719" s="87">
        <v>39205</v>
      </c>
      <c r="B1719" s="90">
        <v>12.33</v>
      </c>
      <c r="C1719" s="29">
        <f t="shared" si="78"/>
        <v>3.0721687010006087</v>
      </c>
      <c r="D1719" s="86">
        <f t="shared" si="79"/>
        <v>3.4369369806968817</v>
      </c>
      <c r="E1719" s="86">
        <f t="shared" si="80"/>
        <v>3.2107430925931504</v>
      </c>
    </row>
    <row r="1720" spans="1:5" x14ac:dyDescent="0.3">
      <c r="A1720" s="87">
        <v>39206</v>
      </c>
      <c r="B1720" s="90">
        <v>12.34</v>
      </c>
      <c r="C1720" s="29">
        <f t="shared" si="78"/>
        <v>3.0735865068561203</v>
      </c>
      <c r="D1720" s="86">
        <f t="shared" si="79"/>
        <v>3.4386817417551319</v>
      </c>
      <c r="E1720" s="86">
        <f t="shared" si="80"/>
        <v>3.2123074384805639</v>
      </c>
    </row>
    <row r="1721" spans="1:5" x14ac:dyDescent="0.3">
      <c r="A1721" s="87">
        <v>39209</v>
      </c>
      <c r="B1721" s="90">
        <v>12.36</v>
      </c>
      <c r="C1721" s="29">
        <f t="shared" si="78"/>
        <v>3.0750060427843118</v>
      </c>
      <c r="D1721" s="86">
        <f t="shared" si="79"/>
        <v>3.4404287124338042</v>
      </c>
      <c r="E1721" s="86">
        <f t="shared" si="80"/>
        <v>3.213873670888812</v>
      </c>
    </row>
    <row r="1722" spans="1:5" x14ac:dyDescent="0.3">
      <c r="A1722" s="87">
        <v>39210</v>
      </c>
      <c r="B1722" s="90">
        <v>12.35</v>
      </c>
      <c r="C1722" s="29">
        <f t="shared" si="78"/>
        <v>3.0764284175794616</v>
      </c>
      <c r="D1722" s="86">
        <f t="shared" si="79"/>
        <v>3.44217925760955</v>
      </c>
      <c r="E1722" s="86">
        <f t="shared" si="80"/>
        <v>3.2154429488577092</v>
      </c>
    </row>
    <row r="1723" spans="1:5" x14ac:dyDescent="0.3">
      <c r="A1723" s="87">
        <v>39211</v>
      </c>
      <c r="B1723" s="90">
        <v>12.35</v>
      </c>
      <c r="C1723" s="29">
        <f t="shared" si="78"/>
        <v>3.0778503735583511</v>
      </c>
      <c r="D1723" s="86">
        <f t="shared" si="79"/>
        <v>3.4439293682516761</v>
      </c>
      <c r="E1723" s="86">
        <f t="shared" si="80"/>
        <v>3.2170118676434627</v>
      </c>
    </row>
    <row r="1724" spans="1:5" x14ac:dyDescent="0.3">
      <c r="A1724" s="87">
        <v>39212</v>
      </c>
      <c r="B1724" s="90">
        <v>12.36</v>
      </c>
      <c r="C1724" s="29">
        <f t="shared" si="78"/>
        <v>3.0792729867795137</v>
      </c>
      <c r="D1724" s="86">
        <f t="shared" si="79"/>
        <v>3.4456803687043061</v>
      </c>
      <c r="E1724" s="86">
        <f t="shared" si="80"/>
        <v>3.2185815519555199</v>
      </c>
    </row>
    <row r="1725" spans="1:5" x14ac:dyDescent="0.3">
      <c r="A1725" s="87">
        <v>39213</v>
      </c>
      <c r="B1725" s="90">
        <v>12.35</v>
      </c>
      <c r="C1725" s="29">
        <f t="shared" si="78"/>
        <v>3.0806973352922782</v>
      </c>
      <c r="D1725" s="86">
        <f t="shared" si="79"/>
        <v>3.4474335860067886</v>
      </c>
      <c r="E1725" s="86">
        <f t="shared" si="80"/>
        <v>3.2201531286999119</v>
      </c>
    </row>
    <row r="1726" spans="1:5" x14ac:dyDescent="0.3">
      <c r="A1726" s="87">
        <v>39216</v>
      </c>
      <c r="B1726" s="90">
        <v>12.36</v>
      </c>
      <c r="C1726" s="29">
        <f t="shared" si="78"/>
        <v>3.0821212644076237</v>
      </c>
      <c r="D1726" s="86">
        <f t="shared" si="79"/>
        <v>3.4491863681123558</v>
      </c>
      <c r="E1726" s="86">
        <f t="shared" si="80"/>
        <v>3.2217243457350064</v>
      </c>
    </row>
    <row r="1727" spans="1:5" x14ac:dyDescent="0.3">
      <c r="A1727" s="87">
        <v>39217</v>
      </c>
      <c r="B1727" s="90">
        <v>12.35</v>
      </c>
      <c r="C1727" s="29">
        <f t="shared" si="78"/>
        <v>3.0835469304196876</v>
      </c>
      <c r="D1727" s="86">
        <f t="shared" si="79"/>
        <v>3.450941369323433</v>
      </c>
      <c r="E1727" s="86">
        <f t="shared" si="80"/>
        <v>3.2232974570503066</v>
      </c>
    </row>
    <row r="1728" spans="1:5" x14ac:dyDescent="0.3">
      <c r="A1728" s="87">
        <v>39218</v>
      </c>
      <c r="B1728" s="90">
        <v>12.34</v>
      </c>
      <c r="C1728" s="29">
        <f t="shared" si="78"/>
        <v>3.0849721766463971</v>
      </c>
      <c r="D1728" s="86">
        <f t="shared" si="79"/>
        <v>3.4526959348947797</v>
      </c>
      <c r="E1728" s="86">
        <f t="shared" si="80"/>
        <v>3.2248702083050702</v>
      </c>
    </row>
    <row r="1729" spans="1:5" x14ac:dyDescent="0.3">
      <c r="A1729" s="87">
        <v>39219</v>
      </c>
      <c r="B1729" s="90">
        <v>12.36</v>
      </c>
      <c r="C1729" s="29">
        <f t="shared" si="78"/>
        <v>3.0863969710461814</v>
      </c>
      <c r="D1729" s="86">
        <f t="shared" si="79"/>
        <v>3.4544500252740638</v>
      </c>
      <c r="E1729" s="86">
        <f t="shared" si="80"/>
        <v>3.2264425659729996</v>
      </c>
    </row>
    <row r="1730" spans="1:5" x14ac:dyDescent="0.3">
      <c r="A1730" s="87">
        <v>39220</v>
      </c>
      <c r="B1730" s="90">
        <v>12.35</v>
      </c>
      <c r="C1730" s="29">
        <f t="shared" si="78"/>
        <v>3.087824614829108</v>
      </c>
      <c r="D1730" s="86">
        <f t="shared" si="79"/>
        <v>3.4562077047181234</v>
      </c>
      <c r="E1730" s="86">
        <f t="shared" si="80"/>
        <v>3.22801798111223</v>
      </c>
    </row>
    <row r="1731" spans="1:5" x14ac:dyDescent="0.3">
      <c r="A1731" s="87">
        <v>39223</v>
      </c>
      <c r="B1731" s="90">
        <v>12.35</v>
      </c>
      <c r="C1731" s="29">
        <f t="shared" si="78"/>
        <v>3.0892518382443281</v>
      </c>
      <c r="D1731" s="86">
        <f t="shared" si="79"/>
        <v>3.4579649478576413</v>
      </c>
      <c r="E1731" s="86">
        <f t="shared" si="80"/>
        <v>3.2295930356636147</v>
      </c>
    </row>
    <row r="1732" spans="1:5" x14ac:dyDescent="0.3">
      <c r="A1732" s="87">
        <v>39224</v>
      </c>
      <c r="B1732" s="90">
        <v>12.35</v>
      </c>
      <c r="C1732" s="29">
        <f t="shared" si="78"/>
        <v>3.0906797213364832</v>
      </c>
      <c r="D1732" s="86">
        <f t="shared" si="79"/>
        <v>3.4597230844340459</v>
      </c>
      <c r="E1732" s="86">
        <f t="shared" si="80"/>
        <v>3.2311688587351424</v>
      </c>
    </row>
    <row r="1733" spans="1:5" x14ac:dyDescent="0.3">
      <c r="A1733" s="87">
        <v>39225</v>
      </c>
      <c r="B1733" s="90">
        <v>12.35</v>
      </c>
      <c r="C1733" s="29">
        <f t="shared" ref="C1733:C1796" si="81">IF(A1733=$B$2,1,IF(A1732&lt;DATE(1998,1,2),ROUND(B1732/3000+1,8)*C1732,ROUND(((1+B1732/100)^(1/252)),8)*C1732))</f>
        <v>3.092108264410482</v>
      </c>
      <c r="D1733" s="86">
        <f t="shared" ref="D1733:D1796" si="82">(((ROUND(C1733/C1732,8)-1)*$D$1)+1)*D1732</f>
        <v>3.461482114901588</v>
      </c>
      <c r="E1733" s="86">
        <f t="shared" ref="E1733:E1796" si="83">(((ROUND(C1733/C1732,8))*(($E$1+1)^(1/252)))*E1732)</f>
        <v>3.2327454507017985</v>
      </c>
    </row>
    <row r="1734" spans="1:5" x14ac:dyDescent="0.3">
      <c r="A1734" s="87">
        <v>39226</v>
      </c>
      <c r="B1734" s="90">
        <v>12.34</v>
      </c>
      <c r="C1734" s="29">
        <f t="shared" si="81"/>
        <v>3.0935374677713754</v>
      </c>
      <c r="D1734" s="86">
        <f t="shared" si="82"/>
        <v>3.4632420397147499</v>
      </c>
      <c r="E1734" s="86">
        <f t="shared" si="83"/>
        <v>3.2343228119387524</v>
      </c>
    </row>
    <row r="1735" spans="1:5" x14ac:dyDescent="0.3">
      <c r="A1735" s="87">
        <v>39227</v>
      </c>
      <c r="B1735" s="90">
        <v>12.36</v>
      </c>
      <c r="C1735" s="29">
        <f t="shared" si="81"/>
        <v>3.0949662180508657</v>
      </c>
      <c r="D1735" s="86">
        <f t="shared" si="82"/>
        <v>3.4650014878843964</v>
      </c>
      <c r="E1735" s="86">
        <f t="shared" si="83"/>
        <v>3.2358997784352064</v>
      </c>
    </row>
    <row r="1736" spans="1:5" x14ac:dyDescent="0.3">
      <c r="A1736" s="87">
        <v>39230</v>
      </c>
      <c r="B1736" s="90">
        <v>12.37</v>
      </c>
      <c r="C1736" s="29">
        <f t="shared" si="81"/>
        <v>3.0963978256246869</v>
      </c>
      <c r="D1736" s="86">
        <f t="shared" si="82"/>
        <v>3.4667645360814556</v>
      </c>
      <c r="E1736" s="86">
        <f t="shared" si="83"/>
        <v>3.237479811364893</v>
      </c>
    </row>
    <row r="1737" spans="1:5" x14ac:dyDescent="0.3">
      <c r="A1737" s="87">
        <v>39231</v>
      </c>
      <c r="B1737" s="90">
        <v>12.38</v>
      </c>
      <c r="C1737" s="29">
        <f t="shared" si="81"/>
        <v>3.0978311791421467</v>
      </c>
      <c r="D1737" s="86">
        <f t="shared" si="82"/>
        <v>3.4685298160499931</v>
      </c>
      <c r="E1737" s="86">
        <f t="shared" si="83"/>
        <v>3.2390617489439277</v>
      </c>
    </row>
    <row r="1738" spans="1:5" x14ac:dyDescent="0.3">
      <c r="A1738" s="87">
        <v>39232</v>
      </c>
      <c r="B1738" s="90">
        <v>12.37</v>
      </c>
      <c r="C1738" s="29">
        <f t="shared" si="81"/>
        <v>3.0992663113925079</v>
      </c>
      <c r="D1738" s="86">
        <f t="shared" si="82"/>
        <v>3.4702973684386627</v>
      </c>
      <c r="E1738" s="86">
        <f t="shared" si="83"/>
        <v>3.240645625601152</v>
      </c>
    </row>
    <row r="1739" spans="1:5" x14ac:dyDescent="0.3">
      <c r="A1739" s="87">
        <v>39233</v>
      </c>
      <c r="B1739" s="90">
        <v>12.39</v>
      </c>
      <c r="C1739" s="29">
        <f t="shared" si="81"/>
        <v>3.1007009927607143</v>
      </c>
      <c r="D1739" s="86">
        <f t="shared" si="82"/>
        <v>3.472064447328969</v>
      </c>
      <c r="E1739" s="86">
        <f t="shared" si="83"/>
        <v>3.2422291100996428</v>
      </c>
    </row>
    <row r="1740" spans="1:5" x14ac:dyDescent="0.3">
      <c r="A1740" s="87">
        <v>39234</v>
      </c>
      <c r="B1740" s="90">
        <v>12.39</v>
      </c>
      <c r="C1740" s="29">
        <f t="shared" si="81"/>
        <v>3.1021385397549786</v>
      </c>
      <c r="D1740" s="86">
        <f t="shared" si="82"/>
        <v>3.4738351376999468</v>
      </c>
      <c r="E1740" s="86">
        <f t="shared" si="83"/>
        <v>3.2438156703818417</v>
      </c>
    </row>
    <row r="1741" spans="1:5" x14ac:dyDescent="0.3">
      <c r="A1741" s="87">
        <v>39237</v>
      </c>
      <c r="B1741" s="90">
        <v>12.39</v>
      </c>
      <c r="C1741" s="29">
        <f t="shared" si="81"/>
        <v>3.1035767532247802</v>
      </c>
      <c r="D1741" s="86">
        <f t="shared" si="82"/>
        <v>3.4756067310911414</v>
      </c>
      <c r="E1741" s="86">
        <f t="shared" si="83"/>
        <v>3.2454030070353097</v>
      </c>
    </row>
    <row r="1742" spans="1:5" x14ac:dyDescent="0.3">
      <c r="A1742" s="87">
        <v>39238</v>
      </c>
      <c r="B1742" s="90">
        <v>12.4</v>
      </c>
      <c r="C1742" s="29">
        <f t="shared" si="81"/>
        <v>3.1050156334791108</v>
      </c>
      <c r="D1742" s="86">
        <f t="shared" si="82"/>
        <v>3.4773792279630769</v>
      </c>
      <c r="E1742" s="86">
        <f t="shared" si="83"/>
        <v>3.246991120439958</v>
      </c>
    </row>
    <row r="1743" spans="1:5" x14ac:dyDescent="0.3">
      <c r="A1743" s="87">
        <v>39239</v>
      </c>
      <c r="B1743" s="90">
        <v>12.38</v>
      </c>
      <c r="C1743" s="29">
        <f t="shared" si="81"/>
        <v>3.1064562675825762</v>
      </c>
      <c r="D1743" s="86">
        <f t="shared" si="82"/>
        <v>3.4791539675675147</v>
      </c>
      <c r="E1743" s="86">
        <f t="shared" si="83"/>
        <v>3.2485811474519952</v>
      </c>
    </row>
    <row r="1744" spans="1:5" x14ac:dyDescent="0.3">
      <c r="A1744" s="87">
        <v>39241</v>
      </c>
      <c r="B1744" s="90">
        <v>11.88</v>
      </c>
      <c r="C1744" s="29">
        <f t="shared" si="81"/>
        <v>3.1078953955776591</v>
      </c>
      <c r="D1744" s="86">
        <f t="shared" si="82"/>
        <v>3.4809269339919253</v>
      </c>
      <c r="E1744" s="86">
        <f t="shared" si="83"/>
        <v>3.2501696790229744</v>
      </c>
    </row>
    <row r="1745" spans="1:5" x14ac:dyDescent="0.3">
      <c r="A1745" s="87">
        <v>39244</v>
      </c>
      <c r="B1745" s="90">
        <v>11.88</v>
      </c>
      <c r="C1745" s="29">
        <f t="shared" si="81"/>
        <v>3.1092801494501128</v>
      </c>
      <c r="D1745" s="86">
        <f t="shared" si="82"/>
        <v>3.4826329919771055</v>
      </c>
      <c r="E1745" s="86">
        <f t="shared" si="83"/>
        <v>3.2517014253889309</v>
      </c>
    </row>
    <row r="1746" spans="1:5" x14ac:dyDescent="0.3">
      <c r="A1746" s="87">
        <v>39245</v>
      </c>
      <c r="B1746" s="90">
        <v>11.87</v>
      </c>
      <c r="C1746" s="29">
        <f t="shared" si="81"/>
        <v>3.1106655203135016</v>
      </c>
      <c r="D1746" s="86">
        <f t="shared" si="82"/>
        <v>3.484339886128601</v>
      </c>
      <c r="E1746" s="86">
        <f t="shared" si="83"/>
        <v>3.2532338936393312</v>
      </c>
    </row>
    <row r="1747" spans="1:5" x14ac:dyDescent="0.3">
      <c r="A1747" s="87">
        <v>39246</v>
      </c>
      <c r="B1747" s="90">
        <v>11.87</v>
      </c>
      <c r="C1747" s="29">
        <f t="shared" si="81"/>
        <v>3.1120504197098007</v>
      </c>
      <c r="D1747" s="86">
        <f t="shared" si="82"/>
        <v>3.4860462753853749</v>
      </c>
      <c r="E1747" s="86">
        <f t="shared" si="83"/>
        <v>3.2547659454532489</v>
      </c>
    </row>
    <row r="1748" spans="1:5" x14ac:dyDescent="0.3">
      <c r="A1748" s="87">
        <v>39247</v>
      </c>
      <c r="B1748" s="90">
        <v>11.86</v>
      </c>
      <c r="C1748" s="29">
        <f t="shared" si="81"/>
        <v>3.1134359356771601</v>
      </c>
      <c r="D1748" s="86">
        <f t="shared" si="82"/>
        <v>3.487753500313866</v>
      </c>
      <c r="E1748" s="86">
        <f t="shared" si="83"/>
        <v>3.2562987187593304</v>
      </c>
    </row>
    <row r="1749" spans="1:5" x14ac:dyDescent="0.3">
      <c r="A1749" s="87">
        <v>39248</v>
      </c>
      <c r="B1749" s="90">
        <v>11.86</v>
      </c>
      <c r="C1749" s="29">
        <f t="shared" si="81"/>
        <v>3.1148209476531461</v>
      </c>
      <c r="D1749" s="86">
        <f t="shared" si="82"/>
        <v>3.4894601801729426</v>
      </c>
      <c r="E1749" s="86">
        <f t="shared" si="83"/>
        <v>3.2578310415996707</v>
      </c>
    </row>
    <row r="1750" spans="1:5" x14ac:dyDescent="0.3">
      <c r="A1750" s="87">
        <v>39251</v>
      </c>
      <c r="B1750" s="90">
        <v>11.87</v>
      </c>
      <c r="C1750" s="29">
        <f t="shared" si="81"/>
        <v>3.1162065757517099</v>
      </c>
      <c r="D1750" s="86">
        <f t="shared" si="82"/>
        <v>3.491167695170208</v>
      </c>
      <c r="E1750" s="86">
        <f t="shared" si="83"/>
        <v>3.2593640855081594</v>
      </c>
    </row>
    <row r="1751" spans="1:5" x14ac:dyDescent="0.3">
      <c r="A1751" s="87">
        <v>39252</v>
      </c>
      <c r="B1751" s="90">
        <v>11.87</v>
      </c>
      <c r="C1751" s="29">
        <f t="shared" si="81"/>
        <v>3.1175939420813004</v>
      </c>
      <c r="D1751" s="86">
        <f t="shared" si="82"/>
        <v>3.4928774282167314</v>
      </c>
      <c r="E1751" s="86">
        <f t="shared" si="83"/>
        <v>3.2608990242253491</v>
      </c>
    </row>
    <row r="1752" spans="1:5" x14ac:dyDescent="0.3">
      <c r="A1752" s="87">
        <v>39253</v>
      </c>
      <c r="B1752" s="90">
        <v>11.86</v>
      </c>
      <c r="C1752" s="29">
        <f t="shared" si="81"/>
        <v>3.1189819260802545</v>
      </c>
      <c r="D1752" s="86">
        <f t="shared" si="82"/>
        <v>3.4945879985725297</v>
      </c>
      <c r="E1752" s="86">
        <f t="shared" si="83"/>
        <v>3.2624346857942377</v>
      </c>
    </row>
    <row r="1753" spans="1:5" x14ac:dyDescent="0.3">
      <c r="A1753" s="87">
        <v>39254</v>
      </c>
      <c r="B1753" s="90">
        <v>11.86</v>
      </c>
      <c r="C1753" s="29">
        <f t="shared" si="81"/>
        <v>3.1203694051900714</v>
      </c>
      <c r="D1753" s="86">
        <f t="shared" si="82"/>
        <v>3.4962980227908118</v>
      </c>
      <c r="E1753" s="86">
        <f t="shared" si="83"/>
        <v>3.2639698960485557</v>
      </c>
    </row>
    <row r="1754" spans="1:5" x14ac:dyDescent="0.3">
      <c r="A1754" s="87">
        <v>39255</v>
      </c>
      <c r="B1754" s="90">
        <v>11.86</v>
      </c>
      <c r="C1754" s="29">
        <f t="shared" si="81"/>
        <v>3.1217575015199706</v>
      </c>
      <c r="D1754" s="86">
        <f t="shared" si="82"/>
        <v>3.4980088837837946</v>
      </c>
      <c r="E1754" s="86">
        <f t="shared" si="83"/>
        <v>3.2655058287297578</v>
      </c>
    </row>
    <row r="1755" spans="1:5" x14ac:dyDescent="0.3">
      <c r="A1755" s="87">
        <v>39258</v>
      </c>
      <c r="B1755" s="90">
        <v>11.86</v>
      </c>
      <c r="C1755" s="29">
        <f t="shared" si="81"/>
        <v>3.123146215344522</v>
      </c>
      <c r="D1755" s="86">
        <f t="shared" si="82"/>
        <v>3.4997205819609416</v>
      </c>
      <c r="E1755" s="86">
        <f t="shared" si="83"/>
        <v>3.2670424841777979</v>
      </c>
    </row>
    <row r="1756" spans="1:5" x14ac:dyDescent="0.3">
      <c r="A1756" s="87">
        <v>39259</v>
      </c>
      <c r="B1756" s="90">
        <v>11.86</v>
      </c>
      <c r="C1756" s="29">
        <f t="shared" si="81"/>
        <v>3.124535546938418</v>
      </c>
      <c r="D1756" s="86">
        <f t="shared" si="82"/>
        <v>3.5014331177319158</v>
      </c>
      <c r="E1756" s="86">
        <f t="shared" si="83"/>
        <v>3.2685798627327896</v>
      </c>
    </row>
    <row r="1757" spans="1:5" x14ac:dyDescent="0.3">
      <c r="A1757" s="87">
        <v>39260</v>
      </c>
      <c r="B1757" s="90">
        <v>11.86</v>
      </c>
      <c r="C1757" s="29">
        <f t="shared" si="81"/>
        <v>3.1259254965764738</v>
      </c>
      <c r="D1757" s="86">
        <f t="shared" si="82"/>
        <v>3.5031464915065818</v>
      </c>
      <c r="E1757" s="86">
        <f t="shared" si="83"/>
        <v>3.2701179647350069</v>
      </c>
    </row>
    <row r="1758" spans="1:5" x14ac:dyDescent="0.3">
      <c r="A1758" s="87">
        <v>39261</v>
      </c>
      <c r="B1758" s="90">
        <v>11.87</v>
      </c>
      <c r="C1758" s="29">
        <f t="shared" si="81"/>
        <v>3.127316064533626</v>
      </c>
      <c r="D1758" s="86">
        <f t="shared" si="82"/>
        <v>3.5048607036950035</v>
      </c>
      <c r="E1758" s="86">
        <f t="shared" si="83"/>
        <v>3.2716567905248843</v>
      </c>
    </row>
    <row r="1759" spans="1:5" x14ac:dyDescent="0.3">
      <c r="A1759" s="87">
        <v>39262</v>
      </c>
      <c r="B1759" s="90">
        <v>11.89</v>
      </c>
      <c r="C1759" s="29">
        <f t="shared" si="81"/>
        <v>3.1287083769187172</v>
      </c>
      <c r="D1759" s="86">
        <f t="shared" si="82"/>
        <v>3.5065771426322847</v>
      </c>
      <c r="E1759" s="86">
        <f t="shared" si="83"/>
        <v>3.2731975182697415</v>
      </c>
    </row>
    <row r="1760" spans="1:5" x14ac:dyDescent="0.3">
      <c r="A1760" s="87">
        <v>39265</v>
      </c>
      <c r="B1760" s="90">
        <v>11.88</v>
      </c>
      <c r="C1760" s="29">
        <f t="shared" si="81"/>
        <v>3.1301035305581526</v>
      </c>
      <c r="D1760" s="86">
        <f t="shared" si="82"/>
        <v>3.5082971607996716</v>
      </c>
      <c r="E1760" s="86">
        <f t="shared" si="83"/>
        <v>3.2747412956225239</v>
      </c>
    </row>
    <row r="1761" spans="1:5" x14ac:dyDescent="0.3">
      <c r="A1761" s="87">
        <v>39266</v>
      </c>
      <c r="B1761" s="90">
        <v>11.87</v>
      </c>
      <c r="C1761" s="29">
        <f t="shared" si="81"/>
        <v>3.1314981794872279</v>
      </c>
      <c r="D1761" s="86">
        <f t="shared" si="82"/>
        <v>3.5100166333709337</v>
      </c>
      <c r="E1761" s="86">
        <f t="shared" si="83"/>
        <v>3.2762846221483337</v>
      </c>
    </row>
    <row r="1762" spans="1:5" x14ac:dyDescent="0.3">
      <c r="A1762" s="87">
        <v>39267</v>
      </c>
      <c r="B1762" s="90">
        <v>11.87</v>
      </c>
      <c r="C1762" s="29">
        <f t="shared" si="81"/>
        <v>3.1328923537917177</v>
      </c>
      <c r="D1762" s="86">
        <f t="shared" si="82"/>
        <v>3.5117355973268114</v>
      </c>
      <c r="E1762" s="86">
        <f t="shared" si="83"/>
        <v>3.2778275292870078</v>
      </c>
    </row>
    <row r="1763" spans="1:5" x14ac:dyDescent="0.3">
      <c r="A1763" s="87">
        <v>39268</v>
      </c>
      <c r="B1763" s="90">
        <v>11.87</v>
      </c>
      <c r="C1763" s="29">
        <f t="shared" si="81"/>
        <v>3.1342871487965498</v>
      </c>
      <c r="D1763" s="86">
        <f t="shared" si="82"/>
        <v>3.5134554031126259</v>
      </c>
      <c r="E1763" s="86">
        <f t="shared" si="83"/>
        <v>3.2793711630299649</v>
      </c>
    </row>
    <row r="1764" spans="1:5" x14ac:dyDescent="0.3">
      <c r="A1764" s="87">
        <v>39269</v>
      </c>
      <c r="B1764" s="90">
        <v>11.88</v>
      </c>
      <c r="C1764" s="29">
        <f t="shared" si="81"/>
        <v>3.1356825647780657</v>
      </c>
      <c r="D1764" s="86">
        <f t="shared" si="82"/>
        <v>3.515176051140648</v>
      </c>
      <c r="E1764" s="86">
        <f t="shared" si="83"/>
        <v>3.2809155237193863</v>
      </c>
    </row>
    <row r="1765" spans="1:5" x14ac:dyDescent="0.3">
      <c r="A1765" s="87">
        <v>39272</v>
      </c>
      <c r="B1765" s="90">
        <v>11.89</v>
      </c>
      <c r="C1765" s="29">
        <f t="shared" si="81"/>
        <v>3.1370796995016281</v>
      </c>
      <c r="D1765" s="86">
        <f t="shared" si="82"/>
        <v>3.5168988951661286</v>
      </c>
      <c r="E1765" s="86">
        <f t="shared" si="83"/>
        <v>3.2824617600475707</v>
      </c>
    </row>
    <row r="1766" spans="1:5" x14ac:dyDescent="0.3">
      <c r="A1766" s="87">
        <v>39273</v>
      </c>
      <c r="B1766" s="90">
        <v>11.87</v>
      </c>
      <c r="C1766" s="29">
        <f t="shared" si="81"/>
        <v>3.1384785860812299</v>
      </c>
      <c r="D1766" s="86">
        <f t="shared" si="82"/>
        <v>3.5186239762769946</v>
      </c>
      <c r="E1766" s="86">
        <f t="shared" si="83"/>
        <v>3.2840099068056721</v>
      </c>
    </row>
    <row r="1767" spans="1:5" x14ac:dyDescent="0.3">
      <c r="A1767" s="87">
        <v>39274</v>
      </c>
      <c r="B1767" s="90">
        <v>11.88</v>
      </c>
      <c r="C1767" s="29">
        <f t="shared" si="81"/>
        <v>3.1398758681325392</v>
      </c>
      <c r="D1767" s="86">
        <f t="shared" si="82"/>
        <v>3.520347155515521</v>
      </c>
      <c r="E1767" s="86">
        <f t="shared" si="83"/>
        <v>3.2855564520277918</v>
      </c>
    </row>
    <row r="1768" spans="1:5" x14ac:dyDescent="0.3">
      <c r="A1768" s="87">
        <v>39275</v>
      </c>
      <c r="B1768" s="90">
        <v>11.87</v>
      </c>
      <c r="C1768" s="29">
        <f t="shared" si="81"/>
        <v>3.1412748712243443</v>
      </c>
      <c r="D1768" s="86">
        <f t="shared" si="82"/>
        <v>3.5220725339819934</v>
      </c>
      <c r="E1768" s="86">
        <f t="shared" si="83"/>
        <v>3.2871048755418073</v>
      </c>
    </row>
    <row r="1769" spans="1:5" x14ac:dyDescent="0.3">
      <c r="A1769" s="87">
        <v>39276</v>
      </c>
      <c r="B1769" s="90">
        <v>11.86</v>
      </c>
      <c r="C1769" s="29">
        <f t="shared" si="81"/>
        <v>3.1426733982097623</v>
      </c>
      <c r="D1769" s="86">
        <f t="shared" si="82"/>
        <v>3.5237974020861329</v>
      </c>
      <c r="E1769" s="86">
        <f t="shared" si="83"/>
        <v>3.28865287828362</v>
      </c>
    </row>
    <row r="1770" spans="1:5" x14ac:dyDescent="0.3">
      <c r="A1770" s="87">
        <v>39279</v>
      </c>
      <c r="B1770" s="90">
        <v>11.86</v>
      </c>
      <c r="C1770" s="29">
        <f t="shared" si="81"/>
        <v>3.1440714164709562</v>
      </c>
      <c r="D1770" s="86">
        <f t="shared" si="82"/>
        <v>3.5255217194878834</v>
      </c>
      <c r="E1770" s="86">
        <f t="shared" si="83"/>
        <v>3.2902004260839228</v>
      </c>
    </row>
    <row r="1771" spans="1:5" x14ac:dyDescent="0.3">
      <c r="A1771" s="87">
        <v>39280</v>
      </c>
      <c r="B1771" s="90">
        <v>11.86</v>
      </c>
      <c r="C1771" s="29">
        <f t="shared" si="81"/>
        <v>3.1454700566405736</v>
      </c>
      <c r="D1771" s="86">
        <f t="shared" si="82"/>
        <v>3.5272468806584896</v>
      </c>
      <c r="E1771" s="86">
        <f t="shared" si="83"/>
        <v>3.2917487021168133</v>
      </c>
    </row>
    <row r="1772" spans="1:5" x14ac:dyDescent="0.3">
      <c r="A1772" s="87">
        <v>39281</v>
      </c>
      <c r="B1772" s="90">
        <v>11.88</v>
      </c>
      <c r="C1772" s="29">
        <f t="shared" si="81"/>
        <v>3.1468693189952703</v>
      </c>
      <c r="D1772" s="86">
        <f t="shared" si="82"/>
        <v>3.5289728860108371</v>
      </c>
      <c r="E1772" s="86">
        <f t="shared" si="83"/>
        <v>3.2932977067249767</v>
      </c>
    </row>
    <row r="1773" spans="1:5" x14ac:dyDescent="0.3">
      <c r="A1773" s="87">
        <v>39282</v>
      </c>
      <c r="B1773" s="91">
        <v>11.35</v>
      </c>
      <c r="C1773" s="29">
        <f t="shared" si="81"/>
        <v>3.1482714380890418</v>
      </c>
      <c r="D1773" s="86">
        <f t="shared" si="82"/>
        <v>3.5307024920858372</v>
      </c>
      <c r="E1773" s="86">
        <f t="shared" si="83"/>
        <v>3.2948497785527486</v>
      </c>
    </row>
    <row r="1774" spans="1:5" x14ac:dyDescent="0.3">
      <c r="A1774" s="87">
        <v>39283</v>
      </c>
      <c r="B1774" s="90">
        <v>11.37</v>
      </c>
      <c r="C1774" s="29">
        <f t="shared" si="81"/>
        <v>3.1496148369943886</v>
      </c>
      <c r="D1774" s="86">
        <f t="shared" si="82"/>
        <v>3.5323597367522743</v>
      </c>
      <c r="E1774" s="86">
        <f t="shared" si="83"/>
        <v>3.2963404723288359</v>
      </c>
    </row>
    <row r="1775" spans="1:5" x14ac:dyDescent="0.3">
      <c r="A1775" s="87">
        <v>39286</v>
      </c>
      <c r="B1775" s="90">
        <v>11.38</v>
      </c>
      <c r="C1775" s="29">
        <f t="shared" si="81"/>
        <v>3.150961045368017</v>
      </c>
      <c r="D1775" s="86">
        <f t="shared" si="82"/>
        <v>3.5340205180708253</v>
      </c>
      <c r="E1775" s="86">
        <f t="shared" si="83"/>
        <v>3.2978341810036289</v>
      </c>
    </row>
    <row r="1776" spans="1:5" x14ac:dyDescent="0.3">
      <c r="A1776" s="87">
        <v>39287</v>
      </c>
      <c r="B1776" s="90">
        <v>11.39</v>
      </c>
      <c r="C1776" s="29">
        <f t="shared" si="81"/>
        <v>3.1523089634840047</v>
      </c>
      <c r="D1776" s="86">
        <f t="shared" si="82"/>
        <v>3.5356834796977683</v>
      </c>
      <c r="E1776" s="86">
        <f t="shared" si="83"/>
        <v>3.2993297537906452</v>
      </c>
    </row>
    <row r="1777" spans="1:5" x14ac:dyDescent="0.3">
      <c r="A1777" s="87">
        <v>39288</v>
      </c>
      <c r="B1777" s="90">
        <v>11.38</v>
      </c>
      <c r="C1777" s="29">
        <f t="shared" si="81"/>
        <v>3.1536585930436303</v>
      </c>
      <c r="D1777" s="86">
        <f t="shared" si="82"/>
        <v>3.5373486239752654</v>
      </c>
      <c r="E1777" s="86">
        <f t="shared" si="83"/>
        <v>3.3008271926114299</v>
      </c>
    </row>
    <row r="1778" spans="1:5" x14ac:dyDescent="0.3">
      <c r="A1778" s="87">
        <v>39289</v>
      </c>
      <c r="B1778" s="90">
        <v>11.37</v>
      </c>
      <c r="C1778" s="29">
        <f t="shared" si="81"/>
        <v>3.1550076651165626</v>
      </c>
      <c r="D1778" s="86">
        <f t="shared" si="82"/>
        <v>3.5390131516690664</v>
      </c>
      <c r="E1778" s="86">
        <f t="shared" si="83"/>
        <v>3.3023241227337357</v>
      </c>
    </row>
    <row r="1779" spans="1:5" x14ac:dyDescent="0.3">
      <c r="A1779" s="87">
        <v>39290</v>
      </c>
      <c r="B1779" s="90">
        <v>11.38</v>
      </c>
      <c r="C1779" s="29">
        <f t="shared" si="81"/>
        <v>3.1563561784927869</v>
      </c>
      <c r="D1779" s="86">
        <f t="shared" si="82"/>
        <v>3.5406770611704816</v>
      </c>
      <c r="E1779" s="86">
        <f t="shared" si="83"/>
        <v>3.3038205428488645</v>
      </c>
    </row>
    <row r="1780" spans="1:5" x14ac:dyDescent="0.3">
      <c r="A1780" s="87">
        <v>39293</v>
      </c>
      <c r="B1780" s="90">
        <v>11.38</v>
      </c>
      <c r="C1780" s="29">
        <f t="shared" si="81"/>
        <v>3.157706404538823</v>
      </c>
      <c r="D1780" s="86">
        <f t="shared" si="82"/>
        <v>3.5423431550870323</v>
      </c>
      <c r="E1780" s="86">
        <f t="shared" si="83"/>
        <v>3.3053188304600285</v>
      </c>
    </row>
    <row r="1781" spans="1:5" x14ac:dyDescent="0.3">
      <c r="A1781" s="87">
        <v>39294</v>
      </c>
      <c r="B1781" s="90">
        <v>11.37</v>
      </c>
      <c r="C1781" s="29">
        <f t="shared" si="81"/>
        <v>3.1590572081845569</v>
      </c>
      <c r="D1781" s="86">
        <f t="shared" si="82"/>
        <v>3.5440100329974045</v>
      </c>
      <c r="E1781" s="86">
        <f t="shared" si="83"/>
        <v>3.3068177975468891</v>
      </c>
    </row>
    <row r="1782" spans="1:5" x14ac:dyDescent="0.3">
      <c r="A1782" s="87">
        <v>39295</v>
      </c>
      <c r="B1782" s="90">
        <v>11.38</v>
      </c>
      <c r="C1782" s="29">
        <f t="shared" si="81"/>
        <v>3.1604074524164796</v>
      </c>
      <c r="D1782" s="86">
        <f t="shared" si="82"/>
        <v>3.5456762918425389</v>
      </c>
      <c r="E1782" s="86">
        <f t="shared" si="83"/>
        <v>3.308316253932575</v>
      </c>
    </row>
    <row r="1783" spans="1:5" x14ac:dyDescent="0.3">
      <c r="A1783" s="87">
        <v>39296</v>
      </c>
      <c r="B1783" s="90">
        <v>11.39</v>
      </c>
      <c r="C1783" s="29">
        <f t="shared" si="81"/>
        <v>3.1617594115164747</v>
      </c>
      <c r="D1783" s="86">
        <f t="shared" si="82"/>
        <v>3.5473447381870762</v>
      </c>
      <c r="E1783" s="86">
        <f t="shared" si="83"/>
        <v>3.3098165803555122</v>
      </c>
    </row>
    <row r="1784" spans="1:5" x14ac:dyDescent="0.3">
      <c r="A1784" s="87">
        <v>39297</v>
      </c>
      <c r="B1784" s="90">
        <v>11.4</v>
      </c>
      <c r="C1784" s="29">
        <f t="shared" si="81"/>
        <v>3.1631130871909212</v>
      </c>
      <c r="D1784" s="86">
        <f t="shared" si="82"/>
        <v>3.5490153743809039</v>
      </c>
      <c r="E1784" s="86">
        <f t="shared" si="83"/>
        <v>3.3113187787433538</v>
      </c>
    </row>
    <row r="1785" spans="1:5" x14ac:dyDescent="0.3">
      <c r="A1785" s="87">
        <v>39300</v>
      </c>
      <c r="B1785" s="90">
        <v>11.4</v>
      </c>
      <c r="C1785" s="29">
        <f t="shared" si="81"/>
        <v>3.1644684495176518</v>
      </c>
      <c r="D1785" s="86">
        <f t="shared" si="82"/>
        <v>3.5506881637384491</v>
      </c>
      <c r="E1785" s="86">
        <f t="shared" si="83"/>
        <v>3.3128228179126111</v>
      </c>
    </row>
    <row r="1786" spans="1:5" x14ac:dyDescent="0.3">
      <c r="A1786" s="87">
        <v>39301</v>
      </c>
      <c r="B1786" s="90">
        <v>11.38</v>
      </c>
      <c r="C1786" s="29">
        <f t="shared" si="81"/>
        <v>3.1658243926035858</v>
      </c>
      <c r="D1786" s="86">
        <f t="shared" si="82"/>
        <v>3.5523617415468571</v>
      </c>
      <c r="E1786" s="86">
        <f t="shared" si="83"/>
        <v>3.3143275402338013</v>
      </c>
    </row>
    <row r="1787" spans="1:5" x14ac:dyDescent="0.3">
      <c r="A1787" s="87">
        <v>39302</v>
      </c>
      <c r="B1787" s="90">
        <v>11.37</v>
      </c>
      <c r="C1787" s="29">
        <f t="shared" si="81"/>
        <v>3.1671786689622543</v>
      </c>
      <c r="D1787" s="86">
        <f t="shared" si="82"/>
        <v>3.5540333337832366</v>
      </c>
      <c r="E1787" s="86">
        <f t="shared" si="83"/>
        <v>3.3158305927841645</v>
      </c>
    </row>
    <row r="1788" spans="1:5" x14ac:dyDescent="0.3">
      <c r="A1788" s="87">
        <v>39303</v>
      </c>
      <c r="B1788" s="90">
        <v>11.36</v>
      </c>
      <c r="C1788" s="29">
        <f t="shared" si="81"/>
        <v>3.1685323844689424</v>
      </c>
      <c r="D1788" s="86">
        <f t="shared" si="82"/>
        <v>3.5557043052035149</v>
      </c>
      <c r="E1788" s="86">
        <f t="shared" si="83"/>
        <v>3.3173331332414273</v>
      </c>
    </row>
    <row r="1789" spans="1:5" x14ac:dyDescent="0.3">
      <c r="A1789" s="87">
        <v>39304</v>
      </c>
      <c r="B1789" s="90">
        <v>11.37</v>
      </c>
      <c r="C1789" s="29">
        <f t="shared" si="81"/>
        <v>3.1698855695943773</v>
      </c>
      <c r="D1789" s="86">
        <f t="shared" si="82"/>
        <v>3.5573746933049004</v>
      </c>
      <c r="E1789" s="86">
        <f t="shared" si="83"/>
        <v>3.3188351934656821</v>
      </c>
    </row>
    <row r="1790" spans="1:5" x14ac:dyDescent="0.3">
      <c r="A1790" s="87">
        <v>39307</v>
      </c>
      <c r="B1790" s="90">
        <v>11.36</v>
      </c>
      <c r="C1790" s="29">
        <f t="shared" si="81"/>
        <v>3.1712404420845335</v>
      </c>
      <c r="D1790" s="86">
        <f t="shared" si="82"/>
        <v>3.5590472357054543</v>
      </c>
      <c r="E1790" s="86">
        <f t="shared" si="83"/>
        <v>3.3203390954322125</v>
      </c>
    </row>
    <row r="1791" spans="1:5" x14ac:dyDescent="0.3">
      <c r="A1791" s="87">
        <v>39308</v>
      </c>
      <c r="B1791" s="90">
        <v>11.37</v>
      </c>
      <c r="C1791" s="29">
        <f t="shared" si="81"/>
        <v>3.1725947837401343</v>
      </c>
      <c r="D1791" s="86">
        <f t="shared" si="82"/>
        <v>3.5607191942387022</v>
      </c>
      <c r="E1791" s="86">
        <f t="shared" si="83"/>
        <v>3.3218425167305776</v>
      </c>
    </row>
    <row r="1792" spans="1:5" x14ac:dyDescent="0.3">
      <c r="A1792" s="87">
        <v>39309</v>
      </c>
      <c r="B1792" s="90">
        <v>11.36</v>
      </c>
      <c r="C1792" s="29">
        <f t="shared" si="81"/>
        <v>3.1739508142026005</v>
      </c>
      <c r="D1792" s="86">
        <f t="shared" si="82"/>
        <v>3.5623933090965041</v>
      </c>
      <c r="E1792" s="86">
        <f t="shared" si="83"/>
        <v>3.3233477814400909</v>
      </c>
    </row>
    <row r="1793" spans="1:5" x14ac:dyDescent="0.3">
      <c r="A1793" s="87">
        <v>39310</v>
      </c>
      <c r="B1793" s="90">
        <v>11.36</v>
      </c>
      <c r="C1793" s="29">
        <f t="shared" si="81"/>
        <v>3.1753063133768218</v>
      </c>
      <c r="D1793" s="86">
        <f t="shared" si="82"/>
        <v>3.5640668395380715</v>
      </c>
      <c r="E1793" s="86">
        <f t="shared" si="83"/>
        <v>3.3248525650458873</v>
      </c>
    </row>
    <row r="1794" spans="1:5" x14ac:dyDescent="0.3">
      <c r="A1794" s="87">
        <v>39311</v>
      </c>
      <c r="B1794" s="90">
        <v>11.37</v>
      </c>
      <c r="C1794" s="29">
        <f t="shared" si="81"/>
        <v>3.1766623914440757</v>
      </c>
      <c r="D1794" s="86">
        <f t="shared" si="82"/>
        <v>3.5657411561657488</v>
      </c>
      <c r="E1794" s="86">
        <f t="shared" si="83"/>
        <v>3.3263580300049003</v>
      </c>
    </row>
    <row r="1795" spans="1:5" x14ac:dyDescent="0.3">
      <c r="A1795" s="87">
        <v>39314</v>
      </c>
      <c r="B1795" s="90">
        <v>11.37</v>
      </c>
      <c r="C1795" s="29">
        <f t="shared" si="81"/>
        <v>3.1780201604834271</v>
      </c>
      <c r="D1795" s="86">
        <f t="shared" si="82"/>
        <v>3.5674176321592141</v>
      </c>
      <c r="E1795" s="86">
        <f t="shared" si="83"/>
        <v>3.327865340880884</v>
      </c>
    </row>
    <row r="1796" spans="1:5" x14ac:dyDescent="0.3">
      <c r="A1796" s="87">
        <v>39315</v>
      </c>
      <c r="B1796" s="90">
        <v>11.36</v>
      </c>
      <c r="C1796" s="29">
        <f t="shared" si="81"/>
        <v>3.1793785098604213</v>
      </c>
      <c r="D1796" s="86">
        <f t="shared" si="82"/>
        <v>3.5690948963679854</v>
      </c>
      <c r="E1796" s="86">
        <f t="shared" si="83"/>
        <v>3.3293733347819829</v>
      </c>
    </row>
    <row r="1797" spans="1:5" x14ac:dyDescent="0.3">
      <c r="A1797" s="87">
        <v>39316</v>
      </c>
      <c r="B1797" s="90">
        <v>11.36</v>
      </c>
      <c r="C1797" s="29">
        <f t="shared" ref="C1797:C1860" si="84">IF(A1797=$B$2,1,IF(A1796&lt;DATE(1998,1,2),ROUND(B1796/3000+1,8)*C1796,ROUND(((1+B1796/100)^(1/252)),8)*C1796))</f>
        <v>3.1807363270406275</v>
      </c>
      <c r="D1797" s="86">
        <f t="shared" ref="D1797:D1860" si="85">(((ROUND(C1797/C1796,8)-1)*$D$1)+1)*D1796</f>
        <v>3.5707715750611162</v>
      </c>
      <c r="E1797" s="86">
        <f t="shared" ref="E1797:E1860" si="86">(((ROUND(C1797/C1796,8))*(($E$1+1)^(1/252)))*E1796)</f>
        <v>3.330880846707077</v>
      </c>
    </row>
    <row r="1798" spans="1:5" x14ac:dyDescent="0.3">
      <c r="A1798" s="87">
        <v>39317</v>
      </c>
      <c r="B1798" s="91">
        <v>11.35</v>
      </c>
      <c r="C1798" s="29">
        <f t="shared" si="84"/>
        <v>3.1820947241038167</v>
      </c>
      <c r="D1798" s="86">
        <f t="shared" si="85"/>
        <v>3.5724490414193335</v>
      </c>
      <c r="E1798" s="86">
        <f t="shared" si="86"/>
        <v>3.3323890412207473</v>
      </c>
    </row>
    <row r="1799" spans="1:5" x14ac:dyDescent="0.3">
      <c r="A1799" s="87">
        <v>39318</v>
      </c>
      <c r="B1799" s="90">
        <v>11.37</v>
      </c>
      <c r="C1799" s="29">
        <f t="shared" si="84"/>
        <v>3.1834525557435387</v>
      </c>
      <c r="D1799" s="86">
        <f t="shared" si="85"/>
        <v>3.5741258811228431</v>
      </c>
      <c r="E1799" s="86">
        <f t="shared" si="86"/>
        <v>3.3338967189411655</v>
      </c>
    </row>
    <row r="1800" spans="1:5" x14ac:dyDescent="0.3">
      <c r="A1800" s="87">
        <v>39321</v>
      </c>
      <c r="B1800" s="90">
        <v>11.36</v>
      </c>
      <c r="C1800" s="29">
        <f t="shared" si="84"/>
        <v>3.184813227034915</v>
      </c>
      <c r="D1800" s="86">
        <f t="shared" si="85"/>
        <v>3.5758062992953636</v>
      </c>
      <c r="E1800" s="86">
        <f t="shared" si="86"/>
        <v>3.3354074459099814</v>
      </c>
    </row>
    <row r="1801" spans="1:5" x14ac:dyDescent="0.3">
      <c r="A1801" s="87">
        <v>39322</v>
      </c>
      <c r="B1801" s="90">
        <v>11.36</v>
      </c>
      <c r="C1801" s="29">
        <f t="shared" si="84"/>
        <v>3.1861733652197848</v>
      </c>
      <c r="D1801" s="86">
        <f t="shared" si="85"/>
        <v>3.5774861308512276</v>
      </c>
      <c r="E1801" s="86">
        <f t="shared" si="86"/>
        <v>3.3369176900292659</v>
      </c>
    </row>
    <row r="1802" spans="1:5" x14ac:dyDescent="0.3">
      <c r="A1802" s="87">
        <v>39323</v>
      </c>
      <c r="B1802" s="90">
        <v>11.36</v>
      </c>
      <c r="C1802" s="29">
        <f t="shared" si="84"/>
        <v>3.1875340842788691</v>
      </c>
      <c r="D1802" s="86">
        <f t="shared" si="85"/>
        <v>3.5791667515533203</v>
      </c>
      <c r="E1802" s="86">
        <f t="shared" si="86"/>
        <v>3.3384286179742406</v>
      </c>
    </row>
    <row r="1803" spans="1:5" x14ac:dyDescent="0.3">
      <c r="A1803" s="87">
        <v>39324</v>
      </c>
      <c r="B1803" s="90">
        <v>11.36</v>
      </c>
      <c r="C1803" s="29">
        <f t="shared" si="84"/>
        <v>3.1888953844602419</v>
      </c>
      <c r="D1803" s="86">
        <f t="shared" si="85"/>
        <v>3.5808481617723644</v>
      </c>
      <c r="E1803" s="86">
        <f t="shared" si="86"/>
        <v>3.3399402300545367</v>
      </c>
    </row>
    <row r="1804" spans="1:5" x14ac:dyDescent="0.3">
      <c r="A1804" s="87">
        <v>39325</v>
      </c>
      <c r="B1804" s="90">
        <v>11.42</v>
      </c>
      <c r="C1804" s="29">
        <f t="shared" si="84"/>
        <v>3.1902572660120834</v>
      </c>
      <c r="D1804" s="86">
        <f t="shared" si="85"/>
        <v>3.582530361879257</v>
      </c>
      <c r="E1804" s="86">
        <f t="shared" si="86"/>
        <v>3.341452526579924</v>
      </c>
    </row>
    <row r="1805" spans="1:5" x14ac:dyDescent="0.3">
      <c r="A1805" s="87">
        <v>39328</v>
      </c>
      <c r="B1805" s="90">
        <v>11.45</v>
      </c>
      <c r="C1805" s="29">
        <f t="shared" si="84"/>
        <v>3.1916265563332287</v>
      </c>
      <c r="D1805" s="86">
        <f t="shared" si="85"/>
        <v>3.5842217855215415</v>
      </c>
      <c r="E1805" s="86">
        <f t="shared" si="86"/>
        <v>3.3429726587525694</v>
      </c>
    </row>
    <row r="1806" spans="1:5" x14ac:dyDescent="0.3">
      <c r="A1806" s="87">
        <v>39329</v>
      </c>
      <c r="B1806" s="90">
        <v>11.39</v>
      </c>
      <c r="C1806" s="29">
        <f t="shared" si="84"/>
        <v>3.1929998174916223</v>
      </c>
      <c r="D1806" s="86">
        <f t="shared" si="85"/>
        <v>3.5859181869399639</v>
      </c>
      <c r="E1806" s="86">
        <f t="shared" si="86"/>
        <v>3.3444970261234235</v>
      </c>
    </row>
    <row r="1807" spans="1:5" x14ac:dyDescent="0.3">
      <c r="A1807" s="87">
        <v>39330</v>
      </c>
      <c r="B1807" s="90">
        <v>11.37</v>
      </c>
      <c r="C1807" s="29">
        <f t="shared" si="84"/>
        <v>3.1943668684334829</v>
      </c>
      <c r="D1807" s="86">
        <f t="shared" si="85"/>
        <v>3.5876069894537754</v>
      </c>
      <c r="E1807" s="86">
        <f t="shared" si="86"/>
        <v>3.3460149646311348</v>
      </c>
    </row>
    <row r="1808" spans="1:5" x14ac:dyDescent="0.3">
      <c r="A1808" s="87">
        <v>39331</v>
      </c>
      <c r="B1808" s="91">
        <v>11.14</v>
      </c>
      <c r="C1808" s="29">
        <f t="shared" si="84"/>
        <v>3.1957322047203891</v>
      </c>
      <c r="D1808" s="86">
        <f t="shared" si="85"/>
        <v>3.5892937459311511</v>
      </c>
      <c r="E1808" s="86">
        <f t="shared" si="86"/>
        <v>3.3475311828800121</v>
      </c>
    </row>
    <row r="1809" spans="1:5" x14ac:dyDescent="0.3">
      <c r="A1809" s="87">
        <v>39335</v>
      </c>
      <c r="B1809" s="90">
        <v>11.14</v>
      </c>
      <c r="C1809" s="29">
        <f t="shared" si="84"/>
        <v>3.1970719195752517</v>
      </c>
      <c r="D1809" s="86">
        <f t="shared" si="85"/>
        <v>3.5909489200277376</v>
      </c>
      <c r="E1809" s="86">
        <f t="shared" si="86"/>
        <v>3.3490206377288581</v>
      </c>
    </row>
    <row r="1810" spans="1:5" x14ac:dyDescent="0.3">
      <c r="A1810" s="87">
        <v>39336</v>
      </c>
      <c r="B1810" s="90">
        <v>11.13</v>
      </c>
      <c r="C1810" s="29">
        <f t="shared" si="84"/>
        <v>3.1984121960653757</v>
      </c>
      <c r="D1810" s="86">
        <f t="shared" si="85"/>
        <v>3.5926048573946172</v>
      </c>
      <c r="E1810" s="86">
        <f t="shared" si="86"/>
        <v>3.3505107552976687</v>
      </c>
    </row>
    <row r="1811" spans="1:5" x14ac:dyDescent="0.3">
      <c r="A1811" s="87">
        <v>39337</v>
      </c>
      <c r="B1811" s="90">
        <v>11.12</v>
      </c>
      <c r="C1811" s="29">
        <f t="shared" si="84"/>
        <v>3.1997518829978193</v>
      </c>
      <c r="D1811" s="86">
        <f t="shared" si="85"/>
        <v>3.5942601357122421</v>
      </c>
      <c r="E1811" s="86">
        <f t="shared" si="86"/>
        <v>3.3520003296664314</v>
      </c>
    </row>
    <row r="1812" spans="1:5" x14ac:dyDescent="0.3">
      <c r="A1812" s="87">
        <v>39338</v>
      </c>
      <c r="B1812" s="90">
        <v>11.11</v>
      </c>
      <c r="C1812" s="29">
        <f t="shared" si="84"/>
        <v>3.2010909791608544</v>
      </c>
      <c r="D1812" s="86">
        <f t="shared" si="85"/>
        <v>3.5959147533657174</v>
      </c>
      <c r="E1812" s="86">
        <f t="shared" si="86"/>
        <v>3.3534893595209341</v>
      </c>
    </row>
    <row r="1813" spans="1:5" x14ac:dyDescent="0.3">
      <c r="A1813" s="87">
        <v>39339</v>
      </c>
      <c r="B1813" s="90">
        <v>11.12</v>
      </c>
      <c r="C1813" s="29">
        <f t="shared" si="84"/>
        <v>3.2024294833428808</v>
      </c>
      <c r="D1813" s="86">
        <f t="shared" si="85"/>
        <v>3.5975687087401873</v>
      </c>
      <c r="E1813" s="86">
        <f t="shared" si="86"/>
        <v>3.3549778435469659</v>
      </c>
    </row>
    <row r="1814" spans="1:5" x14ac:dyDescent="0.3">
      <c r="A1814" s="87">
        <v>39342</v>
      </c>
      <c r="B1814" s="90">
        <v>11.11</v>
      </c>
      <c r="C1814" s="29">
        <f t="shared" si="84"/>
        <v>3.2037697000816601</v>
      </c>
      <c r="D1814" s="86">
        <f t="shared" si="85"/>
        <v>3.5992248494952559</v>
      </c>
      <c r="E1814" s="86">
        <f t="shared" si="86"/>
        <v>3.356468196076476</v>
      </c>
    </row>
    <row r="1815" spans="1:5" x14ac:dyDescent="0.3">
      <c r="A1815" s="87">
        <v>39343</v>
      </c>
      <c r="B1815" s="90">
        <v>11.12</v>
      </c>
      <c r="C1815" s="29">
        <f t="shared" si="84"/>
        <v>3.2051093243440523</v>
      </c>
      <c r="D1815" s="86">
        <f t="shared" si="85"/>
        <v>3.600880327361681</v>
      </c>
      <c r="E1815" s="86">
        <f t="shared" si="86"/>
        <v>3.3579580022926669</v>
      </c>
    </row>
    <row r="1816" spans="1:5" x14ac:dyDescent="0.3">
      <c r="A1816" s="87">
        <v>39344</v>
      </c>
      <c r="B1816" s="90">
        <v>11.1</v>
      </c>
      <c r="C1816" s="29">
        <f t="shared" si="84"/>
        <v>3.2064506625962905</v>
      </c>
      <c r="D1816" s="86">
        <f t="shared" si="85"/>
        <v>3.6025379926203818</v>
      </c>
      <c r="E1816" s="86">
        <f t="shared" si="86"/>
        <v>3.3594496786720893</v>
      </c>
    </row>
    <row r="1817" spans="1:5" x14ac:dyDescent="0.3">
      <c r="A1817" s="87">
        <v>39345</v>
      </c>
      <c r="B1817" s="90">
        <v>11.09</v>
      </c>
      <c r="C1817" s="29">
        <f t="shared" si="84"/>
        <v>3.2077902856186165</v>
      </c>
      <c r="D1817" s="86">
        <f t="shared" si="85"/>
        <v>3.6041936074031122</v>
      </c>
      <c r="E1817" s="86">
        <f t="shared" si="86"/>
        <v>3.3609396324152949</v>
      </c>
    </row>
    <row r="1818" spans="1:5" x14ac:dyDescent="0.3">
      <c r="A1818" s="87">
        <v>39346</v>
      </c>
      <c r="B1818" s="90">
        <v>11.09</v>
      </c>
      <c r="C1818" s="29">
        <f t="shared" si="84"/>
        <v>3.209129313517542</v>
      </c>
      <c r="D1818" s="86">
        <f t="shared" si="85"/>
        <v>3.6058485557944038</v>
      </c>
      <c r="E1818" s="86">
        <f t="shared" si="86"/>
        <v>3.3624290370003793</v>
      </c>
    </row>
    <row r="1819" spans="1:5" x14ac:dyDescent="0.3">
      <c r="A1819" s="87">
        <v>39349</v>
      </c>
      <c r="B1819" s="90">
        <v>11.08</v>
      </c>
      <c r="C1819" s="29">
        <f t="shared" si="84"/>
        <v>3.2104689003668834</v>
      </c>
      <c r="D1819" s="86">
        <f t="shared" si="85"/>
        <v>3.607504264093313</v>
      </c>
      <c r="E1819" s="86">
        <f t="shared" si="86"/>
        <v>3.3639191016169612</v>
      </c>
    </row>
    <row r="1820" spans="1:5" x14ac:dyDescent="0.3">
      <c r="A1820" s="87">
        <v>39350</v>
      </c>
      <c r="B1820" s="90">
        <v>11.08</v>
      </c>
      <c r="C1820" s="29">
        <f t="shared" si="84"/>
        <v>3.2118078906311589</v>
      </c>
      <c r="D1820" s="86">
        <f t="shared" si="85"/>
        <v>3.6091593040770809</v>
      </c>
      <c r="E1820" s="86">
        <f t="shared" si="86"/>
        <v>3.3654086155155212</v>
      </c>
    </row>
    <row r="1821" spans="1:5" x14ac:dyDescent="0.3">
      <c r="A1821" s="87">
        <v>39351</v>
      </c>
      <c r="B1821" s="90">
        <v>11.09</v>
      </c>
      <c r="C1821" s="29">
        <f t="shared" si="84"/>
        <v>3.2131474393481043</v>
      </c>
      <c r="D1821" s="86">
        <f t="shared" si="85"/>
        <v>3.6108151033551272</v>
      </c>
      <c r="E1821" s="86">
        <f t="shared" si="86"/>
        <v>3.3668987889577822</v>
      </c>
    </row>
    <row r="1822" spans="1:5" x14ac:dyDescent="0.3">
      <c r="A1822" s="87">
        <v>39352</v>
      </c>
      <c r="B1822" s="90">
        <v>11.1</v>
      </c>
      <c r="C1822" s="29">
        <f t="shared" si="84"/>
        <v>3.2144887034837111</v>
      </c>
      <c r="D1822" s="86">
        <f t="shared" si="85"/>
        <v>3.6124730921585795</v>
      </c>
      <c r="E1822" s="86">
        <f t="shared" si="86"/>
        <v>3.3683908343505125</v>
      </c>
    </row>
    <row r="1823" spans="1:5" x14ac:dyDescent="0.3">
      <c r="A1823" s="87">
        <v>39353</v>
      </c>
      <c r="B1823" s="90">
        <v>11.12</v>
      </c>
      <c r="C1823" s="29">
        <f t="shared" si="84"/>
        <v>3.2158316847191393</v>
      </c>
      <c r="D1823" s="86">
        <f t="shared" si="85"/>
        <v>3.6141332728050695</v>
      </c>
      <c r="E1823" s="86">
        <f t="shared" si="86"/>
        <v>3.3698847535968945</v>
      </c>
    </row>
    <row r="1824" spans="1:5" x14ac:dyDescent="0.3">
      <c r="A1824" s="87">
        <v>39356</v>
      </c>
      <c r="B1824" s="90">
        <v>11.12</v>
      </c>
      <c r="C1824" s="29">
        <f t="shared" si="84"/>
        <v>3.2171775102791944</v>
      </c>
      <c r="D1824" s="86">
        <f t="shared" si="85"/>
        <v>3.6157970390572052</v>
      </c>
      <c r="E1824" s="86">
        <f t="shared" si="86"/>
        <v>3.3713817280929677</v>
      </c>
    </row>
    <row r="1825" spans="1:5" x14ac:dyDescent="0.3">
      <c r="A1825" s="87">
        <v>39357</v>
      </c>
      <c r="B1825" s="90">
        <v>11.12</v>
      </c>
      <c r="C1825" s="29">
        <f t="shared" si="84"/>
        <v>3.2185238990672467</v>
      </c>
      <c r="D1825" s="86">
        <f t="shared" si="85"/>
        <v>3.6174615712241351</v>
      </c>
      <c r="E1825" s="86">
        <f t="shared" si="86"/>
        <v>3.3728793675769575</v>
      </c>
    </row>
    <row r="1826" spans="1:5" x14ac:dyDescent="0.3">
      <c r="A1826" s="87">
        <v>39358</v>
      </c>
      <c r="B1826" s="90">
        <v>11.11</v>
      </c>
      <c r="C1826" s="29">
        <f t="shared" si="84"/>
        <v>3.2198708513190066</v>
      </c>
      <c r="D1826" s="86">
        <f t="shared" si="85"/>
        <v>3.619126869658448</v>
      </c>
      <c r="E1826" s="86">
        <f t="shared" si="86"/>
        <v>3.3743776723442656</v>
      </c>
    </row>
    <row r="1827" spans="1:5" x14ac:dyDescent="0.3">
      <c r="A1827" s="87">
        <v>39359</v>
      </c>
      <c r="B1827" s="90">
        <v>11.11</v>
      </c>
      <c r="C1827" s="29">
        <f t="shared" si="84"/>
        <v>3.2212172081167774</v>
      </c>
      <c r="D1827" s="86">
        <f t="shared" si="85"/>
        <v>3.6207915015386551</v>
      </c>
      <c r="E1827" s="86">
        <f t="shared" si="86"/>
        <v>3.3758754278832308</v>
      </c>
    </row>
    <row r="1828" spans="1:5" x14ac:dyDescent="0.3">
      <c r="A1828" s="87">
        <v>39360</v>
      </c>
      <c r="B1828" s="90">
        <v>11.11</v>
      </c>
      <c r="C1828" s="29">
        <f t="shared" si="84"/>
        <v>3.2225641278801795</v>
      </c>
      <c r="D1828" s="86">
        <f t="shared" si="85"/>
        <v>3.622456899072954</v>
      </c>
      <c r="E1828" s="86">
        <f t="shared" si="86"/>
        <v>3.377373848217863</v>
      </c>
    </row>
    <row r="1829" spans="1:5" x14ac:dyDescent="0.3">
      <c r="A1829" s="87">
        <v>39363</v>
      </c>
      <c r="B1829" s="90">
        <v>11.11</v>
      </c>
      <c r="C1829" s="29">
        <f t="shared" si="84"/>
        <v>3.2239116108446115</v>
      </c>
      <c r="D1829" s="86">
        <f t="shared" si="85"/>
        <v>3.6241230626135104</v>
      </c>
      <c r="E1829" s="86">
        <f t="shared" si="86"/>
        <v>3.378872933643239</v>
      </c>
    </row>
    <row r="1830" spans="1:5" x14ac:dyDescent="0.3">
      <c r="A1830" s="87">
        <v>39364</v>
      </c>
      <c r="B1830" s="90">
        <v>11.11</v>
      </c>
      <c r="C1830" s="29">
        <f t="shared" si="84"/>
        <v>3.2252596572455703</v>
      </c>
      <c r="D1830" s="86">
        <f t="shared" si="85"/>
        <v>3.6257899925126522</v>
      </c>
      <c r="E1830" s="86">
        <f t="shared" si="86"/>
        <v>3.3803726844545667</v>
      </c>
    </row>
    <row r="1831" spans="1:5" x14ac:dyDescent="0.3">
      <c r="A1831" s="87">
        <v>39365</v>
      </c>
      <c r="B1831" s="90">
        <v>11.11</v>
      </c>
      <c r="C1831" s="29">
        <f t="shared" si="84"/>
        <v>3.2266082673186514</v>
      </c>
      <c r="D1831" s="86">
        <f t="shared" si="85"/>
        <v>3.6274576891228687</v>
      </c>
      <c r="E1831" s="86">
        <f t="shared" si="86"/>
        <v>3.3818731009471854</v>
      </c>
    </row>
    <row r="1832" spans="1:5" x14ac:dyDescent="0.3">
      <c r="A1832" s="87">
        <v>39366</v>
      </c>
      <c r="B1832" s="90">
        <v>11.11</v>
      </c>
      <c r="C1832" s="29">
        <f t="shared" si="84"/>
        <v>3.227957441299548</v>
      </c>
      <c r="D1832" s="86">
        <f t="shared" si="85"/>
        <v>3.6291261527968119</v>
      </c>
      <c r="E1832" s="86">
        <f t="shared" si="86"/>
        <v>3.3833741834165649</v>
      </c>
    </row>
    <row r="1833" spans="1:5" x14ac:dyDescent="0.3">
      <c r="A1833" s="87">
        <v>39370</v>
      </c>
      <c r="B1833" s="90">
        <v>11.12</v>
      </c>
      <c r="C1833" s="29">
        <f t="shared" si="84"/>
        <v>3.2293071794240533</v>
      </c>
      <c r="D1833" s="86">
        <f t="shared" si="85"/>
        <v>3.6307953838872957</v>
      </c>
      <c r="E1833" s="86">
        <f t="shared" si="86"/>
        <v>3.3848759321583066</v>
      </c>
    </row>
    <row r="1834" spans="1:5" x14ac:dyDescent="0.3">
      <c r="A1834" s="87">
        <v>39371</v>
      </c>
      <c r="B1834" s="90">
        <v>11.12</v>
      </c>
      <c r="C1834" s="29">
        <f t="shared" si="84"/>
        <v>3.2306586444786425</v>
      </c>
      <c r="D1834" s="86">
        <f t="shared" si="85"/>
        <v>3.6324668205422683</v>
      </c>
      <c r="E1834" s="86">
        <f t="shared" si="86"/>
        <v>3.3863795660548082</v>
      </c>
    </row>
    <row r="1835" spans="1:5" x14ac:dyDescent="0.3">
      <c r="A1835" s="87">
        <v>39372</v>
      </c>
      <c r="B1835" s="90">
        <v>11.09</v>
      </c>
      <c r="C1835" s="29">
        <f t="shared" si="84"/>
        <v>3.2320106751213573</v>
      </c>
      <c r="D1835" s="86">
        <f t="shared" si="85"/>
        <v>3.6341390266431048</v>
      </c>
      <c r="E1835" s="86">
        <f t="shared" si="86"/>
        <v>3.3878838678974739</v>
      </c>
    </row>
    <row r="1836" spans="1:5" x14ac:dyDescent="0.3">
      <c r="A1836" s="87">
        <v>39373</v>
      </c>
      <c r="B1836" s="91">
        <v>11.1</v>
      </c>
      <c r="C1836" s="29">
        <f t="shared" si="84"/>
        <v>3.233359813337473</v>
      </c>
      <c r="D1836" s="86">
        <f t="shared" si="85"/>
        <v>3.635807725162385</v>
      </c>
      <c r="E1836" s="86">
        <f t="shared" si="86"/>
        <v>3.3893852128540787</v>
      </c>
    </row>
    <row r="1837" spans="1:5" x14ac:dyDescent="0.3">
      <c r="A1837" s="87">
        <v>39374</v>
      </c>
      <c r="B1837" s="90">
        <v>11.11</v>
      </c>
      <c r="C1837" s="29">
        <f t="shared" si="84"/>
        <v>3.2347106787338871</v>
      </c>
      <c r="D1837" s="86">
        <f t="shared" si="85"/>
        <v>3.6374786296828301</v>
      </c>
      <c r="E1837" s="86">
        <f t="shared" si="86"/>
        <v>3.3908884433436195</v>
      </c>
    </row>
    <row r="1838" spans="1:5" x14ac:dyDescent="0.3">
      <c r="A1838" s="87">
        <v>39377</v>
      </c>
      <c r="B1838" s="90">
        <v>11.12</v>
      </c>
      <c r="C1838" s="29">
        <f t="shared" si="84"/>
        <v>3.2360632406570931</v>
      </c>
      <c r="D1838" s="86">
        <f t="shared" si="85"/>
        <v>3.6391517025284674</v>
      </c>
      <c r="E1838" s="86">
        <f t="shared" si="86"/>
        <v>3.3923935273742707</v>
      </c>
    </row>
    <row r="1839" spans="1:5" x14ac:dyDescent="0.3">
      <c r="A1839" s="87">
        <v>39378</v>
      </c>
      <c r="B1839" s="90">
        <v>11.11</v>
      </c>
      <c r="C1839" s="29">
        <f t="shared" si="84"/>
        <v>3.2374175331233084</v>
      </c>
      <c r="D1839" s="86">
        <f t="shared" si="85"/>
        <v>3.6408269860147264</v>
      </c>
      <c r="E1839" s="86">
        <f t="shared" si="86"/>
        <v>3.3939005007464913</v>
      </c>
    </row>
    <row r="1840" spans="1:5" x14ac:dyDescent="0.3">
      <c r="A1840" s="87">
        <v>39379</v>
      </c>
      <c r="B1840" s="90">
        <v>11.12</v>
      </c>
      <c r="C1840" s="29">
        <f t="shared" si="84"/>
        <v>3.2387712268906088</v>
      </c>
      <c r="D1840" s="86">
        <f t="shared" si="85"/>
        <v>3.6425015989502523</v>
      </c>
      <c r="E1840" s="86">
        <f t="shared" si="86"/>
        <v>3.3954069217127487</v>
      </c>
    </row>
    <row r="1841" spans="1:5" x14ac:dyDescent="0.3">
      <c r="A1841" s="87">
        <v>39380</v>
      </c>
      <c r="B1841" s="90">
        <v>11.12</v>
      </c>
      <c r="C1841" s="29">
        <f t="shared" si="84"/>
        <v>3.2401266526490629</v>
      </c>
      <c r="D1841" s="86">
        <f t="shared" si="85"/>
        <v>3.6441784245613289</v>
      </c>
      <c r="E1841" s="86">
        <f t="shared" si="86"/>
        <v>3.3969152336988393</v>
      </c>
    </row>
    <row r="1842" spans="1:5" x14ac:dyDescent="0.3">
      <c r="A1842" s="87">
        <v>39381</v>
      </c>
      <c r="B1842" s="90">
        <v>11.11</v>
      </c>
      <c r="C1842" s="29">
        <f t="shared" si="84"/>
        <v>3.2414826456531967</v>
      </c>
      <c r="D1842" s="86">
        <f t="shared" si="85"/>
        <v>3.6458560220990757</v>
      </c>
      <c r="E1842" s="86">
        <f t="shared" si="86"/>
        <v>3.3984242157092006</v>
      </c>
    </row>
    <row r="1843" spans="1:5" x14ac:dyDescent="0.3">
      <c r="A1843" s="87">
        <v>39384</v>
      </c>
      <c r="B1843" s="90">
        <v>11.12</v>
      </c>
      <c r="C1843" s="29">
        <f t="shared" si="84"/>
        <v>3.2428380392066503</v>
      </c>
      <c r="D1843" s="86">
        <f t="shared" si="85"/>
        <v>3.6475329481598644</v>
      </c>
      <c r="E1843" s="86">
        <f t="shared" si="86"/>
        <v>3.3999326445772993</v>
      </c>
    </row>
    <row r="1844" spans="1:5" x14ac:dyDescent="0.3">
      <c r="A1844" s="87">
        <v>39385</v>
      </c>
      <c r="B1844" s="90">
        <v>11.11</v>
      </c>
      <c r="C1844" s="29">
        <f t="shared" si="84"/>
        <v>3.2441951669260587</v>
      </c>
      <c r="D1844" s="86">
        <f t="shared" si="85"/>
        <v>3.6492120899525498</v>
      </c>
      <c r="E1844" s="86">
        <f t="shared" si="86"/>
        <v>3.4014429669857633</v>
      </c>
    </row>
    <row r="1845" spans="1:5" x14ac:dyDescent="0.3">
      <c r="A1845" s="87">
        <v>39386</v>
      </c>
      <c r="B1845" s="90">
        <v>11.09</v>
      </c>
      <c r="C1845" s="29">
        <f t="shared" si="84"/>
        <v>3.2455516946931575</v>
      </c>
      <c r="D1845" s="86">
        <f t="shared" si="85"/>
        <v>3.650890559650172</v>
      </c>
      <c r="E1845" s="86">
        <f t="shared" si="86"/>
        <v>3.4029527357606195</v>
      </c>
    </row>
    <row r="1846" spans="1:5" x14ac:dyDescent="0.3">
      <c r="A1846" s="87">
        <v>39387</v>
      </c>
      <c r="B1846" s="90">
        <v>11.1</v>
      </c>
      <c r="C1846" s="29">
        <f t="shared" si="84"/>
        <v>3.2469064853370733</v>
      </c>
      <c r="D1846" s="86">
        <f t="shared" si="85"/>
        <v>3.6525669500211175</v>
      </c>
      <c r="E1846" s="86">
        <f t="shared" si="86"/>
        <v>3.4044607585047904</v>
      </c>
    </row>
    <row r="1847" spans="1:5" x14ac:dyDescent="0.3">
      <c r="A1847" s="87">
        <v>39391</v>
      </c>
      <c r="B1847" s="90">
        <v>11.11</v>
      </c>
      <c r="C1847" s="29">
        <f t="shared" si="84"/>
        <v>3.248263010397582</v>
      </c>
      <c r="D1847" s="86">
        <f t="shared" si="85"/>
        <v>3.6542455565617717</v>
      </c>
      <c r="E1847" s="86">
        <f t="shared" si="86"/>
        <v>3.4059706751685028</v>
      </c>
    </row>
    <row r="1848" spans="1:5" x14ac:dyDescent="0.3">
      <c r="A1848" s="87">
        <v>39392</v>
      </c>
      <c r="B1848" s="90">
        <v>11.11</v>
      </c>
      <c r="C1848" s="29">
        <f t="shared" si="84"/>
        <v>3.2496212390927499</v>
      </c>
      <c r="D1848" s="86">
        <f t="shared" si="85"/>
        <v>3.6559263414224947</v>
      </c>
      <c r="E1848" s="86">
        <f t="shared" si="86"/>
        <v>3.4074824536176362</v>
      </c>
    </row>
    <row r="1849" spans="1:5" x14ac:dyDescent="0.3">
      <c r="A1849" s="87">
        <v>39393</v>
      </c>
      <c r="B1849" s="90">
        <v>11.11</v>
      </c>
      <c r="C1849" s="29">
        <f t="shared" si="84"/>
        <v>3.2509800357176646</v>
      </c>
      <c r="D1849" s="86">
        <f t="shared" si="85"/>
        <v>3.6576078993669379</v>
      </c>
      <c r="E1849" s="86">
        <f t="shared" si="86"/>
        <v>3.4089949030866631</v>
      </c>
    </row>
    <row r="1850" spans="1:5" x14ac:dyDescent="0.3">
      <c r="A1850" s="87">
        <v>39394</v>
      </c>
      <c r="B1850" s="90">
        <v>11.1</v>
      </c>
      <c r="C1850" s="29">
        <f t="shared" si="84"/>
        <v>3.2523394005097996</v>
      </c>
      <c r="D1850" s="86">
        <f t="shared" si="85"/>
        <v>3.6592902307506838</v>
      </c>
      <c r="E1850" s="86">
        <f t="shared" si="86"/>
        <v>3.4105080238734229</v>
      </c>
    </row>
    <row r="1851" spans="1:5" x14ac:dyDescent="0.3">
      <c r="A1851" s="87">
        <v>39395</v>
      </c>
      <c r="B1851" s="90">
        <v>11.1</v>
      </c>
      <c r="C1851" s="29">
        <f t="shared" si="84"/>
        <v>3.2536981953879387</v>
      </c>
      <c r="D1851" s="86">
        <f t="shared" si="85"/>
        <v>3.6609719271027394</v>
      </c>
      <c r="E1851" s="86">
        <f t="shared" si="86"/>
        <v>3.4120206225673888</v>
      </c>
    </row>
    <row r="1852" spans="1:5" x14ac:dyDescent="0.3">
      <c r="A1852" s="87">
        <v>39398</v>
      </c>
      <c r="B1852" s="90">
        <v>11.11</v>
      </c>
      <c r="C1852" s="29">
        <f t="shared" si="84"/>
        <v>3.2550575579569898</v>
      </c>
      <c r="D1852" s="86">
        <f t="shared" si="85"/>
        <v>3.6626543963103062</v>
      </c>
      <c r="E1852" s="86">
        <f t="shared" si="86"/>
        <v>3.4135338921158995</v>
      </c>
    </row>
    <row r="1853" spans="1:5" x14ac:dyDescent="0.3">
      <c r="A1853" s="87">
        <v>39399</v>
      </c>
      <c r="B1853" s="90">
        <v>11.13</v>
      </c>
      <c r="C1853" s="29">
        <f t="shared" si="84"/>
        <v>3.2564186277242744</v>
      </c>
      <c r="D1853" s="86">
        <f t="shared" si="85"/>
        <v>3.6643390488505072</v>
      </c>
      <c r="E1853" s="86">
        <f t="shared" si="86"/>
        <v>3.4150490275840673</v>
      </c>
    </row>
    <row r="1854" spans="1:5" x14ac:dyDescent="0.3">
      <c r="A1854" s="87">
        <v>39400</v>
      </c>
      <c r="B1854" s="90">
        <v>11.11</v>
      </c>
      <c r="C1854" s="29">
        <f t="shared" si="84"/>
        <v>3.2577826112306827</v>
      </c>
      <c r="D1854" s="86">
        <f t="shared" si="85"/>
        <v>3.6660273784099084</v>
      </c>
      <c r="E1854" s="86">
        <f t="shared" si="86"/>
        <v>3.416567294460696</v>
      </c>
    </row>
    <row r="1855" spans="1:5" x14ac:dyDescent="0.3">
      <c r="A1855" s="87">
        <v>39402</v>
      </c>
      <c r="B1855" s="90">
        <v>11.1</v>
      </c>
      <c r="C1855" s="29">
        <f t="shared" si="84"/>
        <v>3.259144820451743</v>
      </c>
      <c r="D1855" s="86">
        <f t="shared" si="85"/>
        <v>3.667713582366718</v>
      </c>
      <c r="E1855" s="86">
        <f t="shared" si="86"/>
        <v>3.4180837763386629</v>
      </c>
    </row>
    <row r="1856" spans="1:5" x14ac:dyDescent="0.3">
      <c r="A1856" s="87">
        <v>39405</v>
      </c>
      <c r="B1856" s="90">
        <v>11.13</v>
      </c>
      <c r="C1856" s="29">
        <f t="shared" si="84"/>
        <v>3.2605064585662795</v>
      </c>
      <c r="D1856" s="86">
        <f t="shared" si="85"/>
        <v>3.6693991498300527</v>
      </c>
      <c r="E1856" s="86">
        <f t="shared" si="86"/>
        <v>3.4195997349641125</v>
      </c>
    </row>
    <row r="1857" spans="1:5" x14ac:dyDescent="0.3">
      <c r="A1857" s="87">
        <v>39406</v>
      </c>
      <c r="B1857" s="90">
        <v>11.13</v>
      </c>
      <c r="C1857" s="29">
        <f t="shared" si="84"/>
        <v>3.2618721543015141</v>
      </c>
      <c r="D1857" s="86">
        <f t="shared" si="85"/>
        <v>3.6710898108107397</v>
      </c>
      <c r="E1857" s="86">
        <f t="shared" si="86"/>
        <v>3.4211200250000648</v>
      </c>
    </row>
    <row r="1858" spans="1:5" x14ac:dyDescent="0.3">
      <c r="A1858" s="87">
        <v>39407</v>
      </c>
      <c r="B1858" s="90">
        <v>11.13</v>
      </c>
      <c r="C1858" s="29">
        <f t="shared" si="84"/>
        <v>3.2632384220720647</v>
      </c>
      <c r="D1858" s="86">
        <f t="shared" si="85"/>
        <v>3.672781250756711</v>
      </c>
      <c r="E1858" s="86">
        <f t="shared" si="86"/>
        <v>3.4226409909285112</v>
      </c>
    </row>
    <row r="1859" spans="1:5" x14ac:dyDescent="0.3">
      <c r="A1859" s="87">
        <v>39408</v>
      </c>
      <c r="B1859" s="90">
        <v>11.12</v>
      </c>
      <c r="C1859" s="29">
        <f t="shared" si="84"/>
        <v>3.2646052621175334</v>
      </c>
      <c r="D1859" s="86">
        <f t="shared" si="85"/>
        <v>3.674473470026872</v>
      </c>
      <c r="E1859" s="86">
        <f t="shared" si="86"/>
        <v>3.4241626330499404</v>
      </c>
    </row>
    <row r="1860" spans="1:5" x14ac:dyDescent="0.3">
      <c r="A1860" s="87">
        <v>39409</v>
      </c>
      <c r="B1860" s="90">
        <v>11.1</v>
      </c>
      <c r="C1860" s="29">
        <f t="shared" si="84"/>
        <v>3.26597149941973</v>
      </c>
      <c r="D1860" s="86">
        <f t="shared" si="85"/>
        <v>3.6761650138887987</v>
      </c>
      <c r="E1860" s="86">
        <f t="shared" si="86"/>
        <v>3.4256837189347351</v>
      </c>
    </row>
    <row r="1861" spans="1:5" x14ac:dyDescent="0.3">
      <c r="A1861" s="87">
        <v>39412</v>
      </c>
      <c r="B1861" s="90">
        <v>11.11</v>
      </c>
      <c r="C1861" s="29">
        <f t="shared" ref="C1861:C1924" si="87">IF(A1861=$B$2,1,IF(A1860&lt;DATE(1998,1,2),ROUND(B1860/3000+1,8)*C1860,ROUND(((1+B1860/100)^(1/252)),8)*C1860))</f>
        <v>3.2673359896524725</v>
      </c>
      <c r="D1861" s="86">
        <f t="shared" ref="D1861:D1924" si="88">(((ROUND(C1861/C1860,8)-1)*$D$1)+1)*D1860</f>
        <v>3.6778544653680667</v>
      </c>
      <c r="E1861" s="86">
        <f t="shared" ref="E1861:E1924" si="89">(((ROUND(C1861/C1860,8))*(($E$1+1)^(1/252)))*E1860)</f>
        <v>3.4272030482202633</v>
      </c>
    </row>
    <row r="1862" spans="1:5" x14ac:dyDescent="0.3">
      <c r="A1862" s="87">
        <v>39413</v>
      </c>
      <c r="B1862" s="90">
        <v>11.13</v>
      </c>
      <c r="C1862" s="29">
        <f t="shared" si="87"/>
        <v>3.2687021935231861</v>
      </c>
      <c r="D1862" s="86">
        <f t="shared" si="88"/>
        <v>3.6795461092408308</v>
      </c>
      <c r="E1862" s="86">
        <f t="shared" si="89"/>
        <v>3.4287242508973379</v>
      </c>
    </row>
    <row r="1863" spans="1:5" x14ac:dyDescent="0.3">
      <c r="A1863" s="87">
        <v>39414</v>
      </c>
      <c r="B1863" s="90">
        <v>11.11</v>
      </c>
      <c r="C1863" s="29">
        <f t="shared" si="87"/>
        <v>3.270071322123965</v>
      </c>
      <c r="D1863" s="86">
        <f t="shared" si="88"/>
        <v>3.6812414453924789</v>
      </c>
      <c r="E1863" s="86">
        <f t="shared" si="89"/>
        <v>3.4302485975222861</v>
      </c>
    </row>
    <row r="1864" spans="1:5" x14ac:dyDescent="0.3">
      <c r="A1864" s="87">
        <v>39415</v>
      </c>
      <c r="B1864" s="90">
        <v>11.1</v>
      </c>
      <c r="C1864" s="29">
        <f t="shared" si="87"/>
        <v>3.271438669746598</v>
      </c>
      <c r="D1864" s="86">
        <f t="shared" si="88"/>
        <v>3.6829346471202533</v>
      </c>
      <c r="E1864" s="86">
        <f t="shared" si="89"/>
        <v>3.4317711520007235</v>
      </c>
    </row>
    <row r="1865" spans="1:5" x14ac:dyDescent="0.3">
      <c r="A1865" s="87">
        <v>39416</v>
      </c>
      <c r="B1865" s="90">
        <v>11.12</v>
      </c>
      <c r="C1865" s="29">
        <f t="shared" si="87"/>
        <v>3.2728054441084313</v>
      </c>
      <c r="D1865" s="86">
        <f t="shared" si="88"/>
        <v>3.6846272097130957</v>
      </c>
      <c r="E1865" s="86">
        <f t="shared" si="89"/>
        <v>3.4332931811313308</v>
      </c>
    </row>
    <row r="1866" spans="1:5" x14ac:dyDescent="0.3">
      <c r="A1866" s="87">
        <v>39419</v>
      </c>
      <c r="B1866" s="90">
        <v>11.13</v>
      </c>
      <c r="C1866" s="29">
        <f t="shared" si="87"/>
        <v>3.2741751131867911</v>
      </c>
      <c r="D1866" s="86">
        <f t="shared" si="88"/>
        <v>3.6863234278490871</v>
      </c>
      <c r="E1866" s="86">
        <f t="shared" si="89"/>
        <v>3.4348183229998202</v>
      </c>
    </row>
    <row r="1867" spans="1:5" x14ac:dyDescent="0.3">
      <c r="A1867" s="87">
        <v>39420</v>
      </c>
      <c r="B1867" s="90">
        <v>11.13</v>
      </c>
      <c r="C1867" s="29">
        <f t="shared" si="87"/>
        <v>3.2755465341747003</v>
      </c>
      <c r="D1867" s="86">
        <f t="shared" si="88"/>
        <v>3.6880218866231744</v>
      </c>
      <c r="E1867" s="86">
        <f t="shared" si="89"/>
        <v>3.4363453789351595</v>
      </c>
    </row>
    <row r="1868" spans="1:5" x14ac:dyDescent="0.3">
      <c r="A1868" s="87">
        <v>39421</v>
      </c>
      <c r="B1868" s="90">
        <v>11.14</v>
      </c>
      <c r="C1868" s="29">
        <f t="shared" si="87"/>
        <v>3.2769185295960046</v>
      </c>
      <c r="D1868" s="86">
        <f t="shared" si="88"/>
        <v>3.6897211279553481</v>
      </c>
      <c r="E1868" s="86">
        <f t="shared" si="89"/>
        <v>3.4378731137709853</v>
      </c>
    </row>
    <row r="1869" spans="1:5" x14ac:dyDescent="0.3">
      <c r="A1869" s="87">
        <v>39422</v>
      </c>
      <c r="B1869" s="91">
        <v>11.12</v>
      </c>
      <c r="C1869" s="29">
        <f t="shared" si="87"/>
        <v>3.2782922793819815</v>
      </c>
      <c r="D1869" s="86">
        <f t="shared" si="88"/>
        <v>3.6914226133357357</v>
      </c>
      <c r="E1869" s="86">
        <f t="shared" si="89"/>
        <v>3.4394027654752657</v>
      </c>
    </row>
    <row r="1870" spans="1:5" x14ac:dyDescent="0.3">
      <c r="A1870" s="87">
        <v>39423</v>
      </c>
      <c r="B1870" s="90">
        <v>11.1</v>
      </c>
      <c r="C1870" s="29">
        <f t="shared" si="87"/>
        <v>3.279664244700903</v>
      </c>
      <c r="D1870" s="86">
        <f t="shared" si="88"/>
        <v>3.6931219597357847</v>
      </c>
      <c r="E1870" s="86">
        <f t="shared" si="89"/>
        <v>3.4409306213510917</v>
      </c>
    </row>
    <row r="1871" spans="1:5" x14ac:dyDescent="0.3">
      <c r="A1871" s="87">
        <v>39426</v>
      </c>
      <c r="B1871" s="90">
        <v>11.11</v>
      </c>
      <c r="C1871" s="29">
        <f t="shared" si="87"/>
        <v>3.2810344556256967</v>
      </c>
      <c r="D1871" s="86">
        <f t="shared" si="88"/>
        <v>3.6948192041016985</v>
      </c>
      <c r="E1871" s="86">
        <f t="shared" si="89"/>
        <v>3.4424567128094461</v>
      </c>
    </row>
    <row r="1872" spans="1:5" x14ac:dyDescent="0.3">
      <c r="A1872" s="87">
        <v>39427</v>
      </c>
      <c r="B1872" s="90">
        <v>11.09</v>
      </c>
      <c r="C1872" s="29">
        <f t="shared" si="87"/>
        <v>3.2824063873729723</v>
      </c>
      <c r="D1872" s="86">
        <f t="shared" si="88"/>
        <v>3.6965186509739021</v>
      </c>
      <c r="E1872" s="86">
        <f t="shared" si="89"/>
        <v>3.4439846859973664</v>
      </c>
    </row>
    <row r="1873" spans="1:5" x14ac:dyDescent="0.3">
      <c r="A1873" s="87">
        <v>39428</v>
      </c>
      <c r="B1873" s="90">
        <v>11.09</v>
      </c>
      <c r="C1873" s="29">
        <f t="shared" si="87"/>
        <v>3.2837765622712531</v>
      </c>
      <c r="D1873" s="86">
        <f t="shared" si="88"/>
        <v>3.6982159925324254</v>
      </c>
      <c r="E1873" s="86">
        <f t="shared" si="89"/>
        <v>3.4455108921014013</v>
      </c>
    </row>
    <row r="1874" spans="1:5" x14ac:dyDescent="0.3">
      <c r="A1874" s="87">
        <v>39429</v>
      </c>
      <c r="B1874" s="90">
        <v>11.08</v>
      </c>
      <c r="C1874" s="29">
        <f t="shared" si="87"/>
        <v>3.2851473091216419</v>
      </c>
      <c r="D1874" s="86">
        <f t="shared" si="88"/>
        <v>3.6999141134643638</v>
      </c>
      <c r="E1874" s="86">
        <f t="shared" si="89"/>
        <v>3.4470377745455725</v>
      </c>
    </row>
    <row r="1875" spans="1:5" x14ac:dyDescent="0.3">
      <c r="A1875" s="87">
        <v>39430</v>
      </c>
      <c r="B1875" s="90">
        <v>11.08</v>
      </c>
      <c r="C1875" s="29">
        <f t="shared" si="87"/>
        <v>3.2865174455098569</v>
      </c>
      <c r="D1875" s="86">
        <f t="shared" si="88"/>
        <v>3.7016115489615964</v>
      </c>
      <c r="E1875" s="86">
        <f t="shared" si="89"/>
        <v>3.4485640926640966</v>
      </c>
    </row>
    <row r="1876" spans="1:5" x14ac:dyDescent="0.3">
      <c r="A1876" s="87">
        <v>39433</v>
      </c>
      <c r="B1876" s="90">
        <v>11.08</v>
      </c>
      <c r="C1876" s="29">
        <f t="shared" si="87"/>
        <v>3.2878881533408553</v>
      </c>
      <c r="D1876" s="86">
        <f t="shared" si="88"/>
        <v>3.7033097632031944</v>
      </c>
      <c r="E1876" s="86">
        <f t="shared" si="89"/>
        <v>3.450091086622908</v>
      </c>
    </row>
    <row r="1877" spans="1:5" x14ac:dyDescent="0.3">
      <c r="A1877" s="87">
        <v>39434</v>
      </c>
      <c r="B1877" s="90">
        <v>11.09</v>
      </c>
      <c r="C1877" s="29">
        <f t="shared" si="87"/>
        <v>3.289259432852969</v>
      </c>
      <c r="D1877" s="86">
        <f t="shared" si="88"/>
        <v>3.7050087565464271</v>
      </c>
      <c r="E1877" s="86">
        <f t="shared" si="89"/>
        <v>3.4516187567212624</v>
      </c>
    </row>
    <row r="1878" spans="1:5" x14ac:dyDescent="0.3">
      <c r="A1878" s="87">
        <v>39435</v>
      </c>
      <c r="B1878" s="90">
        <v>11.1</v>
      </c>
      <c r="C1878" s="29">
        <f t="shared" si="87"/>
        <v>3.2906324684180244</v>
      </c>
      <c r="D1878" s="86">
        <f t="shared" si="88"/>
        <v>3.7067099965321963</v>
      </c>
      <c r="E1878" s="86">
        <f t="shared" si="89"/>
        <v>3.4531483458732493</v>
      </c>
    </row>
    <row r="1879" spans="1:5" x14ac:dyDescent="0.3">
      <c r="A1879" s="87">
        <v>39436</v>
      </c>
      <c r="B1879" s="90">
        <v>11.09</v>
      </c>
      <c r="C1879" s="29">
        <f t="shared" si="87"/>
        <v>3.2920072617570049</v>
      </c>
      <c r="D1879" s="86">
        <f t="shared" si="88"/>
        <v>3.7084134855385926</v>
      </c>
      <c r="E1879" s="86">
        <f t="shared" si="89"/>
        <v>3.4546798560299403</v>
      </c>
    </row>
    <row r="1880" spans="1:5" x14ac:dyDescent="0.3">
      <c r="A1880" s="87">
        <v>39437</v>
      </c>
      <c r="B1880" s="90">
        <v>11.13</v>
      </c>
      <c r="C1880" s="29">
        <f t="shared" si="87"/>
        <v>3.2933814443482801</v>
      </c>
      <c r="D1880" s="86">
        <f t="shared" si="88"/>
        <v>3.7101162888839871</v>
      </c>
      <c r="E1880" s="86">
        <f t="shared" si="89"/>
        <v>3.4562108017118991</v>
      </c>
    </row>
    <row r="1881" spans="1:5" x14ac:dyDescent="0.3">
      <c r="A1881" s="87">
        <v>39440</v>
      </c>
      <c r="B1881" s="90">
        <v>11.13</v>
      </c>
      <c r="C1881" s="29">
        <f t="shared" si="87"/>
        <v>3.2947609101000594</v>
      </c>
      <c r="D1881" s="86">
        <f t="shared" si="88"/>
        <v>3.7118257101236249</v>
      </c>
      <c r="E1881" s="86">
        <f t="shared" si="89"/>
        <v>3.457747368342861</v>
      </c>
    </row>
    <row r="1882" spans="1:5" x14ac:dyDescent="0.3">
      <c r="A1882" s="87">
        <v>39442</v>
      </c>
      <c r="B1882" s="90">
        <v>11.11</v>
      </c>
      <c r="C1882" s="29">
        <f t="shared" si="87"/>
        <v>3.2961409536548638</v>
      </c>
      <c r="D1882" s="86">
        <f t="shared" si="88"/>
        <v>3.7135359189722612</v>
      </c>
      <c r="E1882" s="86">
        <f t="shared" si="89"/>
        <v>3.4592846181025867</v>
      </c>
    </row>
    <row r="1883" spans="1:5" x14ac:dyDescent="0.3">
      <c r="A1883" s="87">
        <v>39443</v>
      </c>
      <c r="B1883" s="90">
        <v>11.11</v>
      </c>
      <c r="C1883" s="29">
        <f t="shared" si="87"/>
        <v>3.2975192020332251</v>
      </c>
      <c r="D1883" s="86">
        <f t="shared" si="88"/>
        <v>3.7152439746723367</v>
      </c>
      <c r="E1883" s="86">
        <f t="shared" si="89"/>
        <v>3.4608200605458213</v>
      </c>
    </row>
    <row r="1884" spans="1:5" x14ac:dyDescent="0.3">
      <c r="A1884" s="87">
        <v>39444</v>
      </c>
      <c r="B1884" s="90">
        <v>11.12</v>
      </c>
      <c r="C1884" s="29">
        <f t="shared" si="87"/>
        <v>3.2988980267123633</v>
      </c>
      <c r="D1884" s="86">
        <f t="shared" si="88"/>
        <v>3.7169528159994636</v>
      </c>
      <c r="E1884" s="86">
        <f t="shared" si="89"/>
        <v>3.4623561845124797</v>
      </c>
    </row>
    <row r="1885" spans="1:5" x14ac:dyDescent="0.3">
      <c r="A1885" s="87">
        <v>39447</v>
      </c>
      <c r="B1885" s="90">
        <v>11.12</v>
      </c>
      <c r="C1885" s="29">
        <f t="shared" si="87"/>
        <v>3.3002786155365427</v>
      </c>
      <c r="D1885" s="86">
        <f t="shared" si="88"/>
        <v>3.718663915228309</v>
      </c>
      <c r="E1885" s="86">
        <f t="shared" si="89"/>
        <v>3.4638942367853365</v>
      </c>
    </row>
    <row r="1886" spans="1:5" x14ac:dyDescent="0.3">
      <c r="A1886" s="87">
        <v>39449</v>
      </c>
      <c r="B1886" s="90">
        <v>11.09</v>
      </c>
      <c r="C1886" s="29">
        <f t="shared" si="87"/>
        <v>3.3016597821371452</v>
      </c>
      <c r="D1886" s="86">
        <f t="shared" si="88"/>
        <v>3.7203758021616844</v>
      </c>
      <c r="E1886" s="86">
        <f t="shared" si="89"/>
        <v>3.4654329722937325</v>
      </c>
    </row>
    <row r="1887" spans="1:5" x14ac:dyDescent="0.3">
      <c r="A1887" s="87">
        <v>39450</v>
      </c>
      <c r="B1887" s="90">
        <v>11.09</v>
      </c>
      <c r="C1887" s="29">
        <f t="shared" si="87"/>
        <v>3.3030379939800025</v>
      </c>
      <c r="D1887" s="86">
        <f t="shared" si="88"/>
        <v>3.7220840982798897</v>
      </c>
      <c r="E1887" s="86">
        <f t="shared" si="89"/>
        <v>3.4669686832325595</v>
      </c>
    </row>
    <row r="1888" spans="1:5" x14ac:dyDescent="0.3">
      <c r="A1888" s="87">
        <v>39451</v>
      </c>
      <c r="B1888" s="90">
        <v>11.04</v>
      </c>
      <c r="C1888" s="29">
        <f t="shared" si="87"/>
        <v>3.3044167811298295</v>
      </c>
      <c r="D1888" s="86">
        <f t="shared" si="88"/>
        <v>3.7237931788015488</v>
      </c>
      <c r="E1888" s="86">
        <f t="shared" si="89"/>
        <v>3.4685050747236024</v>
      </c>
    </row>
    <row r="1889" spans="1:5" x14ac:dyDescent="0.3">
      <c r="A1889" s="87">
        <v>39454</v>
      </c>
      <c r="B1889" s="90">
        <v>11.08</v>
      </c>
      <c r="C1889" s="29">
        <f t="shared" si="87"/>
        <v>3.3057902289207379</v>
      </c>
      <c r="D1889" s="86">
        <f t="shared" si="88"/>
        <v>3.7254957119380694</v>
      </c>
      <c r="E1889" s="86">
        <f t="shared" si="89"/>
        <v>3.4700359382847377</v>
      </c>
    </row>
    <row r="1890" spans="1:5" x14ac:dyDescent="0.3">
      <c r="A1890" s="87">
        <v>39455</v>
      </c>
      <c r="B1890" s="90">
        <v>11.09</v>
      </c>
      <c r="C1890" s="29">
        <f t="shared" si="87"/>
        <v>3.3071689748515136</v>
      </c>
      <c r="D1890" s="86">
        <f t="shared" si="88"/>
        <v>3.7272048836843052</v>
      </c>
      <c r="E1890" s="86">
        <f t="shared" si="89"/>
        <v>3.4715724397886216</v>
      </c>
    </row>
    <row r="1891" spans="1:5" x14ac:dyDescent="0.3">
      <c r="A1891" s="87">
        <v>39456</v>
      </c>
      <c r="B1891" s="90">
        <v>11.1</v>
      </c>
      <c r="C1891" s="29">
        <f t="shared" si="87"/>
        <v>3.3085494863966858</v>
      </c>
      <c r="D1891" s="86">
        <f t="shared" si="88"/>
        <v>3.7289163155323606</v>
      </c>
      <c r="E1891" s="86">
        <f t="shared" si="89"/>
        <v>3.4731108714401175</v>
      </c>
    </row>
    <row r="1892" spans="1:5" x14ac:dyDescent="0.3">
      <c r="A1892" s="87">
        <v>39457</v>
      </c>
      <c r="B1892" s="90">
        <v>11.11</v>
      </c>
      <c r="C1892" s="29">
        <f t="shared" si="87"/>
        <v>3.3099317652866072</v>
      </c>
      <c r="D1892" s="86">
        <f t="shared" si="88"/>
        <v>3.7306300098745733</v>
      </c>
      <c r="E1892" s="86">
        <f t="shared" si="89"/>
        <v>3.4746512352015761</v>
      </c>
    </row>
    <row r="1893" spans="1:5" x14ac:dyDescent="0.3">
      <c r="A1893" s="87">
        <v>39458</v>
      </c>
      <c r="B1893" s="90">
        <v>11.09</v>
      </c>
      <c r="C1893" s="29">
        <f t="shared" si="87"/>
        <v>3.3113157801549442</v>
      </c>
      <c r="D1893" s="86">
        <f t="shared" si="88"/>
        <v>3.7323459280701354</v>
      </c>
      <c r="E1893" s="86">
        <f t="shared" si="89"/>
        <v>3.4761934982909004</v>
      </c>
    </row>
    <row r="1894" spans="1:5" x14ac:dyDescent="0.3">
      <c r="A1894" s="87">
        <v>39461</v>
      </c>
      <c r="B1894" s="90">
        <v>11.09</v>
      </c>
      <c r="C1894" s="29">
        <f t="shared" si="87"/>
        <v>3.3126980227010541</v>
      </c>
      <c r="D1894" s="86">
        <f t="shared" si="88"/>
        <v>3.7340597205469646</v>
      </c>
      <c r="E1894" s="86">
        <f t="shared" si="89"/>
        <v>3.4777339777702285</v>
      </c>
    </row>
    <row r="1895" spans="1:5" x14ac:dyDescent="0.3">
      <c r="A1895" s="87">
        <v>39462</v>
      </c>
      <c r="B1895" s="90">
        <v>11.08</v>
      </c>
      <c r="C1895" s="29">
        <f t="shared" si="87"/>
        <v>3.3140808422366699</v>
      </c>
      <c r="D1895" s="86">
        <f t="shared" si="88"/>
        <v>3.7357742999510268</v>
      </c>
      <c r="E1895" s="86">
        <f t="shared" si="89"/>
        <v>3.4792751399149568</v>
      </c>
    </row>
    <row r="1896" spans="1:5" x14ac:dyDescent="0.3">
      <c r="A1896" s="87">
        <v>39463</v>
      </c>
      <c r="B1896" s="90">
        <v>11.08</v>
      </c>
      <c r="C1896" s="29">
        <f t="shared" si="87"/>
        <v>3.3154630459335412</v>
      </c>
      <c r="D1896" s="86">
        <f t="shared" si="88"/>
        <v>3.7374881872770351</v>
      </c>
      <c r="E1896" s="86">
        <f t="shared" si="89"/>
        <v>3.4808157324563549</v>
      </c>
    </row>
    <row r="1897" spans="1:5" x14ac:dyDescent="0.3">
      <c r="A1897" s="87">
        <v>39464</v>
      </c>
      <c r="B1897" s="90">
        <v>11.07</v>
      </c>
      <c r="C1897" s="29">
        <f t="shared" si="87"/>
        <v>3.3168458261061082</v>
      </c>
      <c r="D1897" s="86">
        <f t="shared" si="88"/>
        <v>3.7392028608951295</v>
      </c>
      <c r="E1897" s="86">
        <f t="shared" si="89"/>
        <v>3.4823570071586296</v>
      </c>
    </row>
    <row r="1898" spans="1:5" x14ac:dyDescent="0.3">
      <c r="A1898" s="87">
        <v>39465</v>
      </c>
      <c r="B1898" s="90">
        <v>11.07</v>
      </c>
      <c r="C1898" s="29">
        <f t="shared" si="87"/>
        <v>3.3182280220987632</v>
      </c>
      <c r="D1898" s="86">
        <f t="shared" si="88"/>
        <v>3.7409168815729412</v>
      </c>
      <c r="E1898" s="86">
        <f t="shared" si="89"/>
        <v>3.483897745467547</v>
      </c>
    </row>
    <row r="1899" spans="1:5" x14ac:dyDescent="0.3">
      <c r="A1899" s="87">
        <v>39468</v>
      </c>
      <c r="B1899" s="90">
        <v>11.08</v>
      </c>
      <c r="C1899" s="29">
        <f t="shared" si="87"/>
        <v>3.3196107940801323</v>
      </c>
      <c r="D1899" s="86">
        <f t="shared" si="88"/>
        <v>3.7426316879441197</v>
      </c>
      <c r="E1899" s="86">
        <f t="shared" si="89"/>
        <v>3.4854391654626133</v>
      </c>
    </row>
    <row r="1900" spans="1:5" x14ac:dyDescent="0.3">
      <c r="A1900" s="87">
        <v>39469</v>
      </c>
      <c r="B1900" s="90">
        <v>11.08</v>
      </c>
      <c r="C1900" s="29">
        <f t="shared" si="87"/>
        <v>3.3209953041540188</v>
      </c>
      <c r="D1900" s="86">
        <f t="shared" si="88"/>
        <v>3.7443487212820195</v>
      </c>
      <c r="E1900" s="86">
        <f t="shared" si="89"/>
        <v>3.486982487380506</v>
      </c>
    </row>
    <row r="1901" spans="1:5" x14ac:dyDescent="0.3">
      <c r="A1901" s="87">
        <v>39470</v>
      </c>
      <c r="B1901" s="90">
        <v>11.08</v>
      </c>
      <c r="C1901" s="29">
        <f t="shared" si="87"/>
        <v>3.3223803916655221</v>
      </c>
      <c r="D1901" s="86">
        <f t="shared" si="88"/>
        <v>3.7460665423553228</v>
      </c>
      <c r="E1901" s="86">
        <f t="shared" si="89"/>
        <v>3.4885264926678188</v>
      </c>
    </row>
    <row r="1902" spans="1:5" x14ac:dyDescent="0.3">
      <c r="A1902" s="87">
        <v>39471</v>
      </c>
      <c r="B1902" s="91">
        <v>11.09</v>
      </c>
      <c r="C1902" s="29">
        <f t="shared" si="87"/>
        <v>3.3237660568554737</v>
      </c>
      <c r="D1902" s="86">
        <f t="shared" si="88"/>
        <v>3.7477851515254246</v>
      </c>
      <c r="E1902" s="86">
        <f t="shared" si="89"/>
        <v>3.4900711816271421</v>
      </c>
    </row>
    <row r="1903" spans="1:5" x14ac:dyDescent="0.3">
      <c r="A1903" s="87">
        <v>39472</v>
      </c>
      <c r="B1903" s="90">
        <v>11.09</v>
      </c>
      <c r="C1903" s="29">
        <f t="shared" si="87"/>
        <v>3.3251534965205867</v>
      </c>
      <c r="D1903" s="86">
        <f t="shared" si="88"/>
        <v>3.7495060332768055</v>
      </c>
      <c r="E1903" s="86">
        <f t="shared" si="89"/>
        <v>3.4916178110191289</v>
      </c>
    </row>
    <row r="1904" spans="1:5" x14ac:dyDescent="0.3">
      <c r="A1904" s="87">
        <v>39475</v>
      </c>
      <c r="B1904" s="90">
        <v>11.09</v>
      </c>
      <c r="C1904" s="29">
        <f t="shared" si="87"/>
        <v>3.3265415153446392</v>
      </c>
      <c r="D1904" s="86">
        <f t="shared" si="88"/>
        <v>3.7512277052106229</v>
      </c>
      <c r="E1904" s="86">
        <f t="shared" si="89"/>
        <v>3.4931651258018577</v>
      </c>
    </row>
    <row r="1905" spans="1:5" x14ac:dyDescent="0.3">
      <c r="A1905" s="87">
        <v>39476</v>
      </c>
      <c r="B1905" s="90">
        <v>11.08</v>
      </c>
      <c r="C1905" s="29">
        <f t="shared" si="87"/>
        <v>3.3279301135693893</v>
      </c>
      <c r="D1905" s="86">
        <f t="shared" si="88"/>
        <v>3.7529501676897072</v>
      </c>
      <c r="E1905" s="86">
        <f t="shared" si="89"/>
        <v>3.4947131262790601</v>
      </c>
    </row>
    <row r="1906" spans="1:5" x14ac:dyDescent="0.3">
      <c r="A1906" s="87">
        <v>39477</v>
      </c>
      <c r="B1906" s="90">
        <v>11.09</v>
      </c>
      <c r="C1906" s="29">
        <f t="shared" si="87"/>
        <v>3.3293180933818554</v>
      </c>
      <c r="D1906" s="86">
        <f t="shared" si="88"/>
        <v>3.7546719349087891</v>
      </c>
      <c r="E1906" s="86">
        <f t="shared" si="89"/>
        <v>3.4962605546255299</v>
      </c>
    </row>
    <row r="1907" spans="1:5" x14ac:dyDescent="0.3">
      <c r="A1907" s="87">
        <v>39478</v>
      </c>
      <c r="B1907" s="90">
        <v>11.1</v>
      </c>
      <c r="C1907" s="29">
        <f t="shared" si="87"/>
        <v>3.3307078506335754</v>
      </c>
      <c r="D1907" s="86">
        <f t="shared" si="88"/>
        <v>3.7563959788851564</v>
      </c>
      <c r="E1907" s="86">
        <f t="shared" si="89"/>
        <v>3.4978099268458718</v>
      </c>
    </row>
    <row r="1908" spans="1:5" x14ac:dyDescent="0.3">
      <c r="A1908" s="87">
        <v>39479</v>
      </c>
      <c r="B1908" s="90">
        <v>11.09</v>
      </c>
      <c r="C1908" s="29">
        <f t="shared" si="87"/>
        <v>3.3320993870664917</v>
      </c>
      <c r="D1908" s="86">
        <f t="shared" si="88"/>
        <v>3.7581223020287768</v>
      </c>
      <c r="E1908" s="86">
        <f t="shared" si="89"/>
        <v>3.4993612449163916</v>
      </c>
    </row>
    <row r="1909" spans="1:5" x14ac:dyDescent="0.3">
      <c r="A1909" s="87">
        <v>39484</v>
      </c>
      <c r="B1909" s="90">
        <v>11.1</v>
      </c>
      <c r="C1909" s="29">
        <f t="shared" si="87"/>
        <v>3.3334903053136347</v>
      </c>
      <c r="D1909" s="86">
        <f t="shared" si="88"/>
        <v>3.7598479303205656</v>
      </c>
      <c r="E1909" s="86">
        <f t="shared" si="89"/>
        <v>3.5009119912114985</v>
      </c>
    </row>
    <row r="1910" spans="1:5" x14ac:dyDescent="0.3">
      <c r="A1910" s="87">
        <v>39485</v>
      </c>
      <c r="B1910" s="90">
        <v>11.09</v>
      </c>
      <c r="C1910" s="29">
        <f t="shared" si="87"/>
        <v>3.3348830042282915</v>
      </c>
      <c r="D1910" s="86">
        <f t="shared" si="88"/>
        <v>3.7615758398740553</v>
      </c>
      <c r="E1910" s="86">
        <f t="shared" si="89"/>
        <v>3.5024646850824781</v>
      </c>
    </row>
    <row r="1911" spans="1:5" x14ac:dyDescent="0.3">
      <c r="A1911" s="87">
        <v>39486</v>
      </c>
      <c r="B1911" s="90">
        <v>11.08</v>
      </c>
      <c r="C1911" s="29">
        <f t="shared" si="87"/>
        <v>3.3362750844407465</v>
      </c>
      <c r="D1911" s="86">
        <f t="shared" si="88"/>
        <v>3.7633030539371775</v>
      </c>
      <c r="E1911" s="86">
        <f t="shared" si="89"/>
        <v>3.5040168066709607</v>
      </c>
    </row>
    <row r="1912" spans="1:5" x14ac:dyDescent="0.3">
      <c r="A1912" s="87">
        <v>39489</v>
      </c>
      <c r="B1912" s="90">
        <v>11.09</v>
      </c>
      <c r="C1912" s="29">
        <f t="shared" si="87"/>
        <v>3.3376665446902138</v>
      </c>
      <c r="D1912" s="86">
        <f t="shared" si="88"/>
        <v>3.7650295708223536</v>
      </c>
      <c r="E1912" s="86">
        <f t="shared" si="89"/>
        <v>3.5055683546055754</v>
      </c>
    </row>
    <row r="1913" spans="1:5" x14ac:dyDescent="0.3">
      <c r="A1913" s="87">
        <v>39490</v>
      </c>
      <c r="B1913" s="90">
        <v>11.09</v>
      </c>
      <c r="C1913" s="29">
        <f t="shared" si="87"/>
        <v>3.3390597868359637</v>
      </c>
      <c r="D1913" s="86">
        <f t="shared" si="88"/>
        <v>3.7667583707454764</v>
      </c>
      <c r="E1913" s="86">
        <f t="shared" si="89"/>
        <v>3.5071218515890736</v>
      </c>
    </row>
    <row r="1914" spans="1:5" x14ac:dyDescent="0.3">
      <c r="A1914" s="87">
        <v>39491</v>
      </c>
      <c r="B1914" s="90">
        <v>11.08</v>
      </c>
      <c r="C1914" s="29">
        <f t="shared" si="87"/>
        <v>3.3404536105627827</v>
      </c>
      <c r="D1914" s="86">
        <f t="shared" si="88"/>
        <v>3.7684879644868463</v>
      </c>
      <c r="E1914" s="86">
        <f t="shared" si="89"/>
        <v>3.5086760370066954</v>
      </c>
    </row>
    <row r="1915" spans="1:5" x14ac:dyDescent="0.3">
      <c r="A1915" s="87">
        <v>39492</v>
      </c>
      <c r="B1915" s="90">
        <v>11.07</v>
      </c>
      <c r="C1915" s="29">
        <f t="shared" si="87"/>
        <v>3.3418468135501396</v>
      </c>
      <c r="D1915" s="86">
        <f t="shared" si="88"/>
        <v>3.7702168600897297</v>
      </c>
      <c r="E1915" s="86">
        <f t="shared" si="89"/>
        <v>3.5102296480076718</v>
      </c>
    </row>
    <row r="1916" spans="1:5" x14ac:dyDescent="0.3">
      <c r="A1916" s="87">
        <v>39493</v>
      </c>
      <c r="B1916" s="90">
        <v>11.06</v>
      </c>
      <c r="C1916" s="29">
        <f t="shared" si="87"/>
        <v>3.3432394279542823</v>
      </c>
      <c r="D1916" s="86">
        <f t="shared" si="88"/>
        <v>3.7719450973366602</v>
      </c>
      <c r="E1916" s="86">
        <f t="shared" si="89"/>
        <v>3.5117827183220207</v>
      </c>
    </row>
    <row r="1917" spans="1:5" x14ac:dyDescent="0.3">
      <c r="A1917" s="87">
        <v>39496</v>
      </c>
      <c r="B1917" s="90">
        <v>11.07</v>
      </c>
      <c r="C1917" s="29">
        <f t="shared" si="87"/>
        <v>3.3446314191225053</v>
      </c>
      <c r="D1917" s="86">
        <f t="shared" si="88"/>
        <v>3.7736726331034598</v>
      </c>
      <c r="E1917" s="86">
        <f t="shared" si="89"/>
        <v>3.5133352115044234</v>
      </c>
    </row>
    <row r="1918" spans="1:5" x14ac:dyDescent="0.3">
      <c r="A1918" s="87">
        <v>39497</v>
      </c>
      <c r="B1918" s="90">
        <v>11.06</v>
      </c>
      <c r="C1918" s="29">
        <f t="shared" si="87"/>
        <v>3.3460251939274821</v>
      </c>
      <c r="D1918" s="86">
        <f t="shared" si="88"/>
        <v>3.7754024544490936</v>
      </c>
      <c r="E1918" s="86">
        <f t="shared" si="89"/>
        <v>3.5148896558480982</v>
      </c>
    </row>
    <row r="1919" spans="1:5" x14ac:dyDescent="0.3">
      <c r="A1919" s="87">
        <v>39498</v>
      </c>
      <c r="B1919" s="90">
        <v>11.06</v>
      </c>
      <c r="C1919" s="29">
        <f t="shared" si="87"/>
        <v>3.3474183449772257</v>
      </c>
      <c r="D1919" s="86">
        <f t="shared" si="88"/>
        <v>3.7771315736716211</v>
      </c>
      <c r="E1919" s="86">
        <f t="shared" si="89"/>
        <v>3.5164435225492277</v>
      </c>
    </row>
    <row r="1920" spans="1:5" x14ac:dyDescent="0.3">
      <c r="A1920" s="87">
        <v>39499</v>
      </c>
      <c r="B1920" s="90">
        <v>11.05</v>
      </c>
      <c r="C1920" s="29">
        <f t="shared" si="87"/>
        <v>3.3488120760793403</v>
      </c>
      <c r="D1920" s="86">
        <f t="shared" si="88"/>
        <v>3.7788614848238362</v>
      </c>
      <c r="E1920" s="86">
        <f t="shared" si="89"/>
        <v>3.5179980761856413</v>
      </c>
    </row>
    <row r="1921" spans="1:5" x14ac:dyDescent="0.3">
      <c r="A1921" s="87">
        <v>39500</v>
      </c>
      <c r="B1921" s="90">
        <v>11.06</v>
      </c>
      <c r="C1921" s="29">
        <f t="shared" si="87"/>
        <v>3.350205181902989</v>
      </c>
      <c r="D1921" s="86">
        <f t="shared" si="88"/>
        <v>3.7805906918392918</v>
      </c>
      <c r="E1921" s="86">
        <f t="shared" si="89"/>
        <v>3.5195520505491502</v>
      </c>
    </row>
    <row r="1922" spans="1:5" x14ac:dyDescent="0.3">
      <c r="A1922" s="87">
        <v>39503</v>
      </c>
      <c r="B1922" s="90">
        <v>11.06</v>
      </c>
      <c r="C1922" s="29">
        <f t="shared" si="87"/>
        <v>3.3516000733325262</v>
      </c>
      <c r="D1922" s="86">
        <f t="shared" si="88"/>
        <v>3.7823221872537913</v>
      </c>
      <c r="E1922" s="86">
        <f t="shared" si="89"/>
        <v>3.5211079784074091</v>
      </c>
    </row>
    <row r="1923" spans="1:5" x14ac:dyDescent="0.3">
      <c r="A1923" s="87">
        <v>39504</v>
      </c>
      <c r="B1923" s="90">
        <v>11.07</v>
      </c>
      <c r="C1923" s="29">
        <f t="shared" si="87"/>
        <v>3.3529955455390588</v>
      </c>
      <c r="D1923" s="86">
        <f t="shared" si="88"/>
        <v>3.7840544756862649</v>
      </c>
      <c r="E1923" s="86">
        <f t="shared" si="89"/>
        <v>3.5226645941121508</v>
      </c>
    </row>
    <row r="1924" spans="1:5" x14ac:dyDescent="0.3">
      <c r="A1924" s="87">
        <v>39505</v>
      </c>
      <c r="B1924" s="90">
        <v>11.07</v>
      </c>
      <c r="C1924" s="29">
        <f t="shared" si="87"/>
        <v>3.3543928058427959</v>
      </c>
      <c r="D1924" s="86">
        <f t="shared" si="88"/>
        <v>3.7857890559854841</v>
      </c>
      <c r="E1924" s="86">
        <f t="shared" si="89"/>
        <v>3.5242231661593184</v>
      </c>
    </row>
    <row r="1925" spans="1:5" x14ac:dyDescent="0.3">
      <c r="A1925" s="87">
        <v>39506</v>
      </c>
      <c r="B1925" s="90">
        <v>11.08</v>
      </c>
      <c r="C1925" s="29">
        <f t="shared" ref="C1925:C1988" si="90">IF(A1925=$B$2,1,IF(A1924&lt;DATE(1998,1,2),ROUND(B1924/3000+1,8)*C1924,ROUND(((1+B1924/100)^(1/252)),8)*C1924))</f>
        <v>3.3557906484128468</v>
      </c>
      <c r="D1925" s="86">
        <f t="shared" ref="D1925:D1988" si="91">(((ROUND(C1925/C1924,8)-1)*$D$1)+1)*D1924</f>
        <v>3.7875244314024359</v>
      </c>
      <c r="E1925" s="86">
        <f t="shared" ref="E1925:E1988" si="92">(((ROUND(C1925/C1924,8))*(($E$1+1)^(1/252)))*E1924)</f>
        <v>3.5257824277830156</v>
      </c>
    </row>
    <row r="1926" spans="1:5" x14ac:dyDescent="0.3">
      <c r="A1926" s="87">
        <v>39507</v>
      </c>
      <c r="B1926" s="90">
        <v>11.08</v>
      </c>
      <c r="C1926" s="29">
        <f t="shared" si="90"/>
        <v>3.35719024801858</v>
      </c>
      <c r="D1926" s="86">
        <f t="shared" si="91"/>
        <v>3.7892620604985012</v>
      </c>
      <c r="E1926" s="86">
        <f t="shared" si="92"/>
        <v>3.5273436133439162</v>
      </c>
    </row>
    <row r="1927" spans="1:5" x14ac:dyDescent="0.3">
      <c r="A1927" s="87">
        <v>39510</v>
      </c>
      <c r="B1927" s="90">
        <v>11.1</v>
      </c>
      <c r="C1927" s="29">
        <f t="shared" si="90"/>
        <v>3.3585904313553208</v>
      </c>
      <c r="D1927" s="86">
        <f t="shared" si="91"/>
        <v>3.7910004867788305</v>
      </c>
      <c r="E1927" s="86">
        <f t="shared" si="92"/>
        <v>3.5289054901841017</v>
      </c>
    </row>
    <row r="1928" spans="1:5" x14ac:dyDescent="0.3">
      <c r="A1928" s="87">
        <v>39511</v>
      </c>
      <c r="B1928" s="90">
        <v>11.09</v>
      </c>
      <c r="C1928" s="29">
        <f t="shared" si="90"/>
        <v>3.3599936168516367</v>
      </c>
      <c r="D1928" s="86">
        <f t="shared" si="91"/>
        <v>3.7927427130815388</v>
      </c>
      <c r="E1928" s="86">
        <f t="shared" si="92"/>
        <v>3.5304705994869434</v>
      </c>
    </row>
    <row r="1929" spans="1:5" x14ac:dyDescent="0.3">
      <c r="A1929" s="87">
        <v>39512</v>
      </c>
      <c r="B1929" s="90">
        <v>11.08</v>
      </c>
      <c r="C1929" s="29">
        <f t="shared" si="90"/>
        <v>3.361396178987119</v>
      </c>
      <c r="D1929" s="86">
        <f t="shared" si="91"/>
        <v>3.7944842381313322</v>
      </c>
      <c r="E1929" s="86">
        <f t="shared" si="92"/>
        <v>3.5320351319312837</v>
      </c>
    </row>
    <row r="1930" spans="1:5" x14ac:dyDescent="0.3">
      <c r="A1930" s="87">
        <v>39513</v>
      </c>
      <c r="B1930" s="91">
        <v>11.08</v>
      </c>
      <c r="C1930" s="29">
        <f t="shared" si="90"/>
        <v>3.3627981164914886</v>
      </c>
      <c r="D1930" s="86">
        <f t="shared" si="91"/>
        <v>3.7962250602266492</v>
      </c>
      <c r="E1930" s="86">
        <f t="shared" si="92"/>
        <v>3.5335990861347857</v>
      </c>
    </row>
    <row r="1931" spans="1:5" x14ac:dyDescent="0.3">
      <c r="A1931" s="87">
        <v>39514</v>
      </c>
      <c r="B1931" s="90">
        <v>11.09</v>
      </c>
      <c r="C1931" s="29">
        <f t="shared" si="90"/>
        <v>3.3642006387019334</v>
      </c>
      <c r="D1931" s="86">
        <f t="shared" si="91"/>
        <v>3.7979666809711046</v>
      </c>
      <c r="E1931" s="86">
        <f t="shared" si="92"/>
        <v>3.5351637328435035</v>
      </c>
    </row>
    <row r="1932" spans="1:5" x14ac:dyDescent="0.3">
      <c r="A1932" s="87">
        <v>39517</v>
      </c>
      <c r="B1932" s="90">
        <v>11.09</v>
      </c>
      <c r="C1932" s="29">
        <f t="shared" si="90"/>
        <v>3.3656049569745465</v>
      </c>
      <c r="D1932" s="86">
        <f t="shared" si="91"/>
        <v>3.7997106047259055</v>
      </c>
      <c r="E1932" s="86">
        <f t="shared" si="92"/>
        <v>3.5367303450557372</v>
      </c>
    </row>
    <row r="1933" spans="1:5" x14ac:dyDescent="0.3">
      <c r="A1933" s="87">
        <v>39518</v>
      </c>
      <c r="B1933" s="90">
        <v>11.1</v>
      </c>
      <c r="C1933" s="29">
        <f t="shared" si="90"/>
        <v>3.3670098614517361</v>
      </c>
      <c r="D1933" s="86">
        <f t="shared" si="91"/>
        <v>3.8014553292434088</v>
      </c>
      <c r="E1933" s="86">
        <f t="shared" si="92"/>
        <v>3.5382976515141245</v>
      </c>
    </row>
    <row r="1934" spans="1:5" x14ac:dyDescent="0.3">
      <c r="A1934" s="87">
        <v>39519</v>
      </c>
      <c r="B1934" s="90">
        <v>11.08</v>
      </c>
      <c r="C1934" s="29">
        <f t="shared" si="90"/>
        <v>3.3684165645017519</v>
      </c>
      <c r="D1934" s="86">
        <f t="shared" si="91"/>
        <v>3.8032023602676137</v>
      </c>
      <c r="E1934" s="86">
        <f t="shared" si="92"/>
        <v>3.5398669263462255</v>
      </c>
    </row>
    <row r="1935" spans="1:5" x14ac:dyDescent="0.3">
      <c r="A1935" s="87">
        <v>39520</v>
      </c>
      <c r="B1935" s="90">
        <v>11.08</v>
      </c>
      <c r="C1935" s="29">
        <f t="shared" si="90"/>
        <v>3.3698214299983085</v>
      </c>
      <c r="D1935" s="86">
        <f t="shared" si="91"/>
        <v>3.8049471820368499</v>
      </c>
      <c r="E1935" s="86">
        <f t="shared" si="92"/>
        <v>3.5414343483996604</v>
      </c>
    </row>
    <row r="1936" spans="1:5" x14ac:dyDescent="0.3">
      <c r="A1936" s="87">
        <v>39521</v>
      </c>
      <c r="B1936" s="90">
        <v>11.1</v>
      </c>
      <c r="C1936" s="29">
        <f t="shared" si="90"/>
        <v>3.3712268814221176</v>
      </c>
      <c r="D1936" s="86">
        <f t="shared" si="91"/>
        <v>3.8066928042901829</v>
      </c>
      <c r="E1936" s="86">
        <f t="shared" si="92"/>
        <v>3.5430024644938447</v>
      </c>
    </row>
    <row r="1937" spans="1:5" x14ac:dyDescent="0.3">
      <c r="A1937" s="87">
        <v>39524</v>
      </c>
      <c r="B1937" s="90">
        <v>11.09</v>
      </c>
      <c r="C1937" s="29">
        <f t="shared" si="90"/>
        <v>3.3726353463009069</v>
      </c>
      <c r="D1937" s="86">
        <f t="shared" si="91"/>
        <v>3.8084422422955577</v>
      </c>
      <c r="E1937" s="86">
        <f t="shared" si="92"/>
        <v>3.5445738259634547</v>
      </c>
    </row>
    <row r="1938" spans="1:5" x14ac:dyDescent="0.3">
      <c r="A1938" s="87">
        <v>39525</v>
      </c>
      <c r="B1938" s="90">
        <v>11.09</v>
      </c>
      <c r="C1938" s="29">
        <f t="shared" si="90"/>
        <v>3.3740431854735129</v>
      </c>
      <c r="D1938" s="86">
        <f t="shared" si="91"/>
        <v>3.8101909761452788</v>
      </c>
      <c r="E1938" s="86">
        <f t="shared" si="92"/>
        <v>3.5461446082701773</v>
      </c>
    </row>
    <row r="1939" spans="1:5" x14ac:dyDescent="0.3">
      <c r="A1939" s="87">
        <v>39526</v>
      </c>
      <c r="B1939" s="90">
        <v>11.1</v>
      </c>
      <c r="C1939" s="29">
        <f t="shared" si="90"/>
        <v>3.375451612320425</v>
      </c>
      <c r="D1939" s="86">
        <f t="shared" si="91"/>
        <v>3.8119405129663679</v>
      </c>
      <c r="E1939" s="86">
        <f t="shared" si="92"/>
        <v>3.547716086671036</v>
      </c>
    </row>
    <row r="1940" spans="1:5" x14ac:dyDescent="0.3">
      <c r="A1940" s="87">
        <v>39527</v>
      </c>
      <c r="B1940" s="90">
        <v>11.11</v>
      </c>
      <c r="C1940" s="29">
        <f t="shared" si="90"/>
        <v>3.3768618422495362</v>
      </c>
      <c r="D1940" s="86">
        <f t="shared" si="91"/>
        <v>3.8136923626559716</v>
      </c>
      <c r="E1940" s="86">
        <f t="shared" si="92"/>
        <v>3.5492895386851337</v>
      </c>
    </row>
    <row r="1941" spans="1:5" x14ac:dyDescent="0.3">
      <c r="A1941" s="87">
        <v>39531</v>
      </c>
      <c r="B1941" s="90">
        <v>11.1</v>
      </c>
      <c r="C1941" s="29">
        <f t="shared" si="90"/>
        <v>3.3782738432602546</v>
      </c>
      <c r="D1941" s="86">
        <f t="shared" si="91"/>
        <v>3.8154464857129451</v>
      </c>
      <c r="E1941" s="86">
        <f t="shared" si="92"/>
        <v>3.550864930826187</v>
      </c>
    </row>
    <row r="1942" spans="1:5" x14ac:dyDescent="0.3">
      <c r="A1942" s="87">
        <v>39532</v>
      </c>
      <c r="B1942" s="90">
        <v>11.1</v>
      </c>
      <c r="C1942" s="29">
        <f t="shared" si="90"/>
        <v>3.3796852522892302</v>
      </c>
      <c r="D1942" s="86">
        <f t="shared" si="91"/>
        <v>3.8171999466389375</v>
      </c>
      <c r="E1942" s="86">
        <f t="shared" si="92"/>
        <v>3.552439779388108</v>
      </c>
    </row>
    <row r="1943" spans="1:5" x14ac:dyDescent="0.3">
      <c r="A1943" s="87">
        <v>39533</v>
      </c>
      <c r="B1943" s="90">
        <v>11.09</v>
      </c>
      <c r="C1943" s="29">
        <f t="shared" si="90"/>
        <v>3.3810972509907842</v>
      </c>
      <c r="D1943" s="86">
        <f t="shared" si="91"/>
        <v>3.8189542134012142</v>
      </c>
      <c r="E1943" s="86">
        <f t="shared" si="92"/>
        <v>3.5540153264130909</v>
      </c>
    </row>
    <row r="1944" spans="1:5" x14ac:dyDescent="0.3">
      <c r="A1944" s="87">
        <v>39534</v>
      </c>
      <c r="B1944" s="90">
        <v>11.09</v>
      </c>
      <c r="C1944" s="29">
        <f t="shared" si="90"/>
        <v>3.3825086224162653</v>
      </c>
      <c r="D1944" s="86">
        <f t="shared" si="91"/>
        <v>3.8207077740642439</v>
      </c>
      <c r="E1944" s="86">
        <f t="shared" si="92"/>
        <v>3.5555902927324996</v>
      </c>
    </row>
    <row r="1945" spans="1:5" x14ac:dyDescent="0.3">
      <c r="A1945" s="87">
        <v>39535</v>
      </c>
      <c r="B1945" s="90">
        <v>11.09</v>
      </c>
      <c r="C1945" s="29">
        <f t="shared" si="90"/>
        <v>3.3839205829905201</v>
      </c>
      <c r="D1945" s="86">
        <f t="shared" si="91"/>
        <v>3.8224621399149838</v>
      </c>
      <c r="E1945" s="86">
        <f t="shared" si="92"/>
        <v>3.557165957000195</v>
      </c>
    </row>
    <row r="1946" spans="1:5" x14ac:dyDescent="0.3">
      <c r="A1946" s="87">
        <v>39538</v>
      </c>
      <c r="B1946" s="90">
        <v>11.15</v>
      </c>
      <c r="C1946" s="29">
        <f t="shared" si="90"/>
        <v>3.3853331329594778</v>
      </c>
      <c r="D1946" s="86">
        <f t="shared" si="91"/>
        <v>3.8242173113231543</v>
      </c>
      <c r="E1946" s="86">
        <f t="shared" si="92"/>
        <v>3.5587423195254737</v>
      </c>
    </row>
    <row r="1947" spans="1:5" x14ac:dyDescent="0.3">
      <c r="A1947" s="87">
        <v>39539</v>
      </c>
      <c r="B1947" s="90">
        <v>11.14</v>
      </c>
      <c r="C1947" s="29">
        <f t="shared" si="90"/>
        <v>3.3867535171820737</v>
      </c>
      <c r="D1947" s="86">
        <f t="shared" si="91"/>
        <v>3.825982290866198</v>
      </c>
      <c r="E1947" s="86">
        <f t="shared" si="92"/>
        <v>3.5603269965221367</v>
      </c>
    </row>
    <row r="1948" spans="1:5" x14ac:dyDescent="0.3">
      <c r="A1948" s="87">
        <v>39540</v>
      </c>
      <c r="B1948" s="90">
        <v>11.1</v>
      </c>
      <c r="C1948" s="29">
        <f t="shared" si="90"/>
        <v>3.3881733119915465</v>
      </c>
      <c r="D1948" s="86">
        <f t="shared" si="91"/>
        <v>3.8277466119917727</v>
      </c>
      <c r="E1948" s="86">
        <f t="shared" si="92"/>
        <v>3.5619111330151938</v>
      </c>
    </row>
    <row r="1949" spans="1:5" x14ac:dyDescent="0.3">
      <c r="A1949" s="87">
        <v>39541</v>
      </c>
      <c r="B1949" s="90">
        <v>11.15</v>
      </c>
      <c r="C1949" s="29">
        <f t="shared" si="90"/>
        <v>3.3895888569195631</v>
      </c>
      <c r="D1949" s="86">
        <f t="shared" si="91"/>
        <v>3.8295057256744993</v>
      </c>
      <c r="E1949" s="86">
        <f t="shared" si="92"/>
        <v>3.5634908806921106</v>
      </c>
    </row>
    <row r="1950" spans="1:5" x14ac:dyDescent="0.3">
      <c r="A1950" s="87">
        <v>39542</v>
      </c>
      <c r="B1950" s="90">
        <v>11.13</v>
      </c>
      <c r="C1950" s="29">
        <f t="shared" si="90"/>
        <v>3.391011026716261</v>
      </c>
      <c r="D1950" s="86">
        <f t="shared" si="91"/>
        <v>3.8312731459635532</v>
      </c>
      <c r="E1950" s="86">
        <f t="shared" si="92"/>
        <v>3.5650776721817525</v>
      </c>
    </row>
    <row r="1951" spans="1:5" x14ac:dyDescent="0.3">
      <c r="A1951" s="87">
        <v>39545</v>
      </c>
      <c r="B1951" s="90">
        <v>11.15</v>
      </c>
      <c r="C1951" s="29">
        <f t="shared" si="90"/>
        <v>3.3924313855949109</v>
      </c>
      <c r="D1951" s="86">
        <f t="shared" si="91"/>
        <v>3.8330383897404627</v>
      </c>
      <c r="E1951" s="86">
        <f t="shared" si="92"/>
        <v>3.5666626389856146</v>
      </c>
    </row>
    <row r="1952" spans="1:5" x14ac:dyDescent="0.3">
      <c r="A1952" s="87">
        <v>39546</v>
      </c>
      <c r="B1952" s="90">
        <v>11.11</v>
      </c>
      <c r="C1952" s="29">
        <f t="shared" si="90"/>
        <v>3.393854748031365</v>
      </c>
      <c r="D1952" s="86">
        <f t="shared" si="91"/>
        <v>3.8348074404493651</v>
      </c>
      <c r="E1952" s="86">
        <f t="shared" si="92"/>
        <v>3.5682508428316329</v>
      </c>
    </row>
    <row r="1953" spans="1:5" x14ac:dyDescent="0.3">
      <c r="A1953" s="87">
        <v>39547</v>
      </c>
      <c r="B1953" s="90">
        <v>11.1</v>
      </c>
      <c r="C1953" s="29">
        <f t="shared" si="90"/>
        <v>3.3952738544557071</v>
      </c>
      <c r="D1953" s="86">
        <f t="shared" si="91"/>
        <v>3.8365712754708299</v>
      </c>
      <c r="E1953" s="86">
        <f t="shared" si="92"/>
        <v>3.5698346511611123</v>
      </c>
    </row>
    <row r="1954" spans="1:5" x14ac:dyDescent="0.3">
      <c r="A1954" s="87">
        <v>39548</v>
      </c>
      <c r="B1954" s="90">
        <v>11.11</v>
      </c>
      <c r="C1954" s="29">
        <f t="shared" si="90"/>
        <v>3.39669236591936</v>
      </c>
      <c r="D1954" s="86">
        <f t="shared" si="91"/>
        <v>3.8383344446953269</v>
      </c>
      <c r="E1954" s="86">
        <f t="shared" si="92"/>
        <v>3.5714179130075063</v>
      </c>
    </row>
    <row r="1955" spans="1:5" x14ac:dyDescent="0.3">
      <c r="A1955" s="87">
        <v>39549</v>
      </c>
      <c r="B1955" s="90">
        <v>11.11</v>
      </c>
      <c r="C1955" s="29">
        <f t="shared" si="90"/>
        <v>3.3981126588652457</v>
      </c>
      <c r="D1955" s="86">
        <f t="shared" si="91"/>
        <v>3.8400999019765027</v>
      </c>
      <c r="E1955" s="86">
        <f t="shared" si="92"/>
        <v>3.5730031270767575</v>
      </c>
    </row>
    <row r="1956" spans="1:5" x14ac:dyDescent="0.3">
      <c r="A1956" s="87">
        <v>39552</v>
      </c>
      <c r="B1956" s="90">
        <v>11.11</v>
      </c>
      <c r="C1956" s="29">
        <f t="shared" si="90"/>
        <v>3.3995335456924241</v>
      </c>
      <c r="D1956" s="86">
        <f t="shared" si="91"/>
        <v>3.8418661712868167</v>
      </c>
      <c r="E1956" s="86">
        <f t="shared" si="92"/>
        <v>3.574589044761129</v>
      </c>
    </row>
    <row r="1957" spans="1:5" x14ac:dyDescent="0.3">
      <c r="A1957" s="87">
        <v>39553</v>
      </c>
      <c r="B1957" s="90">
        <v>11.12</v>
      </c>
      <c r="C1957" s="29">
        <f t="shared" si="90"/>
        <v>3.4009550266492199</v>
      </c>
      <c r="D1957" s="86">
        <f t="shared" si="91"/>
        <v>3.8436332529997652</v>
      </c>
      <c r="E1957" s="86">
        <f t="shared" si="92"/>
        <v>3.5761756663729285</v>
      </c>
    </row>
    <row r="1958" spans="1:5" x14ac:dyDescent="0.3">
      <c r="A1958" s="87">
        <v>39554</v>
      </c>
      <c r="B1958" s="90">
        <v>11.12</v>
      </c>
      <c r="C1958" s="29">
        <f t="shared" si="90"/>
        <v>3.4023783263278728</v>
      </c>
      <c r="D1958" s="86">
        <f t="shared" si="91"/>
        <v>3.8454026695677839</v>
      </c>
      <c r="E1958" s="86">
        <f t="shared" si="92"/>
        <v>3.5777642796809426</v>
      </c>
    </row>
    <row r="1959" spans="1:5" x14ac:dyDescent="0.3">
      <c r="A1959" s="87">
        <v>39555</v>
      </c>
      <c r="B1959" s="91">
        <v>11.62</v>
      </c>
      <c r="C1959" s="29">
        <f t="shared" si="90"/>
        <v>3.4038022216574415</v>
      </c>
      <c r="D1959" s="86">
        <f t="shared" si="91"/>
        <v>3.8471729006867195</v>
      </c>
      <c r="E1959" s="86">
        <f t="shared" si="92"/>
        <v>3.5793535986847829</v>
      </c>
    </row>
    <row r="1960" spans="1:5" x14ac:dyDescent="0.3">
      <c r="A1960" s="87">
        <v>39556</v>
      </c>
      <c r="B1960" s="90">
        <v>11.62</v>
      </c>
      <c r="C1960" s="29">
        <f t="shared" si="90"/>
        <v>3.4052874026808175</v>
      </c>
      <c r="D1960" s="86">
        <f t="shared" si="91"/>
        <v>3.8490194013336523</v>
      </c>
      <c r="E1960" s="86">
        <f t="shared" si="92"/>
        <v>3.5810074452134408</v>
      </c>
    </row>
    <row r="1961" spans="1:5" x14ac:dyDescent="0.3">
      <c r="A1961" s="87">
        <v>39560</v>
      </c>
      <c r="B1961" s="90">
        <v>11.61</v>
      </c>
      <c r="C1961" s="29">
        <f t="shared" si="90"/>
        <v>3.4067732317332298</v>
      </c>
      <c r="D1961" s="86">
        <f t="shared" si="91"/>
        <v>3.8508667882325751</v>
      </c>
      <c r="E1961" s="86">
        <f t="shared" si="92"/>
        <v>3.5826620559047515</v>
      </c>
    </row>
    <row r="1962" spans="1:5" x14ac:dyDescent="0.3">
      <c r="A1962" s="87">
        <v>39561</v>
      </c>
      <c r="B1962" s="90">
        <v>11.58</v>
      </c>
      <c r="C1962" s="29">
        <f t="shared" si="90"/>
        <v>3.4082584826590687</v>
      </c>
      <c r="D1962" s="86">
        <f t="shared" si="91"/>
        <v>3.852713536865608</v>
      </c>
      <c r="E1962" s="86">
        <f t="shared" si="92"/>
        <v>3.5843161413202971</v>
      </c>
    </row>
    <row r="1963" spans="1:5" x14ac:dyDescent="0.3">
      <c r="A1963" s="87">
        <v>39562</v>
      </c>
      <c r="B1963" s="90">
        <v>11.58</v>
      </c>
      <c r="C1963" s="29">
        <f t="shared" si="90"/>
        <v>3.4097407342731767</v>
      </c>
      <c r="D1963" s="86">
        <f t="shared" si="91"/>
        <v>3.8545566364945083</v>
      </c>
      <c r="E1963" s="86">
        <f t="shared" si="92"/>
        <v>3.58596715509651</v>
      </c>
    </row>
    <row r="1964" spans="1:5" x14ac:dyDescent="0.3">
      <c r="A1964" s="87">
        <v>39563</v>
      </c>
      <c r="B1964" s="90">
        <v>11.59</v>
      </c>
      <c r="C1964" s="29">
        <f t="shared" si="90"/>
        <v>3.4112236305185117</v>
      </c>
      <c r="D1964" s="86">
        <f t="shared" si="91"/>
        <v>3.8564006178438404</v>
      </c>
      <c r="E1964" s="86">
        <f t="shared" si="92"/>
        <v>3.5876189293654868</v>
      </c>
    </row>
    <row r="1965" spans="1:5" x14ac:dyDescent="0.3">
      <c r="A1965" s="87">
        <v>39566</v>
      </c>
      <c r="B1965" s="90">
        <v>11.58</v>
      </c>
      <c r="C1965" s="29">
        <f t="shared" si="90"/>
        <v>3.4127083997159309</v>
      </c>
      <c r="D1965" s="86">
        <f t="shared" si="91"/>
        <v>3.8582470084700553</v>
      </c>
      <c r="E1965" s="86">
        <f t="shared" si="92"/>
        <v>3.5892727560535476</v>
      </c>
    </row>
    <row r="1966" spans="1:5" x14ac:dyDescent="0.3">
      <c r="A1966" s="87">
        <v>39567</v>
      </c>
      <c r="B1966" s="90">
        <v>11.57</v>
      </c>
      <c r="C1966" s="29">
        <f t="shared" si="90"/>
        <v>3.4141925865989671</v>
      </c>
      <c r="D1966" s="86">
        <f t="shared" si="91"/>
        <v>3.8600927552564368</v>
      </c>
      <c r="E1966" s="86">
        <f t="shared" si="92"/>
        <v>3.5909260529540399</v>
      </c>
    </row>
    <row r="1967" spans="1:5" x14ac:dyDescent="0.3">
      <c r="A1967" s="87">
        <v>39568</v>
      </c>
      <c r="B1967" s="90">
        <v>11.57</v>
      </c>
      <c r="C1967" s="29">
        <f t="shared" si="90"/>
        <v>3.4156762239874738</v>
      </c>
      <c r="D1967" s="86">
        <f t="shared" si="91"/>
        <v>3.8619378988939128</v>
      </c>
      <c r="E1967" s="86">
        <f t="shared" si="92"/>
        <v>3.5925788545425208</v>
      </c>
    </row>
    <row r="1968" spans="1:5" x14ac:dyDescent="0.3">
      <c r="A1968" s="87">
        <v>39570</v>
      </c>
      <c r="B1968" s="90">
        <v>11.58</v>
      </c>
      <c r="C1968" s="29">
        <f t="shared" si="90"/>
        <v>3.4171605060906076</v>
      </c>
      <c r="D1968" s="86">
        <f t="shared" si="91"/>
        <v>3.8637839245192733</v>
      </c>
      <c r="E1968" s="86">
        <f t="shared" si="92"/>
        <v>3.5942324168687754</v>
      </c>
    </row>
    <row r="1969" spans="1:5" x14ac:dyDescent="0.3">
      <c r="A1969" s="87">
        <v>39573</v>
      </c>
      <c r="B1969" s="90">
        <v>11.56</v>
      </c>
      <c r="C1969" s="29">
        <f t="shared" si="90"/>
        <v>3.418646629194706</v>
      </c>
      <c r="D1969" s="86">
        <f t="shared" si="91"/>
        <v>3.8656323201109233</v>
      </c>
      <c r="E1969" s="86">
        <f t="shared" si="92"/>
        <v>3.595887998296639</v>
      </c>
    </row>
    <row r="1970" spans="1:5" x14ac:dyDescent="0.3">
      <c r="A1970" s="87">
        <v>39574</v>
      </c>
      <c r="B1970" s="90">
        <v>11.56</v>
      </c>
      <c r="C1970" s="29">
        <f t="shared" si="90"/>
        <v>3.4201309713746362</v>
      </c>
      <c r="D1970" s="86">
        <f t="shared" si="91"/>
        <v>3.8674785808976995</v>
      </c>
      <c r="E1970" s="86">
        <f t="shared" si="92"/>
        <v>3.5975417891751063</v>
      </c>
    </row>
    <row r="1971" spans="1:5" x14ac:dyDescent="0.3">
      <c r="A1971" s="87">
        <v>39575</v>
      </c>
      <c r="B1971" s="90">
        <v>11.55</v>
      </c>
      <c r="C1971" s="29">
        <f t="shared" si="90"/>
        <v>3.4216159580410972</v>
      </c>
      <c r="D1971" s="86">
        <f t="shared" si="91"/>
        <v>3.8693257234752436</v>
      </c>
      <c r="E1971" s="86">
        <f t="shared" si="92"/>
        <v>3.5991963406513094</v>
      </c>
    </row>
    <row r="1972" spans="1:5" x14ac:dyDescent="0.3">
      <c r="A1972" s="87">
        <v>39576</v>
      </c>
      <c r="B1972" s="90">
        <v>11.55</v>
      </c>
      <c r="C1972" s="29">
        <f t="shared" si="90"/>
        <v>3.4231003919083336</v>
      </c>
      <c r="D1972" s="86">
        <f t="shared" si="91"/>
        <v>3.8711722585743034</v>
      </c>
      <c r="E1972" s="86">
        <f t="shared" si="92"/>
        <v>3.600850393323948</v>
      </c>
    </row>
    <row r="1973" spans="1:5" x14ac:dyDescent="0.3">
      <c r="A1973" s="87">
        <v>39577</v>
      </c>
      <c r="B1973" s="90">
        <v>11.56</v>
      </c>
      <c r="C1973" s="29">
        <f t="shared" si="90"/>
        <v>3.4245854697823588</v>
      </c>
      <c r="D1973" s="86">
        <f t="shared" si="91"/>
        <v>3.8730196748842292</v>
      </c>
      <c r="E1973" s="86">
        <f t="shared" si="92"/>
        <v>3.6025052061357914</v>
      </c>
    </row>
    <row r="1974" spans="1:5" x14ac:dyDescent="0.3">
      <c r="A1974" s="87">
        <v>39580</v>
      </c>
      <c r="B1974" s="90">
        <v>11.56</v>
      </c>
      <c r="C1974" s="29">
        <f t="shared" si="90"/>
        <v>3.4260723905474837</v>
      </c>
      <c r="D1974" s="86">
        <f t="shared" si="91"/>
        <v>3.8748694639381309</v>
      </c>
      <c r="E1974" s="86">
        <f t="shared" si="92"/>
        <v>3.6041620403454111</v>
      </c>
    </row>
    <row r="1975" spans="1:5" x14ac:dyDescent="0.3">
      <c r="A1975" s="87">
        <v>39581</v>
      </c>
      <c r="B1975" s="90">
        <v>11.56</v>
      </c>
      <c r="C1975" s="29">
        <f t="shared" si="90"/>
        <v>3.4275599569187354</v>
      </c>
      <c r="D1975" s="86">
        <f t="shared" si="91"/>
        <v>3.8767201364679331</v>
      </c>
      <c r="E1975" s="86">
        <f t="shared" si="92"/>
        <v>3.6058196365524302</v>
      </c>
    </row>
    <row r="1976" spans="1:5" x14ac:dyDescent="0.3">
      <c r="A1976" s="87">
        <v>39582</v>
      </c>
      <c r="B1976" s="90">
        <v>11.54</v>
      </c>
      <c r="C1976" s="29">
        <f t="shared" si="90"/>
        <v>3.4290481691764301</v>
      </c>
      <c r="D1976" s="86">
        <f t="shared" si="91"/>
        <v>3.8785716928955916</v>
      </c>
      <c r="E1976" s="86">
        <f t="shared" si="92"/>
        <v>3.6074779951072999</v>
      </c>
    </row>
    <row r="1977" spans="1:5" x14ac:dyDescent="0.3">
      <c r="A1977" s="87">
        <v>39583</v>
      </c>
      <c r="B1977" s="90">
        <v>11.54</v>
      </c>
      <c r="C1977" s="29">
        <f t="shared" si="90"/>
        <v>3.4305345929768052</v>
      </c>
      <c r="D1977" s="86">
        <f t="shared" si="91"/>
        <v>3.8804211044787715</v>
      </c>
      <c r="E1977" s="86">
        <f t="shared" si="92"/>
        <v>3.6091345549854044</v>
      </c>
    </row>
    <row r="1978" spans="1:5" x14ac:dyDescent="0.3">
      <c r="A1978" s="87">
        <v>39584</v>
      </c>
      <c r="B1978" s="90">
        <v>11.54</v>
      </c>
      <c r="C1978" s="29">
        <f t="shared" si="90"/>
        <v>3.4320216611121692</v>
      </c>
      <c r="D1978" s="86">
        <f t="shared" si="91"/>
        <v>3.8822713979131782</v>
      </c>
      <c r="E1978" s="86">
        <f t="shared" si="92"/>
        <v>3.6107918755585522</v>
      </c>
    </row>
    <row r="1979" spans="1:5" x14ac:dyDescent="0.3">
      <c r="A1979" s="87">
        <v>39587</v>
      </c>
      <c r="B1979" s="90">
        <v>11.53</v>
      </c>
      <c r="C1979" s="29">
        <f t="shared" si="90"/>
        <v>3.4335093738618285</v>
      </c>
      <c r="D1979" s="86">
        <f t="shared" si="91"/>
        <v>3.8841225736193024</v>
      </c>
      <c r="E1979" s="86">
        <f t="shared" si="92"/>
        <v>3.6124499571760555</v>
      </c>
    </row>
    <row r="1980" spans="1:5" x14ac:dyDescent="0.3">
      <c r="A1980" s="87">
        <v>39588</v>
      </c>
      <c r="B1980" s="90">
        <v>11.55</v>
      </c>
      <c r="C1980" s="29">
        <f t="shared" si="90"/>
        <v>3.4349964954418359</v>
      </c>
      <c r="D1980" s="86">
        <f t="shared" si="91"/>
        <v>3.8859730939052977</v>
      </c>
      <c r="E1980" s="86">
        <f t="shared" si="92"/>
        <v>3.6141074996719671</v>
      </c>
    </row>
    <row r="1981" spans="1:5" x14ac:dyDescent="0.3">
      <c r="A1981" s="87">
        <v>39589</v>
      </c>
      <c r="B1981" s="90">
        <v>11.55</v>
      </c>
      <c r="C1981" s="29">
        <f t="shared" si="90"/>
        <v>3.4364867343214183</v>
      </c>
      <c r="D1981" s="86">
        <f t="shared" si="91"/>
        <v>3.8878275735290635</v>
      </c>
      <c r="E1981" s="86">
        <f t="shared" si="92"/>
        <v>3.6157684049417123</v>
      </c>
    </row>
    <row r="1982" spans="1:5" x14ac:dyDescent="0.3">
      <c r="A1982" s="87">
        <v>39591</v>
      </c>
      <c r="B1982" s="90">
        <v>11.54</v>
      </c>
      <c r="C1982" s="29">
        <f t="shared" si="90"/>
        <v>3.4379776197262362</v>
      </c>
      <c r="D1982" s="86">
        <f t="shared" si="91"/>
        <v>3.8896829381550133</v>
      </c>
      <c r="E1982" s="86">
        <f t="shared" si="92"/>
        <v>3.6174300734998535</v>
      </c>
    </row>
    <row r="1983" spans="1:5" x14ac:dyDescent="0.3">
      <c r="A1983" s="87">
        <v>39594</v>
      </c>
      <c r="B1983" s="90">
        <v>11.55</v>
      </c>
      <c r="C1983" s="29">
        <f t="shared" si="90"/>
        <v>3.4394679142648354</v>
      </c>
      <c r="D1983" s="86">
        <f t="shared" si="91"/>
        <v>3.8915376478910479</v>
      </c>
      <c r="E1983" s="86">
        <f t="shared" si="92"/>
        <v>3.6190912033888605</v>
      </c>
    </row>
    <row r="1984" spans="1:5" x14ac:dyDescent="0.3">
      <c r="A1984" s="87">
        <v>39595</v>
      </c>
      <c r="B1984" s="90">
        <v>11.55</v>
      </c>
      <c r="C1984" s="29">
        <f t="shared" si="90"/>
        <v>3.4409600930247599</v>
      </c>
      <c r="D1984" s="86">
        <f t="shared" si="91"/>
        <v>3.8933947830535249</v>
      </c>
      <c r="E1984" s="86">
        <f t="shared" si="92"/>
        <v>3.6207543989777973</v>
      </c>
    </row>
    <row r="1985" spans="1:5" x14ac:dyDescent="0.3">
      <c r="A1985" s="87">
        <v>39596</v>
      </c>
      <c r="B1985" s="90">
        <v>11.54</v>
      </c>
      <c r="C1985" s="29">
        <f t="shared" si="90"/>
        <v>3.4424529191515174</v>
      </c>
      <c r="D1985" s="86">
        <f t="shared" si="91"/>
        <v>3.8952528044854726</v>
      </c>
      <c r="E1985" s="86">
        <f t="shared" si="92"/>
        <v>3.6224183589076726</v>
      </c>
    </row>
    <row r="1986" spans="1:5" x14ac:dyDescent="0.3">
      <c r="A1986" s="87">
        <v>39597</v>
      </c>
      <c r="B1986" s="90">
        <v>11.53</v>
      </c>
      <c r="C1986" s="29">
        <f t="shared" si="90"/>
        <v>3.4439451536429115</v>
      </c>
      <c r="D1986" s="86">
        <f t="shared" si="91"/>
        <v>3.8971101700897299</v>
      </c>
      <c r="E1986" s="86">
        <f t="shared" si="92"/>
        <v>3.6240817794256115</v>
      </c>
    </row>
    <row r="1987" spans="1:5" x14ac:dyDescent="0.3">
      <c r="A1987" s="87">
        <v>39598</v>
      </c>
      <c r="B1987" s="90">
        <v>11.55</v>
      </c>
      <c r="C1987" s="29">
        <f t="shared" si="90"/>
        <v>3.4454367951678577</v>
      </c>
      <c r="D1987" s="86">
        <f t="shared" si="91"/>
        <v>3.8989668780822866</v>
      </c>
      <c r="E1987" s="86">
        <f t="shared" si="92"/>
        <v>3.6257446590860267</v>
      </c>
    </row>
    <row r="1988" spans="1:5" x14ac:dyDescent="0.3">
      <c r="A1988" s="87">
        <v>39601</v>
      </c>
      <c r="B1988" s="90">
        <v>11.56</v>
      </c>
      <c r="C1988" s="29">
        <f t="shared" si="90"/>
        <v>3.4469315634670732</v>
      </c>
      <c r="D1988" s="86">
        <f t="shared" si="91"/>
        <v>3.9008275586517125</v>
      </c>
      <c r="E1988" s="86">
        <f t="shared" si="92"/>
        <v>3.6274109123481595</v>
      </c>
    </row>
    <row r="1989" spans="1:5" x14ac:dyDescent="0.3">
      <c r="A1989" s="87">
        <v>39602</v>
      </c>
      <c r="B1989" s="90">
        <v>11.54</v>
      </c>
      <c r="C1989" s="29">
        <f t="shared" ref="C1989:C2052" si="93">IF(A1989=$B$2,1,IF(A1988&lt;DATE(1998,1,2),ROUND(B1988/3000+1,8)*C1988,ROUND(((1+B1988/100)^(1/252)),8)*C1988))</f>
        <v>3.448428186682615</v>
      </c>
      <c r="D1989" s="86">
        <f t="shared" ref="D1989:D2052" si="94">(((ROUND(C1989/C1988,8)-1)*$D$1)+1)*D1988</f>
        <v>3.9026906290011727</v>
      </c>
      <c r="E1989" s="86">
        <f t="shared" ref="E1989:E2052" si="95">(((ROUND(C1989/C1988,8))*(($E$1+1)^(1/252)))*E1988)</f>
        <v>3.6290792009828823</v>
      </c>
    </row>
    <row r="1990" spans="1:5" x14ac:dyDescent="0.3">
      <c r="A1990" s="87">
        <v>39603</v>
      </c>
      <c r="B1990" s="90">
        <v>11.53</v>
      </c>
      <c r="C1990" s="29">
        <f t="shared" si="93"/>
        <v>3.4499230113329786</v>
      </c>
      <c r="D1990" s="86">
        <f t="shared" si="94"/>
        <v>3.9045515411684182</v>
      </c>
      <c r="E1990" s="86">
        <f t="shared" si="95"/>
        <v>3.6307456801705489</v>
      </c>
    </row>
    <row r="1991" spans="1:5" x14ac:dyDescent="0.3">
      <c r="A1991" s="87">
        <v>39604</v>
      </c>
      <c r="B1991" s="91">
        <v>12.03</v>
      </c>
      <c r="C1991" s="29">
        <f t="shared" si="93"/>
        <v>3.4514172419876474</v>
      </c>
      <c r="D1991" s="86">
        <f t="shared" si="94"/>
        <v>3.9064117944682808</v>
      </c>
      <c r="E1991" s="86">
        <f t="shared" si="95"/>
        <v>3.6324116175061723</v>
      </c>
    </row>
    <row r="1992" spans="1:5" x14ac:dyDescent="0.3">
      <c r="A1992" s="87">
        <v>39605</v>
      </c>
      <c r="B1992" s="90">
        <v>12.03</v>
      </c>
      <c r="C1992" s="29">
        <f t="shared" si="93"/>
        <v>3.4529734169937152</v>
      </c>
      <c r="D1992" s="86">
        <f t="shared" si="94"/>
        <v>3.9083492497131598</v>
      </c>
      <c r="E1992" s="86">
        <f t="shared" si="95"/>
        <v>3.6341428325321838</v>
      </c>
    </row>
    <row r="1993" spans="1:5" x14ac:dyDescent="0.3">
      <c r="A1993" s="87">
        <v>39608</v>
      </c>
      <c r="B1993" s="90">
        <v>12.04</v>
      </c>
      <c r="C1993" s="29">
        <f t="shared" si="93"/>
        <v>3.4545302936479696</v>
      </c>
      <c r="D1993" s="86">
        <f t="shared" si="94"/>
        <v>3.9102876658738417</v>
      </c>
      <c r="E1993" s="86">
        <f t="shared" si="95"/>
        <v>3.6358748726589227</v>
      </c>
    </row>
    <row r="1994" spans="1:5" x14ac:dyDescent="0.3">
      <c r="A1994" s="87">
        <v>39609</v>
      </c>
      <c r="B1994" s="90">
        <v>12.06</v>
      </c>
      <c r="C1994" s="29">
        <f t="shared" si="93"/>
        <v>3.4560891158976754</v>
      </c>
      <c r="D1994" s="86">
        <f t="shared" si="94"/>
        <v>3.9122285919008255</v>
      </c>
      <c r="E1994" s="86">
        <f t="shared" si="95"/>
        <v>3.6376090472282399</v>
      </c>
    </row>
    <row r="1995" spans="1:5" x14ac:dyDescent="0.3">
      <c r="A1995" s="87">
        <v>39610</v>
      </c>
      <c r="B1995" s="90">
        <v>12.07</v>
      </c>
      <c r="C1995" s="29">
        <f t="shared" si="93"/>
        <v>3.4576510608127142</v>
      </c>
      <c r="D1995" s="86">
        <f t="shared" si="94"/>
        <v>3.9141734937496313</v>
      </c>
      <c r="E1995" s="86">
        <f t="shared" si="95"/>
        <v>3.6393465953249278</v>
      </c>
    </row>
    <row r="1996" spans="1:5" x14ac:dyDescent="0.3">
      <c r="A1996" s="87">
        <v>39611</v>
      </c>
      <c r="B1996" s="90">
        <v>12.08</v>
      </c>
      <c r="C1996" s="29">
        <f t="shared" si="93"/>
        <v>3.4592149563875201</v>
      </c>
      <c r="D1996" s="86">
        <f t="shared" si="94"/>
        <v>3.916120912487977</v>
      </c>
      <c r="E1996" s="86">
        <f t="shared" si="95"/>
        <v>3.6410862835810054</v>
      </c>
    </row>
    <row r="1997" spans="1:5" x14ac:dyDescent="0.3">
      <c r="A1997" s="87">
        <v>39612</v>
      </c>
      <c r="B1997" s="90">
        <v>12.07</v>
      </c>
      <c r="C1997" s="29">
        <f t="shared" si="93"/>
        <v>3.4607807700375286</v>
      </c>
      <c r="D1997" s="86">
        <f t="shared" si="94"/>
        <v>3.9180708078321183</v>
      </c>
      <c r="E1997" s="86">
        <f t="shared" si="95"/>
        <v>3.6428280778595541</v>
      </c>
    </row>
    <row r="1998" spans="1:5" x14ac:dyDescent="0.3">
      <c r="A1998" s="87">
        <v>39615</v>
      </c>
      <c r="B1998" s="90">
        <v>12.07</v>
      </c>
      <c r="C1998" s="29">
        <f t="shared" si="93"/>
        <v>3.4623460811798168</v>
      </c>
      <c r="D1998" s="86">
        <f t="shared" si="94"/>
        <v>3.9200201656011391</v>
      </c>
      <c r="E1998" s="86">
        <f t="shared" si="95"/>
        <v>3.6445694303413712</v>
      </c>
    </row>
    <row r="1999" spans="1:5" x14ac:dyDescent="0.3">
      <c r="A1999" s="87">
        <v>39616</v>
      </c>
      <c r="B1999" s="90">
        <v>12.08</v>
      </c>
      <c r="C1999" s="29">
        <f t="shared" si="93"/>
        <v>3.4639121003123345</v>
      </c>
      <c r="D1999" s="86">
        <f t="shared" si="94"/>
        <v>3.9219704932341308</v>
      </c>
      <c r="E1999" s="86">
        <f t="shared" si="95"/>
        <v>3.6463116152282322</v>
      </c>
    </row>
    <row r="2000" spans="1:5" x14ac:dyDescent="0.3">
      <c r="A2000" s="87">
        <v>39617</v>
      </c>
      <c r="B2000" s="90">
        <v>12.06</v>
      </c>
      <c r="C2000" s="29">
        <f t="shared" si="93"/>
        <v>3.4654800401245409</v>
      </c>
      <c r="D2000" s="86">
        <f t="shared" si="94"/>
        <v>3.9239233011722692</v>
      </c>
      <c r="E2000" s="86">
        <f t="shared" si="95"/>
        <v>3.6480559091599223</v>
      </c>
    </row>
    <row r="2001" spans="1:5" x14ac:dyDescent="0.3">
      <c r="A2001" s="87">
        <v>39618</v>
      </c>
      <c r="B2001" s="90">
        <v>12.06</v>
      </c>
      <c r="C2001" s="29">
        <f t="shared" si="93"/>
        <v>3.4670462291738748</v>
      </c>
      <c r="D2001" s="86">
        <f t="shared" si="94"/>
        <v>3.9258740168586739</v>
      </c>
      <c r="E2001" s="86">
        <f t="shared" si="95"/>
        <v>3.6497984473269645</v>
      </c>
    </row>
    <row r="2002" spans="1:5" x14ac:dyDescent="0.3">
      <c r="A2002" s="87">
        <v>39619</v>
      </c>
      <c r="B2002" s="90">
        <v>12.06</v>
      </c>
      <c r="C2002" s="29">
        <f t="shared" si="93"/>
        <v>3.4686131260466877</v>
      </c>
      <c r="D2002" s="86">
        <f t="shared" si="94"/>
        <v>3.9278257023121705</v>
      </c>
      <c r="E2002" s="86">
        <f t="shared" si="95"/>
        <v>3.6515418178385044</v>
      </c>
    </row>
    <row r="2003" spans="1:5" x14ac:dyDescent="0.3">
      <c r="A2003" s="87">
        <v>39622</v>
      </c>
      <c r="B2003" s="90">
        <v>12.09</v>
      </c>
      <c r="C2003" s="29">
        <f t="shared" si="93"/>
        <v>3.4701807310628734</v>
      </c>
      <c r="D2003" s="86">
        <f t="shared" si="94"/>
        <v>3.9297783580148637</v>
      </c>
      <c r="E2003" s="86">
        <f t="shared" si="95"/>
        <v>3.6532860210921214</v>
      </c>
    </row>
    <row r="2004" spans="1:5" x14ac:dyDescent="0.3">
      <c r="A2004" s="87">
        <v>39623</v>
      </c>
      <c r="B2004" s="90">
        <v>12.08</v>
      </c>
      <c r="C2004" s="29">
        <f t="shared" si="93"/>
        <v>3.4717527576358522</v>
      </c>
      <c r="D2004" s="86">
        <f t="shared" si="94"/>
        <v>3.9317366097982238</v>
      </c>
      <c r="E2004" s="86">
        <f t="shared" si="95"/>
        <v>3.65503496660213</v>
      </c>
    </row>
    <row r="2005" spans="1:5" x14ac:dyDescent="0.3">
      <c r="A2005" s="87">
        <v>39624</v>
      </c>
      <c r="B2005" s="90">
        <v>12.08</v>
      </c>
      <c r="C2005" s="29">
        <f t="shared" si="93"/>
        <v>3.4733242465215959</v>
      </c>
      <c r="D2005" s="86">
        <f t="shared" si="94"/>
        <v>3.9336942804322912</v>
      </c>
      <c r="E2005" s="86">
        <f t="shared" si="95"/>
        <v>3.6567834335421834</v>
      </c>
    </row>
    <row r="2006" spans="1:5" x14ac:dyDescent="0.3">
      <c r="A2006" s="87">
        <v>39625</v>
      </c>
      <c r="B2006" s="90">
        <v>12.07</v>
      </c>
      <c r="C2006" s="29">
        <f t="shared" si="93"/>
        <v>3.4748964467417838</v>
      </c>
      <c r="D2006" s="86">
        <f t="shared" si="94"/>
        <v>3.9356529258199324</v>
      </c>
      <c r="E2006" s="86">
        <f t="shared" si="95"/>
        <v>3.6585327369001281</v>
      </c>
    </row>
    <row r="2007" spans="1:5" x14ac:dyDescent="0.3">
      <c r="A2007" s="87">
        <v>39626</v>
      </c>
      <c r="B2007" s="90">
        <v>12.07</v>
      </c>
      <c r="C2007" s="29">
        <f t="shared" si="93"/>
        <v>3.4764681424046455</v>
      </c>
      <c r="D2007" s="86">
        <f t="shared" si="94"/>
        <v>3.9376110312201158</v>
      </c>
      <c r="E2007" s="86">
        <f t="shared" si="95"/>
        <v>3.6602815965567039</v>
      </c>
    </row>
    <row r="2008" spans="1:5" x14ac:dyDescent="0.3">
      <c r="A2008" s="87">
        <v>39629</v>
      </c>
      <c r="B2008" s="90">
        <v>12.09</v>
      </c>
      <c r="C2008" s="29">
        <f t="shared" si="93"/>
        <v>3.4780405489454553</v>
      </c>
      <c r="D2008" s="86">
        <f t="shared" si="94"/>
        <v>3.9395701108364789</v>
      </c>
      <c r="E2008" s="86">
        <f t="shared" si="95"/>
        <v>3.6620312922069194</v>
      </c>
    </row>
    <row r="2009" spans="1:5" x14ac:dyDescent="0.3">
      <c r="A2009" s="87">
        <v>39630</v>
      </c>
      <c r="B2009" s="90">
        <v>12.18</v>
      </c>
      <c r="C2009" s="29">
        <f t="shared" si="93"/>
        <v>3.479616136094533</v>
      </c>
      <c r="D2009" s="86">
        <f t="shared" si="94"/>
        <v>3.9415332419579796</v>
      </c>
      <c r="E2009" s="86">
        <f t="shared" si="95"/>
        <v>3.6637844243594633</v>
      </c>
    </row>
    <row r="2010" spans="1:5" x14ac:dyDescent="0.3">
      <c r="A2010" s="87">
        <v>39631</v>
      </c>
      <c r="B2010" s="90">
        <v>12.13</v>
      </c>
      <c r="C2010" s="29">
        <f t="shared" si="93"/>
        <v>3.4812035021796577</v>
      </c>
      <c r="D2010" s="86">
        <f t="shared" si="94"/>
        <v>3.943511138812593</v>
      </c>
      <c r="E2010" s="86">
        <f t="shared" si="95"/>
        <v>3.6655500469267692</v>
      </c>
    </row>
    <row r="2011" spans="1:5" x14ac:dyDescent="0.3">
      <c r="A2011" s="87">
        <v>39632</v>
      </c>
      <c r="B2011" s="90">
        <v>12.1</v>
      </c>
      <c r="C2011" s="29">
        <f t="shared" si="93"/>
        <v>3.4827854306751185</v>
      </c>
      <c r="D2011" s="86">
        <f t="shared" si="94"/>
        <v>3.9454823501774623</v>
      </c>
      <c r="E2011" s="86">
        <f t="shared" si="95"/>
        <v>3.6673100321788126</v>
      </c>
    </row>
    <row r="2012" spans="1:5" x14ac:dyDescent="0.3">
      <c r="A2012" s="87">
        <v>39633</v>
      </c>
      <c r="B2012" s="90">
        <v>12.12</v>
      </c>
      <c r="C2012" s="29">
        <f t="shared" si="93"/>
        <v>3.4843643862779694</v>
      </c>
      <c r="D2012" s="86">
        <f t="shared" si="94"/>
        <v>3.9474499464435673</v>
      </c>
      <c r="E2012" s="86">
        <f t="shared" si="95"/>
        <v>3.6690669750254608</v>
      </c>
    </row>
    <row r="2013" spans="1:5" x14ac:dyDescent="0.3">
      <c r="A2013" s="87">
        <v>39636</v>
      </c>
      <c r="B2013" s="90">
        <v>12.11</v>
      </c>
      <c r="C2013" s="29">
        <f t="shared" si="93"/>
        <v>3.4859465316148466</v>
      </c>
      <c r="D2013" s="86">
        <f t="shared" si="94"/>
        <v>3.9494216069004668</v>
      </c>
      <c r="E2013" s="86">
        <f t="shared" si="95"/>
        <v>3.6708273646966285</v>
      </c>
    </row>
    <row r="2014" spans="1:5" x14ac:dyDescent="0.3">
      <c r="A2014" s="87">
        <v>39637</v>
      </c>
      <c r="B2014" s="90">
        <v>12.13</v>
      </c>
      <c r="C2014" s="29">
        <f t="shared" si="93"/>
        <v>3.487528175275171</v>
      </c>
      <c r="D2014" s="86">
        <f t="shared" si="94"/>
        <v>3.9513927316290984</v>
      </c>
      <c r="E2014" s="86">
        <f t="shared" si="95"/>
        <v>3.6725873141663987</v>
      </c>
    </row>
    <row r="2015" spans="1:5" x14ac:dyDescent="0.3">
      <c r="A2015" s="87">
        <v>39638</v>
      </c>
      <c r="B2015" s="90">
        <v>12.14</v>
      </c>
      <c r="C2015" s="29">
        <f t="shared" si="93"/>
        <v>3.4891129778285799</v>
      </c>
      <c r="D2015" s="86">
        <f t="shared" si="94"/>
        <v>3.9533678827027163</v>
      </c>
      <c r="E2015" s="86">
        <f t="shared" si="95"/>
        <v>3.6743506783073938</v>
      </c>
    </row>
    <row r="2016" spans="1:5" x14ac:dyDescent="0.3">
      <c r="A2016" s="87">
        <v>39639</v>
      </c>
      <c r="B2016" s="90">
        <v>12.12</v>
      </c>
      <c r="C2016" s="29">
        <f t="shared" si="93"/>
        <v>3.4906997566286373</v>
      </c>
      <c r="D2016" s="86">
        <f t="shared" si="94"/>
        <v>3.9553455866129821</v>
      </c>
      <c r="E2016" s="86">
        <f t="shared" si="95"/>
        <v>3.6761162119141746</v>
      </c>
    </row>
    <row r="2017" spans="1:5" x14ac:dyDescent="0.3">
      <c r="A2017" s="87">
        <v>39640</v>
      </c>
      <c r="B2017" s="90">
        <v>12.11</v>
      </c>
      <c r="C2017" s="29">
        <f t="shared" si="93"/>
        <v>3.4922847786671296</v>
      </c>
      <c r="D2017" s="86">
        <f t="shared" si="94"/>
        <v>3.9573211907605468</v>
      </c>
      <c r="E2017" s="86">
        <f t="shared" si="95"/>
        <v>3.6778799837541314</v>
      </c>
    </row>
    <row r="2018" spans="1:5" x14ac:dyDescent="0.3">
      <c r="A2018" s="87">
        <v>39643</v>
      </c>
      <c r="B2018" s="90">
        <v>12.09</v>
      </c>
      <c r="C2018" s="29">
        <f t="shared" si="93"/>
        <v>3.4938692981169068</v>
      </c>
      <c r="D2018" s="86">
        <f t="shared" si="94"/>
        <v>3.959296258108286</v>
      </c>
      <c r="E2018" s="86">
        <f t="shared" si="95"/>
        <v>3.6796433145469489</v>
      </c>
    </row>
    <row r="2019" spans="1:5" x14ac:dyDescent="0.3">
      <c r="A2019" s="87">
        <v>39644</v>
      </c>
      <c r="B2019" s="90">
        <v>12.08</v>
      </c>
      <c r="C2019" s="29">
        <f t="shared" si="93"/>
        <v>3.4954520558476467</v>
      </c>
      <c r="D2019" s="86">
        <f t="shared" si="94"/>
        <v>3.9612692189859597</v>
      </c>
      <c r="E2019" s="86">
        <f t="shared" si="95"/>
        <v>3.6814048781409996</v>
      </c>
    </row>
    <row r="2020" spans="1:5" x14ac:dyDescent="0.3">
      <c r="A2020" s="87">
        <v>39645</v>
      </c>
      <c r="B2020" s="90">
        <v>12.1</v>
      </c>
      <c r="C2020" s="29">
        <f t="shared" si="93"/>
        <v>3.4970342722207262</v>
      </c>
      <c r="D2020" s="86">
        <f t="shared" si="94"/>
        <v>3.9632415943491308</v>
      </c>
      <c r="E2020" s="86">
        <f t="shared" si="95"/>
        <v>3.6831659597123654</v>
      </c>
    </row>
    <row r="2021" spans="1:5" x14ac:dyDescent="0.3">
      <c r="A2021" s="87">
        <v>39646</v>
      </c>
      <c r="B2021" s="90">
        <v>12.09</v>
      </c>
      <c r="C2021" s="29">
        <f t="shared" si="93"/>
        <v>3.4986196876783806</v>
      </c>
      <c r="D2021" s="86">
        <f t="shared" si="94"/>
        <v>3.9652180470792673</v>
      </c>
      <c r="E2021" s="86">
        <f t="shared" si="95"/>
        <v>3.6849304988511764</v>
      </c>
    </row>
    <row r="2022" spans="1:5" x14ac:dyDescent="0.3">
      <c r="A2022" s="87">
        <v>39647</v>
      </c>
      <c r="B2022" s="90">
        <v>12.09</v>
      </c>
      <c r="C2022" s="29">
        <f t="shared" si="93"/>
        <v>3.5002045973830955</v>
      </c>
      <c r="D2022" s="86">
        <f t="shared" si="94"/>
        <v>3.9671939588495246</v>
      </c>
      <c r="E2022" s="86">
        <f t="shared" si="95"/>
        <v>3.6866945935903925</v>
      </c>
    </row>
    <row r="2023" spans="1:5" x14ac:dyDescent="0.3">
      <c r="A2023" s="87">
        <v>39650</v>
      </c>
      <c r="B2023" s="90">
        <v>12.1</v>
      </c>
      <c r="C2023" s="29">
        <f t="shared" si="93"/>
        <v>3.5017902250677562</v>
      </c>
      <c r="D2023" s="86">
        <f t="shared" si="94"/>
        <v>3.9691708552383522</v>
      </c>
      <c r="E2023" s="86">
        <f t="shared" si="95"/>
        <v>3.6884595328584946</v>
      </c>
    </row>
    <row r="2024" spans="1:5" x14ac:dyDescent="0.3">
      <c r="A2024" s="87">
        <v>39651</v>
      </c>
      <c r="B2024" s="90">
        <v>12.08</v>
      </c>
      <c r="C2024" s="29">
        <f t="shared" si="93"/>
        <v>3.5033777966841932</v>
      </c>
      <c r="D2024" s="86">
        <f t="shared" si="94"/>
        <v>3.9711502648671768</v>
      </c>
      <c r="E2024" s="86">
        <f t="shared" si="95"/>
        <v>3.6902266080538131</v>
      </c>
    </row>
    <row r="2025" spans="1:5" x14ac:dyDescent="0.3">
      <c r="A2025" s="87">
        <v>39652</v>
      </c>
      <c r="B2025" s="90">
        <v>12.07</v>
      </c>
      <c r="C2025" s="29">
        <f t="shared" si="93"/>
        <v>3.5049636006438623</v>
      </c>
      <c r="D2025" s="86">
        <f t="shared" si="94"/>
        <v>3.9731275601513079</v>
      </c>
      <c r="E2025" s="86">
        <f t="shared" si="95"/>
        <v>3.6919919096950955</v>
      </c>
    </row>
    <row r="2026" spans="1:5" x14ac:dyDescent="0.3">
      <c r="A2026" s="87">
        <v>39653</v>
      </c>
      <c r="B2026" s="91">
        <v>12.84</v>
      </c>
      <c r="C2026" s="29">
        <f t="shared" si="93"/>
        <v>3.5065488956804338</v>
      </c>
      <c r="D2026" s="86">
        <f t="shared" si="94"/>
        <v>3.9751043103063104</v>
      </c>
      <c r="E2026" s="86">
        <f t="shared" si="95"/>
        <v>3.6937567635771305</v>
      </c>
    </row>
    <row r="2027" spans="1:5" x14ac:dyDescent="0.3">
      <c r="A2027" s="87">
        <v>39654</v>
      </c>
      <c r="B2027" s="90">
        <v>12.84</v>
      </c>
      <c r="C2027" s="29">
        <f t="shared" si="93"/>
        <v>3.508230215744935</v>
      </c>
      <c r="D2027" s="86">
        <f t="shared" si="94"/>
        <v>3.9772008916224868</v>
      </c>
      <c r="E2027" s="86">
        <f t="shared" si="95"/>
        <v>3.6956228599884731</v>
      </c>
    </row>
    <row r="2028" spans="1:5" x14ac:dyDescent="0.3">
      <c r="A2028" s="87">
        <v>39657</v>
      </c>
      <c r="B2028" s="90">
        <v>12.83</v>
      </c>
      <c r="C2028" s="29">
        <f t="shared" si="93"/>
        <v>3.5099123419687808</v>
      </c>
      <c r="D2028" s="86">
        <f t="shared" si="94"/>
        <v>3.9792985787343538</v>
      </c>
      <c r="E2028" s="86">
        <f t="shared" si="95"/>
        <v>3.6974898991570249</v>
      </c>
    </row>
    <row r="2029" spans="1:5" x14ac:dyDescent="0.3">
      <c r="A2029" s="87">
        <v>39658</v>
      </c>
      <c r="B2029" s="90">
        <v>12.83</v>
      </c>
      <c r="C2029" s="29">
        <f t="shared" si="93"/>
        <v>3.5115940462691881</v>
      </c>
      <c r="D2029" s="86">
        <f t="shared" si="94"/>
        <v>3.9813958401951854</v>
      </c>
      <c r="E2029" s="86">
        <f t="shared" si="95"/>
        <v>3.6993565874043317</v>
      </c>
    </row>
    <row r="2030" spans="1:5" x14ac:dyDescent="0.3">
      <c r="A2030" s="87">
        <v>39659</v>
      </c>
      <c r="B2030" s="90">
        <v>12.84</v>
      </c>
      <c r="C2030" s="29">
        <f t="shared" si="93"/>
        <v>3.5132765563245769</v>
      </c>
      <c r="D2030" s="86">
        <f t="shared" si="94"/>
        <v>3.9834942070029893</v>
      </c>
      <c r="E2030" s="86">
        <f t="shared" si="95"/>
        <v>3.7012242180544868</v>
      </c>
    </row>
    <row r="2031" spans="1:5" x14ac:dyDescent="0.3">
      <c r="A2031" s="87">
        <v>39660</v>
      </c>
      <c r="B2031" s="90">
        <v>12.85</v>
      </c>
      <c r="C2031" s="29">
        <f t="shared" si="93"/>
        <v>3.5149611021678036</v>
      </c>
      <c r="D2031" s="86">
        <f t="shared" si="94"/>
        <v>3.9855952133856007</v>
      </c>
      <c r="E2031" s="86">
        <f t="shared" si="95"/>
        <v>3.7030940870450473</v>
      </c>
    </row>
    <row r="2032" spans="1:5" x14ac:dyDescent="0.3">
      <c r="A2032" s="87">
        <v>39661</v>
      </c>
      <c r="B2032" s="90">
        <v>12.88</v>
      </c>
      <c r="C2032" s="29">
        <f t="shared" si="93"/>
        <v>3.5166476859534566</v>
      </c>
      <c r="D2032" s="86">
        <f t="shared" si="94"/>
        <v>3.9876988623519631</v>
      </c>
      <c r="E2032" s="86">
        <f t="shared" si="95"/>
        <v>3.7049661968149881</v>
      </c>
    </row>
    <row r="2033" spans="1:5" x14ac:dyDescent="0.3">
      <c r="A2033" s="87">
        <v>39664</v>
      </c>
      <c r="B2033" s="90">
        <v>12.86</v>
      </c>
      <c r="C2033" s="29">
        <f t="shared" si="93"/>
        <v>3.5183388066591545</v>
      </c>
      <c r="D2033" s="86">
        <f t="shared" si="94"/>
        <v>3.9898082713084713</v>
      </c>
      <c r="E2033" s="86">
        <f t="shared" si="95"/>
        <v>3.7068431804004991</v>
      </c>
    </row>
    <row r="2034" spans="1:5" x14ac:dyDescent="0.3">
      <c r="A2034" s="87">
        <v>39665</v>
      </c>
      <c r="B2034" s="90">
        <v>12.87</v>
      </c>
      <c r="C2034" s="29">
        <f t="shared" si="93"/>
        <v>3.5200282777707241</v>
      </c>
      <c r="D2034" s="86">
        <f t="shared" si="94"/>
        <v>3.9919157239456511</v>
      </c>
      <c r="E2034" s="86">
        <f t="shared" si="95"/>
        <v>3.7087185200331252</v>
      </c>
    </row>
    <row r="2035" spans="1:5" x14ac:dyDescent="0.3">
      <c r="A2035" s="87">
        <v>39666</v>
      </c>
      <c r="B2035" s="90">
        <v>12.87</v>
      </c>
      <c r="C2035" s="29">
        <f t="shared" si="93"/>
        <v>3.5217197921593244</v>
      </c>
      <c r="D2035" s="86">
        <f t="shared" si="94"/>
        <v>3.9940258266458351</v>
      </c>
      <c r="E2035" s="86">
        <f t="shared" si="95"/>
        <v>3.7105961065090436</v>
      </c>
    </row>
    <row r="2036" spans="1:5" x14ac:dyDescent="0.3">
      <c r="A2036" s="87">
        <v>39667</v>
      </c>
      <c r="B2036" s="90">
        <v>12.87</v>
      </c>
      <c r="C2036" s="29">
        <f t="shared" si="93"/>
        <v>3.5234121193882491</v>
      </c>
      <c r="D2036" s="86">
        <f t="shared" si="94"/>
        <v>3.9961370447336457</v>
      </c>
      <c r="E2036" s="86">
        <f t="shared" si="95"/>
        <v>3.7124746435372771</v>
      </c>
    </row>
    <row r="2037" spans="1:5" x14ac:dyDescent="0.3">
      <c r="A2037" s="87">
        <v>39668</v>
      </c>
      <c r="B2037" s="90">
        <v>12.86</v>
      </c>
      <c r="C2037" s="29">
        <f t="shared" si="93"/>
        <v>3.5251052598481003</v>
      </c>
      <c r="D2037" s="86">
        <f t="shared" si="94"/>
        <v>3.9982493787986702</v>
      </c>
      <c r="E2037" s="86">
        <f t="shared" si="95"/>
        <v>3.7143541315990549</v>
      </c>
    </row>
    <row r="2038" spans="1:5" x14ac:dyDescent="0.3">
      <c r="A2038" s="87">
        <v>39671</v>
      </c>
      <c r="B2038" s="90">
        <v>12.84</v>
      </c>
      <c r="C2038" s="29">
        <f t="shared" si="93"/>
        <v>3.5267979801428266</v>
      </c>
      <c r="D2038" s="86">
        <f t="shared" si="94"/>
        <v>4.000361290104796</v>
      </c>
      <c r="E2038" s="86">
        <f t="shared" si="95"/>
        <v>3.7162332711184787</v>
      </c>
    </row>
    <row r="2039" spans="1:5" x14ac:dyDescent="0.3">
      <c r="A2039" s="87">
        <v>39672</v>
      </c>
      <c r="B2039" s="90">
        <v>12.84</v>
      </c>
      <c r="C2039" s="29">
        <f t="shared" si="93"/>
        <v>3.5284890092383456</v>
      </c>
      <c r="D2039" s="86">
        <f t="shared" si="94"/>
        <v>4.0024711926593133</v>
      </c>
      <c r="E2039" s="86">
        <f t="shared" si="95"/>
        <v>3.7181107227252896</v>
      </c>
    </row>
    <row r="2040" spans="1:5" x14ac:dyDescent="0.3">
      <c r="A2040" s="87">
        <v>39673</v>
      </c>
      <c r="B2040" s="90">
        <v>12.85</v>
      </c>
      <c r="C2040" s="29">
        <f t="shared" si="93"/>
        <v>3.5301808491484956</v>
      </c>
      <c r="D2040" s="86">
        <f t="shared" si="94"/>
        <v>4.0045822080355151</v>
      </c>
      <c r="E2040" s="86">
        <f t="shared" si="95"/>
        <v>3.7199891228259863</v>
      </c>
    </row>
    <row r="2041" spans="1:5" x14ac:dyDescent="0.3">
      <c r="A2041" s="87">
        <v>39674</v>
      </c>
      <c r="B2041" s="90">
        <v>12.85</v>
      </c>
      <c r="C2041" s="29">
        <f t="shared" si="93"/>
        <v>3.5318747358253422</v>
      </c>
      <c r="D2041" s="86">
        <f t="shared" si="94"/>
        <v>4.0066958785844848</v>
      </c>
      <c r="E2041" s="86">
        <f t="shared" si="95"/>
        <v>3.7218697739294186</v>
      </c>
    </row>
    <row r="2042" spans="1:5" x14ac:dyDescent="0.3">
      <c r="A2042" s="87">
        <v>39675</v>
      </c>
      <c r="B2042" s="90">
        <v>12.85</v>
      </c>
      <c r="C2042" s="29">
        <f t="shared" si="93"/>
        <v>3.533569435279833</v>
      </c>
      <c r="D2042" s="86">
        <f t="shared" si="94"/>
        <v>4.0088106647562478</v>
      </c>
      <c r="E2042" s="86">
        <f t="shared" si="95"/>
        <v>3.7237513758013763</v>
      </c>
    </row>
    <row r="2043" spans="1:5" x14ac:dyDescent="0.3">
      <c r="A2043" s="87">
        <v>39678</v>
      </c>
      <c r="B2043" s="90">
        <v>12.88</v>
      </c>
      <c r="C2043" s="29">
        <f t="shared" si="93"/>
        <v>3.5352649479019633</v>
      </c>
      <c r="D2043" s="86">
        <f t="shared" si="94"/>
        <v>4.0109265671396441</v>
      </c>
      <c r="E2043" s="86">
        <f t="shared" si="95"/>
        <v>3.7256339289225231</v>
      </c>
    </row>
    <row r="2044" spans="1:5" x14ac:dyDescent="0.3">
      <c r="A2044" s="87">
        <v>39679</v>
      </c>
      <c r="B2044" s="90">
        <v>12.87</v>
      </c>
      <c r="C2044" s="29">
        <f t="shared" si="93"/>
        <v>3.5369650214627599</v>
      </c>
      <c r="D2044" s="86">
        <f t="shared" si="94"/>
        <v>4.0130482630642028</v>
      </c>
      <c r="E2044" s="86">
        <f t="shared" si="95"/>
        <v>3.7275213830472658</v>
      </c>
    </row>
    <row r="2045" spans="1:5" x14ac:dyDescent="0.3">
      <c r="A2045" s="87">
        <v>39680</v>
      </c>
      <c r="B2045" s="90">
        <v>12.86</v>
      </c>
      <c r="C2045" s="29">
        <f t="shared" si="93"/>
        <v>3.5386646746341741</v>
      </c>
      <c r="D2045" s="86">
        <f t="shared" si="94"/>
        <v>4.01516953629777</v>
      </c>
      <c r="E2045" s="86">
        <f t="shared" si="95"/>
        <v>3.7294084887145473</v>
      </c>
    </row>
    <row r="2046" spans="1:5" x14ac:dyDescent="0.3">
      <c r="A2046" s="87">
        <v>39681</v>
      </c>
      <c r="B2046" s="90">
        <v>12.86</v>
      </c>
      <c r="C2046" s="29">
        <f t="shared" si="93"/>
        <v>3.5403639060242869</v>
      </c>
      <c r="D2046" s="86">
        <f t="shared" si="94"/>
        <v>4.0172903849833688</v>
      </c>
      <c r="E2046" s="86">
        <f t="shared" si="95"/>
        <v>3.7312952444268253</v>
      </c>
    </row>
    <row r="2047" spans="1:5" x14ac:dyDescent="0.3">
      <c r="A2047" s="87">
        <v>39682</v>
      </c>
      <c r="B2047" s="90">
        <v>12.84</v>
      </c>
      <c r="C2047" s="29">
        <f t="shared" si="93"/>
        <v>3.5420639533683205</v>
      </c>
      <c r="D2047" s="86">
        <f t="shared" si="94"/>
        <v>4.0194123539203304</v>
      </c>
      <c r="E2047" s="86">
        <f t="shared" si="95"/>
        <v>3.7331829546730804</v>
      </c>
    </row>
    <row r="2048" spans="1:5" x14ac:dyDescent="0.3">
      <c r="A2048" s="87">
        <v>39685</v>
      </c>
      <c r="B2048" s="90">
        <v>12.85</v>
      </c>
      <c r="C2048" s="29">
        <f t="shared" si="93"/>
        <v>3.5437623021926816</v>
      </c>
      <c r="D2048" s="86">
        <f t="shared" si="94"/>
        <v>4.0215323045393339</v>
      </c>
      <c r="E2048" s="86">
        <f t="shared" si="95"/>
        <v>3.7350689693081791</v>
      </c>
    </row>
    <row r="2049" spans="1:5" x14ac:dyDescent="0.3">
      <c r="A2049" s="87">
        <v>39686</v>
      </c>
      <c r="B2049" s="90">
        <v>12.84</v>
      </c>
      <c r="C2049" s="29">
        <f t="shared" si="93"/>
        <v>3.5454627056581427</v>
      </c>
      <c r="D2049" s="86">
        <f t="shared" si="94"/>
        <v>4.0236549215695891</v>
      </c>
      <c r="E2049" s="86">
        <f t="shared" si="95"/>
        <v>3.7369572440709797</v>
      </c>
    </row>
    <row r="2050" spans="1:5" x14ac:dyDescent="0.3">
      <c r="A2050" s="87">
        <v>39687</v>
      </c>
      <c r="B2050" s="90">
        <v>12.84</v>
      </c>
      <c r="C2050" s="29">
        <f t="shared" si="93"/>
        <v>3.5471626841162518</v>
      </c>
      <c r="D2050" s="86">
        <f t="shared" si="94"/>
        <v>4.0257771098375628</v>
      </c>
      <c r="E2050" s="86">
        <f t="shared" si="95"/>
        <v>3.7388451654878057</v>
      </c>
    </row>
    <row r="2051" spans="1:5" x14ac:dyDescent="0.3">
      <c r="A2051" s="87">
        <v>39688</v>
      </c>
      <c r="B2051" s="90">
        <v>12.84</v>
      </c>
      <c r="C2051" s="29">
        <f t="shared" si="93"/>
        <v>3.5488634776800323</v>
      </c>
      <c r="D2051" s="86">
        <f t="shared" si="94"/>
        <v>4.0279004174070501</v>
      </c>
      <c r="E2051" s="86">
        <f t="shared" si="95"/>
        <v>3.7407340406878951</v>
      </c>
    </row>
    <row r="2052" spans="1:5" x14ac:dyDescent="0.3">
      <c r="A2052" s="87">
        <v>39689</v>
      </c>
      <c r="B2052" s="90">
        <v>12.82</v>
      </c>
      <c r="C2052" s="29">
        <f t="shared" si="93"/>
        <v>3.5505650867403107</v>
      </c>
      <c r="D2052" s="86">
        <f t="shared" si="94"/>
        <v>4.0300248448684028</v>
      </c>
      <c r="E2052" s="86">
        <f t="shared" si="95"/>
        <v>3.7426238701531021</v>
      </c>
    </row>
    <row r="2053" spans="1:5" x14ac:dyDescent="0.3">
      <c r="A2053" s="87">
        <v>39692</v>
      </c>
      <c r="B2053" s="90">
        <v>12.84</v>
      </c>
      <c r="C2053" s="29">
        <f t="shared" ref="C2053:C2116" si="96">IF(A2053=$B$2,1,IF(A2052&lt;DATE(1998,1,2),ROUND(B2052/3000+1,8)*C2052,ROUND(((1+B2052/100)^(1/252)),8)*C2052))</f>
        <v>3.5522650262925399</v>
      </c>
      <c r="D2053" s="86">
        <f t="shared" ref="D2053:D2116" si="97">(((ROUND(C2053/C2052,8)-1)*$D$1)+1)*D2052</f>
        <v>4.0321472896931505</v>
      </c>
      <c r="E2053" s="86">
        <f t="shared" ref="E2053:E2116" si="98">(((ROUND(C2053/C2052,8))*(($E$1+1)^(1/252)))*E2052)</f>
        <v>3.7445120344614575</v>
      </c>
    </row>
    <row r="2054" spans="1:5" x14ac:dyDescent="0.3">
      <c r="A2054" s="87">
        <v>39693</v>
      </c>
      <c r="B2054" s="90">
        <v>12.83</v>
      </c>
      <c r="C2054" s="29">
        <f t="shared" si="96"/>
        <v>3.5539682663273471</v>
      </c>
      <c r="D2054" s="86">
        <f t="shared" si="97"/>
        <v>4.0342739570738591</v>
      </c>
      <c r="E2054" s="86">
        <f t="shared" si="98"/>
        <v>3.7464037725798525</v>
      </c>
    </row>
    <row r="2055" spans="1:5" x14ac:dyDescent="0.3">
      <c r="A2055" s="87">
        <v>39694</v>
      </c>
      <c r="B2055" s="90">
        <v>12.87</v>
      </c>
      <c r="C2055" s="29">
        <f t="shared" si="96"/>
        <v>3.5556710791427926</v>
      </c>
      <c r="D2055" s="86">
        <f t="shared" si="97"/>
        <v>4.0364001929230167</v>
      </c>
      <c r="E2055" s="86">
        <f t="shared" si="98"/>
        <v>3.7482951551346866</v>
      </c>
    </row>
    <row r="2056" spans="1:5" x14ac:dyDescent="0.3">
      <c r="A2056" s="87">
        <v>39695</v>
      </c>
      <c r="B2056" s="90">
        <v>12.84</v>
      </c>
      <c r="C2056" s="29">
        <f t="shared" si="96"/>
        <v>3.5573797213231639</v>
      </c>
      <c r="D2056" s="86">
        <f t="shared" si="97"/>
        <v>4.0385338098465953</v>
      </c>
      <c r="E2056" s="86">
        <f t="shared" si="98"/>
        <v>3.7501927777914119</v>
      </c>
    </row>
    <row r="2057" spans="1:5" x14ac:dyDescent="0.3">
      <c r="A2057" s="87">
        <v>39696</v>
      </c>
      <c r="B2057" s="90">
        <v>12.81</v>
      </c>
      <c r="C2057" s="29">
        <f t="shared" si="96"/>
        <v>3.5590854137519443</v>
      </c>
      <c r="D2057" s="86">
        <f t="shared" si="97"/>
        <v>4.0406638456568551</v>
      </c>
      <c r="E2057" s="86">
        <f t="shared" si="98"/>
        <v>3.752087385837477</v>
      </c>
    </row>
    <row r="2058" spans="1:5" x14ac:dyDescent="0.3">
      <c r="A2058" s="87">
        <v>39699</v>
      </c>
      <c r="B2058" s="90">
        <v>12.89</v>
      </c>
      <c r="C2058" s="29">
        <f t="shared" si="96"/>
        <v>3.5607881869864459</v>
      </c>
      <c r="D2058" s="86">
        <f t="shared" si="97"/>
        <v>4.0427903379409003</v>
      </c>
      <c r="E2058" s="86">
        <f t="shared" si="98"/>
        <v>3.7539790112518632</v>
      </c>
    </row>
    <row r="2059" spans="1:5" x14ac:dyDescent="0.3">
      <c r="A2059" s="87">
        <v>39700</v>
      </c>
      <c r="B2059" s="90">
        <v>12.86</v>
      </c>
      <c r="C2059" s="29">
        <f t="shared" si="96"/>
        <v>3.5625017806935513</v>
      </c>
      <c r="D2059" s="86">
        <f t="shared" si="97"/>
        <v>4.0449304456053543</v>
      </c>
      <c r="E2059" s="86">
        <f t="shared" si="98"/>
        <v>3.7558821392867592</v>
      </c>
    </row>
    <row r="2060" spans="1:5" x14ac:dyDescent="0.3">
      <c r="A2060" s="87">
        <v>39701</v>
      </c>
      <c r="B2060" s="90">
        <v>12.88</v>
      </c>
      <c r="C2060" s="29">
        <f t="shared" si="96"/>
        <v>3.5642124584236226</v>
      </c>
      <c r="D2060" s="86">
        <f t="shared" si="97"/>
        <v>4.0470670142710974</v>
      </c>
      <c r="E2060" s="86">
        <f t="shared" si="98"/>
        <v>3.7577822883592962</v>
      </c>
    </row>
    <row r="2061" spans="1:5" x14ac:dyDescent="0.3">
      <c r="A2061" s="87">
        <v>39702</v>
      </c>
      <c r="B2061" s="91">
        <v>13.63</v>
      </c>
      <c r="C2061" s="29">
        <f t="shared" si="96"/>
        <v>3.5659264525527536</v>
      </c>
      <c r="D2061" s="86">
        <f t="shared" si="97"/>
        <v>4.0492078277332393</v>
      </c>
      <c r="E2061" s="86">
        <f t="shared" si="98"/>
        <v>3.7596860292569154</v>
      </c>
    </row>
    <row r="2062" spans="1:5" x14ac:dyDescent="0.3">
      <c r="A2062" s="87">
        <v>39703</v>
      </c>
      <c r="B2062" s="90">
        <v>13.59</v>
      </c>
      <c r="C2062" s="29">
        <f t="shared" si="96"/>
        <v>3.5677350191309594</v>
      </c>
      <c r="D2062" s="86">
        <f t="shared" si="97"/>
        <v>4.0514668726819165</v>
      </c>
      <c r="E2062" s="86">
        <f t="shared" si="98"/>
        <v>3.7616895793011809</v>
      </c>
    </row>
    <row r="2063" spans="1:5" x14ac:dyDescent="0.3">
      <c r="A2063" s="87">
        <v>39706</v>
      </c>
      <c r="B2063" s="90">
        <v>13.59</v>
      </c>
      <c r="C2063" s="29">
        <f t="shared" si="96"/>
        <v>3.5695395081489352</v>
      </c>
      <c r="D2063" s="86">
        <f t="shared" si="97"/>
        <v>4.0537209386882678</v>
      </c>
      <c r="E2063" s="86">
        <f t="shared" si="98"/>
        <v>3.7636889305435717</v>
      </c>
    </row>
    <row r="2064" spans="1:5" x14ac:dyDescent="0.3">
      <c r="A2064" s="87">
        <v>39707</v>
      </c>
      <c r="B2064" s="90">
        <v>13.6</v>
      </c>
      <c r="C2064" s="29">
        <f t="shared" si="96"/>
        <v>3.5713449098413665</v>
      </c>
      <c r="D2064" s="86">
        <f t="shared" si="97"/>
        <v>4.0559762587622741</v>
      </c>
      <c r="E2064" s="86">
        <f t="shared" si="98"/>
        <v>3.7656893444481798</v>
      </c>
    </row>
    <row r="2065" spans="1:5" x14ac:dyDescent="0.3">
      <c r="A2065" s="87">
        <v>39708</v>
      </c>
      <c r="B2065" s="90">
        <v>13.58</v>
      </c>
      <c r="C2065" s="29">
        <f t="shared" si="96"/>
        <v>3.5731524746405845</v>
      </c>
      <c r="D2065" s="86">
        <f t="shared" si="97"/>
        <v>4.0582343951525059</v>
      </c>
      <c r="E2065" s="86">
        <f t="shared" si="98"/>
        <v>3.7676921396049714</v>
      </c>
    </row>
    <row r="2066" spans="1:5" x14ac:dyDescent="0.3">
      <c r="A2066" s="87">
        <v>39709</v>
      </c>
      <c r="B2066" s="90">
        <v>13.58</v>
      </c>
      <c r="C2066" s="29">
        <f t="shared" si="96"/>
        <v>3.5749584530958423</v>
      </c>
      <c r="D2066" s="86">
        <f t="shared" si="97"/>
        <v>4.0604906639038818</v>
      </c>
      <c r="E2066" s="86">
        <f t="shared" si="98"/>
        <v>3.7696933625031233</v>
      </c>
    </row>
    <row r="2067" spans="1:5" x14ac:dyDescent="0.3">
      <c r="A2067" s="87">
        <v>39710</v>
      </c>
      <c r="B2067" s="90">
        <v>13.65</v>
      </c>
      <c r="C2067" s="29">
        <f t="shared" si="96"/>
        <v>3.5767653443467906</v>
      </c>
      <c r="D2067" s="86">
        <f t="shared" si="97"/>
        <v>4.0627481870797642</v>
      </c>
      <c r="E2067" s="86">
        <f t="shared" si="98"/>
        <v>3.7716956483578383</v>
      </c>
    </row>
    <row r="2068" spans="1:5" x14ac:dyDescent="0.3">
      <c r="A2068" s="87">
        <v>39713</v>
      </c>
      <c r="B2068" s="90">
        <v>13.68</v>
      </c>
      <c r="C2068" s="29">
        <f t="shared" si="96"/>
        <v>3.5785819119298776</v>
      </c>
      <c r="D2068" s="86">
        <f t="shared" si="97"/>
        <v>4.0650179144839438</v>
      </c>
      <c r="E2068" s="86">
        <f t="shared" si="98"/>
        <v>3.77370823862563</v>
      </c>
    </row>
    <row r="2069" spans="1:5" x14ac:dyDescent="0.3">
      <c r="A2069" s="87">
        <v>39714</v>
      </c>
      <c r="B2069" s="90">
        <v>13.62</v>
      </c>
      <c r="C2069" s="29">
        <f t="shared" si="96"/>
        <v>3.5804031596223163</v>
      </c>
      <c r="D2069" s="86">
        <f t="shared" si="97"/>
        <v>4.0672936050078841</v>
      </c>
      <c r="E2069" s="86">
        <f t="shared" si="98"/>
        <v>3.7757258653143024</v>
      </c>
    </row>
    <row r="2070" spans="1:5" x14ac:dyDescent="0.3">
      <c r="A2070" s="87">
        <v>39715</v>
      </c>
      <c r="B2070" s="90">
        <v>13.59</v>
      </c>
      <c r="C2070" s="29">
        <f t="shared" si="96"/>
        <v>3.5822178153557074</v>
      </c>
      <c r="D2070" s="86">
        <f t="shared" si="97"/>
        <v>4.0695611740674931</v>
      </c>
      <c r="E2070" s="86">
        <f t="shared" si="98"/>
        <v>3.7777366415061673</v>
      </c>
    </row>
    <row r="2071" spans="1:5" x14ac:dyDescent="0.3">
      <c r="A2071" s="87">
        <v>39716</v>
      </c>
      <c r="B2071" s="90">
        <v>13.6</v>
      </c>
      <c r="C2071" s="29">
        <f t="shared" si="96"/>
        <v>3.5840296294823575</v>
      </c>
      <c r="D2071" s="86">
        <f t="shared" si="97"/>
        <v>4.0718253069831745</v>
      </c>
      <c r="E2071" s="86">
        <f t="shared" si="98"/>
        <v>3.7797445218185621</v>
      </c>
    </row>
    <row r="2072" spans="1:5" x14ac:dyDescent="0.3">
      <c r="A2072" s="87">
        <v>39717</v>
      </c>
      <c r="B2072" s="90">
        <v>13.6</v>
      </c>
      <c r="C2072" s="29">
        <f t="shared" si="96"/>
        <v>3.5858436143987276</v>
      </c>
      <c r="D2072" s="86">
        <f t="shared" si="97"/>
        <v>4.0740922672200597</v>
      </c>
      <c r="E2072" s="86">
        <f t="shared" si="98"/>
        <v>3.7817547922710006</v>
      </c>
    </row>
    <row r="2073" spans="1:5" x14ac:dyDescent="0.3">
      <c r="A2073" s="87">
        <v>39720</v>
      </c>
      <c r="B2073" s="90">
        <v>13.58</v>
      </c>
      <c r="C2073" s="29">
        <f t="shared" si="96"/>
        <v>3.587658517427283</v>
      </c>
      <c r="D2073" s="86">
        <f t="shared" si="97"/>
        <v>4.0763604895711882</v>
      </c>
      <c r="E2073" s="86">
        <f t="shared" si="98"/>
        <v>3.7837661318928681</v>
      </c>
    </row>
    <row r="2074" spans="1:5" x14ac:dyDescent="0.3">
      <c r="A2074" s="87">
        <v>39721</v>
      </c>
      <c r="B2074" s="90">
        <v>13.59</v>
      </c>
      <c r="C2074" s="29">
        <f t="shared" si="96"/>
        <v>3.5894718276717463</v>
      </c>
      <c r="D2074" s="86">
        <f t="shared" si="97"/>
        <v>4.0786268359416562</v>
      </c>
      <c r="E2074" s="86">
        <f t="shared" si="98"/>
        <v>3.7857758925484162</v>
      </c>
    </row>
    <row r="2075" spans="1:5" x14ac:dyDescent="0.3">
      <c r="A2075" s="87">
        <v>39722</v>
      </c>
      <c r="B2075" s="90">
        <v>13.58</v>
      </c>
      <c r="C2075" s="29">
        <f t="shared" si="96"/>
        <v>3.5912873107327457</v>
      </c>
      <c r="D2075" s="86">
        <f t="shared" si="97"/>
        <v>4.0808960126108467</v>
      </c>
      <c r="E2075" s="86">
        <f t="shared" si="98"/>
        <v>3.7877880457510167</v>
      </c>
    </row>
    <row r="2076" spans="1:5" x14ac:dyDescent="0.3">
      <c r="A2076" s="87">
        <v>39723</v>
      </c>
      <c r="B2076" s="90">
        <v>13.61</v>
      </c>
      <c r="C2076" s="29">
        <f t="shared" si="96"/>
        <v>3.5931024550782094</v>
      </c>
      <c r="D2076" s="86">
        <f t="shared" si="97"/>
        <v>4.0831648806096661</v>
      </c>
      <c r="E2076" s="86">
        <f t="shared" si="98"/>
        <v>3.7897999426602205</v>
      </c>
    </row>
    <row r="2077" spans="1:5" x14ac:dyDescent="0.3">
      <c r="A2077" s="87">
        <v>39724</v>
      </c>
      <c r="B2077" s="90">
        <v>13.65</v>
      </c>
      <c r="C2077" s="29">
        <f t="shared" si="96"/>
        <v>3.5949222896096575</v>
      </c>
      <c r="D2077" s="86">
        <f t="shared" si="97"/>
        <v>4.0854397260932709</v>
      </c>
      <c r="E2077" s="86">
        <f t="shared" si="98"/>
        <v>3.791816887587776</v>
      </c>
    </row>
    <row r="2078" spans="1:5" x14ac:dyDescent="0.3">
      <c r="A2078" s="87">
        <v>39727</v>
      </c>
      <c r="B2078" s="90">
        <v>13.75</v>
      </c>
      <c r="C2078" s="29">
        <f t="shared" si="96"/>
        <v>3.5967480787421047</v>
      </c>
      <c r="D2078" s="86">
        <f t="shared" si="97"/>
        <v>4.0877221305341678</v>
      </c>
      <c r="E2078" s="86">
        <f t="shared" si="98"/>
        <v>3.7938402146206798</v>
      </c>
    </row>
    <row r="2079" spans="1:5" x14ac:dyDescent="0.3">
      <c r="A2079" s="87">
        <v>39728</v>
      </c>
      <c r="B2079" s="90">
        <v>13.7</v>
      </c>
      <c r="C2079" s="29">
        <f t="shared" si="96"/>
        <v>3.5985873478071309</v>
      </c>
      <c r="D2079" s="86">
        <f t="shared" si="97"/>
        <v>4.090021502846648</v>
      </c>
      <c r="E2079" s="86">
        <f t="shared" si="98"/>
        <v>3.7958778621508831</v>
      </c>
    </row>
    <row r="2080" spans="1:5" x14ac:dyDescent="0.3">
      <c r="A2080" s="87">
        <v>39729</v>
      </c>
      <c r="B2080" s="90">
        <v>13.67</v>
      </c>
      <c r="C2080" s="29">
        <f t="shared" si="96"/>
        <v>3.6004212958771937</v>
      </c>
      <c r="D2080" s="86">
        <f t="shared" si="97"/>
        <v>4.0923143402709936</v>
      </c>
      <c r="E2080" s="86">
        <f t="shared" si="98"/>
        <v>3.7979099990913654</v>
      </c>
    </row>
    <row r="2081" spans="1:5" x14ac:dyDescent="0.3">
      <c r="A2081" s="87">
        <v>39730</v>
      </c>
      <c r="B2081" s="90">
        <v>13.65</v>
      </c>
      <c r="C2081" s="29">
        <f t="shared" si="96"/>
        <v>3.6022523981398509</v>
      </c>
      <c r="D2081" s="86">
        <f t="shared" si="97"/>
        <v>4.0946037364208863</v>
      </c>
      <c r="E2081" s="86">
        <f t="shared" si="98"/>
        <v>3.7999392360356792</v>
      </c>
    </row>
    <row r="2082" spans="1:5" x14ac:dyDescent="0.3">
      <c r="A2082" s="87">
        <v>39731</v>
      </c>
      <c r="B2082" s="90">
        <v>13.66</v>
      </c>
      <c r="C2082" s="29">
        <f t="shared" si="96"/>
        <v>3.6040819100878183</v>
      </c>
      <c r="D2082" s="86">
        <f t="shared" si="97"/>
        <v>4.0968912605011054</v>
      </c>
      <c r="E2082" s="86">
        <f t="shared" si="98"/>
        <v>3.8019668971827221</v>
      </c>
    </row>
    <row r="2083" spans="1:5" x14ac:dyDescent="0.3">
      <c r="A2083" s="87">
        <v>39734</v>
      </c>
      <c r="B2083" s="90">
        <v>13.71</v>
      </c>
      <c r="C2083" s="29">
        <f t="shared" si="96"/>
        <v>3.6059136126369826</v>
      </c>
      <c r="D2083" s="86">
        <f t="shared" si="97"/>
        <v>4.0991816398509631</v>
      </c>
      <c r="E2083" s="86">
        <f t="shared" si="98"/>
        <v>3.8039969710196218</v>
      </c>
    </row>
    <row r="2084" spans="1:5" x14ac:dyDescent="0.3">
      <c r="A2084" s="87">
        <v>39735</v>
      </c>
      <c r="B2084" s="90">
        <v>13.64</v>
      </c>
      <c r="C2084" s="29">
        <f t="shared" si="96"/>
        <v>3.607752556461155</v>
      </c>
      <c r="D2084" s="86">
        <f t="shared" si="97"/>
        <v>4.101481190568923</v>
      </c>
      <c r="E2084" s="86">
        <f t="shared" si="98"/>
        <v>3.8060347859875678</v>
      </c>
    </row>
    <row r="2085" spans="1:5" x14ac:dyDescent="0.3">
      <c r="A2085" s="87">
        <v>39736</v>
      </c>
      <c r="B2085" s="90">
        <v>13.68</v>
      </c>
      <c r="C2085" s="29">
        <f t="shared" si="96"/>
        <v>3.6095835991161356</v>
      </c>
      <c r="D2085" s="86">
        <f t="shared" si="97"/>
        <v>4.1037709777924372</v>
      </c>
      <c r="E2085" s="86">
        <f t="shared" si="98"/>
        <v>3.8080643675954096</v>
      </c>
    </row>
    <row r="2086" spans="1:5" x14ac:dyDescent="0.3">
      <c r="A2086" s="87">
        <v>39737</v>
      </c>
      <c r="B2086" s="90">
        <v>13.66</v>
      </c>
      <c r="C2086" s="29">
        <f t="shared" si="96"/>
        <v>3.6114206244972342</v>
      </c>
      <c r="D2086" s="86">
        <f t="shared" si="97"/>
        <v>4.1060683631725388</v>
      </c>
      <c r="E2086" s="86">
        <f t="shared" si="98"/>
        <v>3.8101003629120593</v>
      </c>
    </row>
    <row r="2087" spans="1:5" x14ac:dyDescent="0.3">
      <c r="A2087" s="87">
        <v>39738</v>
      </c>
      <c r="B2087" s="90">
        <v>13.64</v>
      </c>
      <c r="C2087" s="29">
        <f t="shared" si="96"/>
        <v>3.6132560568012226</v>
      </c>
      <c r="D2087" s="86">
        <f t="shared" si="97"/>
        <v>4.1083638730091758</v>
      </c>
      <c r="E2087" s="86">
        <f t="shared" si="98"/>
        <v>3.8121347796421055</v>
      </c>
    </row>
    <row r="2088" spans="1:5" x14ac:dyDescent="0.3">
      <c r="A2088" s="87">
        <v>39741</v>
      </c>
      <c r="B2088" s="90">
        <v>13.67</v>
      </c>
      <c r="C2088" s="29">
        <f t="shared" si="96"/>
        <v>3.6150898926477306</v>
      </c>
      <c r="D2088" s="86">
        <f t="shared" si="97"/>
        <v>4.1106575027172907</v>
      </c>
      <c r="E2088" s="86">
        <f t="shared" si="98"/>
        <v>3.8141676140932934</v>
      </c>
    </row>
    <row r="2089" spans="1:5" x14ac:dyDescent="0.3">
      <c r="A2089" s="87">
        <v>39742</v>
      </c>
      <c r="B2089" s="90">
        <v>13.62</v>
      </c>
      <c r="C2089" s="29">
        <f t="shared" si="96"/>
        <v>3.6169284550653331</v>
      </c>
      <c r="D2089" s="86">
        <f t="shared" si="97"/>
        <v>4.1129571607292963</v>
      </c>
      <c r="E2089" s="86">
        <f t="shared" si="98"/>
        <v>3.816205537539656</v>
      </c>
    </row>
    <row r="2090" spans="1:5" x14ac:dyDescent="0.3">
      <c r="A2090" s="87">
        <v>39743</v>
      </c>
      <c r="B2090" s="90">
        <v>13.55</v>
      </c>
      <c r="C2090" s="29">
        <f t="shared" si="96"/>
        <v>3.6187616229142137</v>
      </c>
      <c r="D2090" s="86">
        <f t="shared" si="97"/>
        <v>4.115250187814846</v>
      </c>
      <c r="E2090" s="86">
        <f t="shared" si="98"/>
        <v>3.818237871324436</v>
      </c>
    </row>
    <row r="2091" spans="1:5" x14ac:dyDescent="0.3">
      <c r="A2091" s="87">
        <v>39744</v>
      </c>
      <c r="B2091" s="90">
        <v>13.6</v>
      </c>
      <c r="C2091" s="29">
        <f t="shared" si="96"/>
        <v>3.6205868900891951</v>
      </c>
      <c r="D2091" s="86">
        <f t="shared" si="97"/>
        <v>4.1175334479613008</v>
      </c>
      <c r="E2091" s="86">
        <f t="shared" si="98"/>
        <v>3.8202619706958387</v>
      </c>
    </row>
    <row r="2092" spans="1:5" x14ac:dyDescent="0.3">
      <c r="A2092" s="87">
        <v>39745</v>
      </c>
      <c r="B2092" s="90">
        <v>13.63</v>
      </c>
      <c r="C2092" s="29">
        <f t="shared" si="96"/>
        <v>3.6224193777318758</v>
      </c>
      <c r="D2092" s="86">
        <f t="shared" si="97"/>
        <v>4.1198258558857193</v>
      </c>
      <c r="E2092" s="86">
        <f t="shared" si="98"/>
        <v>3.8222937904963392</v>
      </c>
    </row>
    <row r="2093" spans="1:5" x14ac:dyDescent="0.3">
      <c r="A2093" s="87">
        <v>39748</v>
      </c>
      <c r="B2093" s="90">
        <v>13.63</v>
      </c>
      <c r="C2093" s="29">
        <f t="shared" si="96"/>
        <v>3.624256596391874</v>
      </c>
      <c r="D2093" s="86">
        <f t="shared" si="97"/>
        <v>4.122124298491066</v>
      </c>
      <c r="E2093" s="86">
        <f t="shared" si="98"/>
        <v>3.8243307044390331</v>
      </c>
    </row>
    <row r="2094" spans="1:5" x14ac:dyDescent="0.3">
      <c r="A2094" s="87">
        <v>39749</v>
      </c>
      <c r="B2094" s="90">
        <v>13.64</v>
      </c>
      <c r="C2094" s="29">
        <f t="shared" si="96"/>
        <v>3.626094746852432</v>
      </c>
      <c r="D2094" s="86">
        <f t="shared" si="97"/>
        <v>4.1244240233929457</v>
      </c>
      <c r="E2094" s="86">
        <f t="shared" si="98"/>
        <v>3.8263687038604051</v>
      </c>
    </row>
    <row r="2095" spans="1:5" x14ac:dyDescent="0.3">
      <c r="A2095" s="87">
        <v>39750</v>
      </c>
      <c r="B2095" s="90">
        <v>13.62</v>
      </c>
      <c r="C2095" s="29">
        <f t="shared" si="96"/>
        <v>3.627935098719302</v>
      </c>
      <c r="D2095" s="86">
        <f t="shared" si="97"/>
        <v>4.1267266192099976</v>
      </c>
      <c r="E2095" s="86">
        <f t="shared" si="98"/>
        <v>3.828409128602388</v>
      </c>
    </row>
    <row r="2096" spans="1:5" x14ac:dyDescent="0.3">
      <c r="A2096" s="87">
        <v>39751</v>
      </c>
      <c r="B2096" s="91">
        <v>13.57</v>
      </c>
      <c r="C2096" s="29">
        <f t="shared" si="96"/>
        <v>3.6297738450653858</v>
      </c>
      <c r="D2096" s="86">
        <f t="shared" si="97"/>
        <v>4.1290273229476533</v>
      </c>
      <c r="E2096" s="86">
        <f t="shared" si="98"/>
        <v>3.8304479614528417</v>
      </c>
    </row>
    <row r="2097" spans="1:5" x14ac:dyDescent="0.3">
      <c r="A2097" s="87">
        <v>39752</v>
      </c>
      <c r="B2097" s="90">
        <v>13.59</v>
      </c>
      <c r="C2097" s="29">
        <f t="shared" si="96"/>
        <v>3.6316071712390512</v>
      </c>
      <c r="D2097" s="86">
        <f t="shared" si="97"/>
        <v>4.1313213609799551</v>
      </c>
      <c r="E2097" s="86">
        <f t="shared" si="98"/>
        <v>3.8324811766346789</v>
      </c>
    </row>
    <row r="2098" spans="1:5" x14ac:dyDescent="0.3">
      <c r="A2098" s="87">
        <v>39755</v>
      </c>
      <c r="B2098" s="90">
        <v>13.58</v>
      </c>
      <c r="C2098" s="29">
        <f t="shared" si="96"/>
        <v>3.63344396551412</v>
      </c>
      <c r="D2098" s="86">
        <f t="shared" si="97"/>
        <v>4.1336198546697069</v>
      </c>
      <c r="E2098" s="86">
        <f t="shared" si="98"/>
        <v>3.8345181538600475</v>
      </c>
    </row>
    <row r="2099" spans="1:5" x14ac:dyDescent="0.3">
      <c r="A2099" s="87">
        <v>39756</v>
      </c>
      <c r="B2099" s="90">
        <v>13.56</v>
      </c>
      <c r="C2099" s="29">
        <f t="shared" si="96"/>
        <v>3.6352804170976101</v>
      </c>
      <c r="D2099" s="86">
        <f t="shared" si="97"/>
        <v>4.1359180357011676</v>
      </c>
      <c r="E2099" s="86">
        <f t="shared" si="98"/>
        <v>3.8365548716301165</v>
      </c>
    </row>
    <row r="2100" spans="1:5" x14ac:dyDescent="0.3">
      <c r="A2100" s="87">
        <v>39757</v>
      </c>
      <c r="B2100" s="90">
        <v>13.56</v>
      </c>
      <c r="C2100" s="29">
        <f t="shared" si="96"/>
        <v>3.6371152885353357</v>
      </c>
      <c r="D2100" s="86">
        <f t="shared" si="97"/>
        <v>4.1382143552974417</v>
      </c>
      <c r="E2100" s="86">
        <f t="shared" si="98"/>
        <v>3.838590023919052</v>
      </c>
    </row>
    <row r="2101" spans="1:5" x14ac:dyDescent="0.3">
      <c r="A2101" s="87">
        <v>39758</v>
      </c>
      <c r="B2101" s="90">
        <v>13.5</v>
      </c>
      <c r="C2101" s="29">
        <f t="shared" si="96"/>
        <v>3.6389510861060712</v>
      </c>
      <c r="D2101" s="86">
        <f t="shared" si="97"/>
        <v>4.1405119498425043</v>
      </c>
      <c r="E2101" s="86">
        <f t="shared" si="98"/>
        <v>3.8406262557819741</v>
      </c>
    </row>
    <row r="2102" spans="1:5" x14ac:dyDescent="0.3">
      <c r="A2102" s="87">
        <v>39759</v>
      </c>
      <c r="B2102" s="90">
        <v>13.49</v>
      </c>
      <c r="C2102" s="29">
        <f t="shared" si="96"/>
        <v>3.6407801684799921</v>
      </c>
      <c r="D2102" s="86">
        <f t="shared" si="97"/>
        <v>4.1428012554616203</v>
      </c>
      <c r="E2102" s="86">
        <f t="shared" si="98"/>
        <v>3.8426555022690585</v>
      </c>
    </row>
    <row r="2103" spans="1:5" x14ac:dyDescent="0.3">
      <c r="A2103" s="87">
        <v>39762</v>
      </c>
      <c r="B2103" s="90">
        <v>13.5</v>
      </c>
      <c r="C2103" s="29">
        <f t="shared" si="96"/>
        <v>3.642608895950818</v>
      </c>
      <c r="D2103" s="86">
        <f t="shared" si="97"/>
        <v>4.1450902318684868</v>
      </c>
      <c r="E2103" s="86">
        <f t="shared" si="98"/>
        <v>3.8446844759717851</v>
      </c>
    </row>
    <row r="2104" spans="1:5" x14ac:dyDescent="0.3">
      <c r="A2104" s="87">
        <v>39763</v>
      </c>
      <c r="B2104" s="90">
        <v>13.46</v>
      </c>
      <c r="C2104" s="29">
        <f t="shared" si="96"/>
        <v>3.6444398168862793</v>
      </c>
      <c r="D2104" s="86">
        <f t="shared" si="97"/>
        <v>4.1473820688380485</v>
      </c>
      <c r="E2104" s="86">
        <f t="shared" si="98"/>
        <v>3.8467158666740353</v>
      </c>
    </row>
    <row r="2105" spans="1:5" x14ac:dyDescent="0.3">
      <c r="A2105" s="87">
        <v>39764</v>
      </c>
      <c r="B2105" s="90">
        <v>13.4</v>
      </c>
      <c r="C2105" s="29">
        <f t="shared" si="96"/>
        <v>3.6462665559000951</v>
      </c>
      <c r="D2105" s="86">
        <f t="shared" si="97"/>
        <v>4.1496687860050505</v>
      </c>
      <c r="E2105" s="86">
        <f t="shared" si="98"/>
        <v>3.8487429451481825</v>
      </c>
    </row>
    <row r="2106" spans="1:5" x14ac:dyDescent="0.3">
      <c r="A2106" s="87">
        <v>39765</v>
      </c>
      <c r="B2106" s="90">
        <v>13.24</v>
      </c>
      <c r="C2106" s="29">
        <f t="shared" si="96"/>
        <v>3.6480865533888074</v>
      </c>
      <c r="D2106" s="86">
        <f t="shared" si="97"/>
        <v>4.1519471782506825</v>
      </c>
      <c r="E2106" s="86">
        <f t="shared" si="98"/>
        <v>3.8507630092505094</v>
      </c>
    </row>
    <row r="2107" spans="1:5" x14ac:dyDescent="0.3">
      <c r="A2107" s="87">
        <v>39766</v>
      </c>
      <c r="B2107" s="90">
        <v>13.25</v>
      </c>
      <c r="C2107" s="29">
        <f t="shared" si="96"/>
        <v>3.6498869935455014</v>
      </c>
      <c r="D2107" s="86">
        <f t="shared" si="97"/>
        <v>4.1542011997906529</v>
      </c>
      <c r="E2107" s="86">
        <f t="shared" si="98"/>
        <v>3.8527625302745405</v>
      </c>
    </row>
    <row r="2108" spans="1:5" x14ac:dyDescent="0.3">
      <c r="A2108" s="87">
        <v>39769</v>
      </c>
      <c r="B2108" s="90">
        <v>13.28</v>
      </c>
      <c r="C2108" s="29">
        <f t="shared" si="96"/>
        <v>3.6516895997338739</v>
      </c>
      <c r="D2108" s="86">
        <f t="shared" si="97"/>
        <v>4.1564580443680619</v>
      </c>
      <c r="E2108" s="86">
        <f t="shared" si="98"/>
        <v>3.8547644380578219</v>
      </c>
    </row>
    <row r="2109" spans="1:5" x14ac:dyDescent="0.3">
      <c r="A2109" s="87">
        <v>39770</v>
      </c>
      <c r="B2109" s="90">
        <v>13.25</v>
      </c>
      <c r="C2109" s="29">
        <f t="shared" si="96"/>
        <v>3.6534969304674698</v>
      </c>
      <c r="D2109" s="86">
        <f t="shared" si="97"/>
        <v>4.1587209157259499</v>
      </c>
      <c r="E2109" s="86">
        <f t="shared" si="98"/>
        <v>3.8567714336455396</v>
      </c>
    </row>
    <row r="2110" spans="1:5" x14ac:dyDescent="0.3">
      <c r="A2110" s="87">
        <v>39771</v>
      </c>
      <c r="B2110" s="90">
        <v>12.92</v>
      </c>
      <c r="C2110" s="29">
        <f t="shared" si="96"/>
        <v>3.6553013195314894</v>
      </c>
      <c r="D2110" s="86">
        <f t="shared" si="97"/>
        <v>4.1609802157203948</v>
      </c>
      <c r="E2110" s="86">
        <f t="shared" si="98"/>
        <v>3.8587754244678867</v>
      </c>
    </row>
    <row r="2111" spans="1:5" x14ac:dyDescent="0.3">
      <c r="A2111" s="87">
        <v>39772</v>
      </c>
      <c r="B2111" s="90">
        <v>12.87</v>
      </c>
      <c r="C2111" s="29">
        <f t="shared" si="96"/>
        <v>3.6570642713578998</v>
      </c>
      <c r="D2111" s="86">
        <f t="shared" si="97"/>
        <v>4.1631877405542408</v>
      </c>
      <c r="E2111" s="86">
        <f t="shared" si="98"/>
        <v>3.8607357708020209</v>
      </c>
    </row>
    <row r="2112" spans="1:5" x14ac:dyDescent="0.3">
      <c r="A2112" s="87">
        <v>39773</v>
      </c>
      <c r="B2112" s="90">
        <v>13.08</v>
      </c>
      <c r="C2112" s="29">
        <f t="shared" si="96"/>
        <v>3.6588216370228586</v>
      </c>
      <c r="D2112" s="86">
        <f t="shared" si="97"/>
        <v>4.1653883766147723</v>
      </c>
      <c r="E2112" s="86">
        <f t="shared" si="98"/>
        <v>3.8626903179673548</v>
      </c>
    </row>
    <row r="2113" spans="1:5" x14ac:dyDescent="0.3">
      <c r="A2113" s="87">
        <v>39776</v>
      </c>
      <c r="B2113" s="90">
        <v>13.16</v>
      </c>
      <c r="C2113" s="29">
        <f t="shared" si="96"/>
        <v>3.6606068492759949</v>
      </c>
      <c r="D2113" s="86">
        <f t="shared" si="97"/>
        <v>4.1676239905411627</v>
      </c>
      <c r="E2113" s="86">
        <f t="shared" si="98"/>
        <v>3.8646743620348105</v>
      </c>
    </row>
    <row r="2114" spans="1:5" x14ac:dyDescent="0.3">
      <c r="A2114" s="87">
        <v>39777</v>
      </c>
      <c r="B2114" s="90">
        <v>13.14</v>
      </c>
      <c r="C2114" s="29">
        <f t="shared" si="96"/>
        <v>3.6624032188751405</v>
      </c>
      <c r="D2114" s="86">
        <f t="shared" si="97"/>
        <v>4.169873686474129</v>
      </c>
      <c r="E2114" s="86">
        <f t="shared" si="98"/>
        <v>3.8666702852068946</v>
      </c>
    </row>
    <row r="2115" spans="1:5" x14ac:dyDescent="0.3">
      <c r="A2115" s="87">
        <v>39778</v>
      </c>
      <c r="B2115" s="90">
        <v>13.15</v>
      </c>
      <c r="C2115" s="29">
        <f t="shared" si="96"/>
        <v>3.6641978697004536</v>
      </c>
      <c r="D2115" s="86">
        <f t="shared" si="97"/>
        <v>4.172121340128359</v>
      </c>
      <c r="E2115" s="86">
        <f t="shared" si="98"/>
        <v>3.8686644937732626</v>
      </c>
    </row>
    <row r="2116" spans="1:5" x14ac:dyDescent="0.3">
      <c r="A2116" s="87">
        <v>39779</v>
      </c>
      <c r="B2116" s="90">
        <v>13.22</v>
      </c>
      <c r="C2116" s="29">
        <f t="shared" si="96"/>
        <v>3.6659946824098189</v>
      </c>
      <c r="D2116" s="86">
        <f t="shared" si="97"/>
        <v>4.1743718115840736</v>
      </c>
      <c r="E2116" s="86">
        <f t="shared" si="98"/>
        <v>3.8706610849063483</v>
      </c>
    </row>
    <row r="2117" spans="1:5" x14ac:dyDescent="0.3">
      <c r="A2117" s="87">
        <v>39780</v>
      </c>
      <c r="B2117" s="90">
        <v>13.36</v>
      </c>
      <c r="C2117" s="29">
        <f t="shared" ref="C2117:C2180" si="99">IF(A2117=$B$2,1,IF(A2116&lt;DATE(1998,1,2),ROUND(B2116/3000+1,8)*C2116,ROUND(((1+B2116/100)^(1/252)),8)*C2116))</f>
        <v>3.667801394569151</v>
      </c>
      <c r="D2117" s="86">
        <f t="shared" ref="D2117:D2180" si="100">(((ROUND(C2117/C2116,8)-1)*$D$1)+1)*D2116</f>
        <v>4.176634792809967</v>
      </c>
      <c r="E2117" s="86">
        <f t="shared" ref="E2117:E2180" si="101">(((ROUND(C2117/C2116,8))*(($E$1+1)^(1/252)))*E2116)</f>
        <v>3.8726682285374632</v>
      </c>
    </row>
    <row r="2118" spans="1:5" x14ac:dyDescent="0.3">
      <c r="A2118" s="87">
        <v>39783</v>
      </c>
      <c r="B2118" s="90">
        <v>13.47</v>
      </c>
      <c r="C2118" s="29">
        <f t="shared" si="99"/>
        <v>3.6696270060352836</v>
      </c>
      <c r="D2118" s="86">
        <f t="shared" si="100"/>
        <v>4.1789215588319175</v>
      </c>
      <c r="E2118" s="86">
        <f t="shared" si="101"/>
        <v>3.8746954282691815</v>
      </c>
    </row>
    <row r="2119" spans="1:5" x14ac:dyDescent="0.3">
      <c r="A2119" s="87">
        <v>39784</v>
      </c>
      <c r="B2119" s="90">
        <v>13.48</v>
      </c>
      <c r="C2119" s="29">
        <f t="shared" si="99"/>
        <v>3.6714676542452409</v>
      </c>
      <c r="D2119" s="86">
        <f t="shared" si="100"/>
        <v>4.1812272746230814</v>
      </c>
      <c r="E2119" s="86">
        <f t="shared" si="101"/>
        <v>3.8767386071265202</v>
      </c>
    </row>
    <row r="2120" spans="1:5" x14ac:dyDescent="0.3">
      <c r="A2120" s="87">
        <v>39785</v>
      </c>
      <c r="B2120" s="90">
        <v>13.46</v>
      </c>
      <c r="C2120" s="29">
        <f t="shared" si="99"/>
        <v>3.6733105107196127</v>
      </c>
      <c r="D2120" s="86">
        <f t="shared" si="100"/>
        <v>4.1835358723631275</v>
      </c>
      <c r="E2120" s="86">
        <f t="shared" si="101"/>
        <v>3.8787842202728666</v>
      </c>
    </row>
    <row r="2121" spans="1:5" x14ac:dyDescent="0.3">
      <c r="A2121" s="87">
        <v>39786</v>
      </c>
      <c r="B2121" s="90">
        <v>13.47</v>
      </c>
      <c r="C2121" s="29">
        <f t="shared" si="99"/>
        <v>3.6751517208800055</v>
      </c>
      <c r="D2121" s="86">
        <f t="shared" si="100"/>
        <v>4.1858425234358565</v>
      </c>
      <c r="E2121" s="86">
        <f t="shared" si="101"/>
        <v>3.8808281975956769</v>
      </c>
    </row>
    <row r="2122" spans="1:5" x14ac:dyDescent="0.3">
      <c r="A2122" s="87">
        <v>39787</v>
      </c>
      <c r="B2122" s="90">
        <v>13.46</v>
      </c>
      <c r="C2122" s="29">
        <f t="shared" si="99"/>
        <v>3.6769951402316821</v>
      </c>
      <c r="D2122" s="86">
        <f t="shared" si="100"/>
        <v>4.1881520578623199</v>
      </c>
      <c r="E2122" s="86">
        <f t="shared" si="101"/>
        <v>3.8828746103445195</v>
      </c>
    </row>
    <row r="2123" spans="1:5" x14ac:dyDescent="0.3">
      <c r="A2123" s="87">
        <v>39790</v>
      </c>
      <c r="B2123" s="90">
        <v>13.46</v>
      </c>
      <c r="C2123" s="29">
        <f t="shared" si="99"/>
        <v>3.6788381972757715</v>
      </c>
      <c r="D2123" s="86">
        <f t="shared" si="100"/>
        <v>4.1904612541335506</v>
      </c>
      <c r="E2123" s="86">
        <f t="shared" si="101"/>
        <v>3.8849207431531916</v>
      </c>
    </row>
    <row r="2124" spans="1:5" x14ac:dyDescent="0.3">
      <c r="A2124" s="87">
        <v>39791</v>
      </c>
      <c r="B2124" s="90">
        <v>13.47</v>
      </c>
      <c r="C2124" s="29">
        <f t="shared" si="99"/>
        <v>3.680682178133774</v>
      </c>
      <c r="D2124" s="86">
        <f t="shared" si="100"/>
        <v>4.1927717236124744</v>
      </c>
      <c r="E2124" s="86">
        <f t="shared" si="101"/>
        <v>3.8869679541989668</v>
      </c>
    </row>
    <row r="2125" spans="1:5" x14ac:dyDescent="0.3">
      <c r="A2125" s="87">
        <v>39792</v>
      </c>
      <c r="B2125" s="90">
        <v>13.46</v>
      </c>
      <c r="C2125" s="29">
        <f t="shared" si="99"/>
        <v>3.6825283715075043</v>
      </c>
      <c r="D2125" s="86">
        <f t="shared" si="100"/>
        <v>4.1950850812182061</v>
      </c>
      <c r="E2125" s="86">
        <f t="shared" si="101"/>
        <v>3.8890176045237976</v>
      </c>
    </row>
    <row r="2126" spans="1:5" x14ac:dyDescent="0.3">
      <c r="A2126" s="87">
        <v>39793</v>
      </c>
      <c r="B2126" s="91">
        <v>13.46</v>
      </c>
      <c r="C2126" s="29">
        <f t="shared" si="99"/>
        <v>3.6843742020284385</v>
      </c>
      <c r="D2126" s="86">
        <f t="shared" si="100"/>
        <v>4.1973981001089262</v>
      </c>
      <c r="E2126" s="86">
        <f t="shared" si="101"/>
        <v>3.8910669744655721</v>
      </c>
    </row>
    <row r="2127" spans="1:5" x14ac:dyDescent="0.3">
      <c r="A2127" s="87">
        <v>39794</v>
      </c>
      <c r="B2127" s="90">
        <v>13.45</v>
      </c>
      <c r="C2127" s="29">
        <f t="shared" si="99"/>
        <v>3.6862209577534633</v>
      </c>
      <c r="D2127" s="86">
        <f t="shared" si="100"/>
        <v>4.1997123943149939</v>
      </c>
      <c r="E2127" s="86">
        <f t="shared" si="101"/>
        <v>3.8931174243503004</v>
      </c>
    </row>
    <row r="2128" spans="1:5" x14ac:dyDescent="0.3">
      <c r="A2128" s="87">
        <v>39797</v>
      </c>
      <c r="B2128" s="90">
        <v>13.46</v>
      </c>
      <c r="C2128" s="29">
        <f t="shared" si="99"/>
        <v>3.6880673489689926</v>
      </c>
      <c r="D2128" s="86">
        <f t="shared" si="100"/>
        <v>4.2020263476503015</v>
      </c>
      <c r="E2128" s="86">
        <f t="shared" si="101"/>
        <v>3.895167592120941</v>
      </c>
    </row>
    <row r="2129" spans="1:5" x14ac:dyDescent="0.3">
      <c r="A2129" s="87">
        <v>39798</v>
      </c>
      <c r="B2129" s="90">
        <v>13.46</v>
      </c>
      <c r="C2129" s="29">
        <f t="shared" si="99"/>
        <v>3.6899159558469896</v>
      </c>
      <c r="D2129" s="86">
        <f t="shared" si="100"/>
        <v>4.204343193705447</v>
      </c>
      <c r="E2129" s="86">
        <f t="shared" si="101"/>
        <v>3.8972202028810932</v>
      </c>
    </row>
    <row r="2130" spans="1:5" x14ac:dyDescent="0.3">
      <c r="A2130" s="87">
        <v>39799</v>
      </c>
      <c r="B2130" s="90">
        <v>13.48</v>
      </c>
      <c r="C2130" s="29">
        <f t="shared" si="99"/>
        <v>3.6917654893206984</v>
      </c>
      <c r="D2130" s="86">
        <f t="shared" si="100"/>
        <v>4.2066613171861009</v>
      </c>
      <c r="E2130" s="86">
        <f t="shared" si="101"/>
        <v>3.8992738952919916</v>
      </c>
    </row>
    <row r="2131" spans="1:5" x14ac:dyDescent="0.3">
      <c r="A2131" s="87">
        <v>39800</v>
      </c>
      <c r="B2131" s="90">
        <v>13.5</v>
      </c>
      <c r="C2131" s="29">
        <f t="shared" si="99"/>
        <v>3.6936185340904077</v>
      </c>
      <c r="D2131" s="86">
        <f t="shared" si="100"/>
        <v>4.2089839579258035</v>
      </c>
      <c r="E2131" s="86">
        <f t="shared" si="101"/>
        <v>3.9013313994855299</v>
      </c>
    </row>
    <row r="2132" spans="1:5" x14ac:dyDescent="0.3">
      <c r="A2132" s="87">
        <v>39801</v>
      </c>
      <c r="B2132" s="90">
        <v>13.46</v>
      </c>
      <c r="C2132" s="29">
        <f t="shared" si="99"/>
        <v>3.6954750945103831</v>
      </c>
      <c r="D2132" s="86">
        <f t="shared" si="100"/>
        <v>4.2113111219920771</v>
      </c>
      <c r="E2132" s="86">
        <f t="shared" si="101"/>
        <v>3.9033927203509591</v>
      </c>
    </row>
    <row r="2133" spans="1:5" x14ac:dyDescent="0.3">
      <c r="A2133" s="87">
        <v>39804</v>
      </c>
      <c r="B2133" s="90">
        <v>13.51</v>
      </c>
      <c r="C2133" s="29">
        <f t="shared" si="99"/>
        <v>3.6973274144467552</v>
      </c>
      <c r="D2133" s="86">
        <f t="shared" si="100"/>
        <v>4.2136330873375423</v>
      </c>
      <c r="E2133" s="86">
        <f t="shared" si="101"/>
        <v>3.9054496654526538</v>
      </c>
    </row>
    <row r="2134" spans="1:5" x14ac:dyDescent="0.3">
      <c r="A2134" s="87">
        <v>39805</v>
      </c>
      <c r="B2134" s="90">
        <v>13.47</v>
      </c>
      <c r="C2134" s="29">
        <f t="shared" si="99"/>
        <v>3.6991871331629476</v>
      </c>
      <c r="D2134" s="86">
        <f t="shared" si="100"/>
        <v>4.2159644441748023</v>
      </c>
      <c r="E2134" s="86">
        <f t="shared" si="101"/>
        <v>3.9075145292017677</v>
      </c>
    </row>
    <row r="2135" spans="1:5" x14ac:dyDescent="0.3">
      <c r="A2135" s="87">
        <v>39806</v>
      </c>
      <c r="B2135" s="90">
        <v>13.52</v>
      </c>
      <c r="C2135" s="29">
        <f t="shared" si="99"/>
        <v>3.7010426084370711</v>
      </c>
      <c r="D2135" s="86">
        <f t="shared" si="100"/>
        <v>4.2182905983409116</v>
      </c>
      <c r="E2135" s="86">
        <f t="shared" si="101"/>
        <v>3.9095750140111183</v>
      </c>
    </row>
    <row r="2136" spans="1:5" x14ac:dyDescent="0.3">
      <c r="A2136" s="87">
        <v>39808</v>
      </c>
      <c r="B2136" s="90">
        <v>13.51</v>
      </c>
      <c r="C2136" s="29">
        <f t="shared" si="99"/>
        <v>3.7029054912236021</v>
      </c>
      <c r="D2136" s="86">
        <f t="shared" si="100"/>
        <v>4.2206261561696579</v>
      </c>
      <c r="E2136" s="86">
        <f t="shared" si="101"/>
        <v>3.9116434272739187</v>
      </c>
    </row>
    <row r="2137" spans="1:5" x14ac:dyDescent="0.3">
      <c r="A2137" s="87">
        <v>39811</v>
      </c>
      <c r="B2137" s="90">
        <v>13.59</v>
      </c>
      <c r="C2137" s="29">
        <f t="shared" si="99"/>
        <v>3.7047680156566325</v>
      </c>
      <c r="D2137" s="86">
        <f t="shared" si="100"/>
        <v>4.2229613821949785</v>
      </c>
      <c r="E2137" s="86">
        <f t="shared" si="101"/>
        <v>3.9137115657481862</v>
      </c>
    </row>
    <row r="2138" spans="1:5" x14ac:dyDescent="0.3">
      <c r="A2138" s="87">
        <v>39812</v>
      </c>
      <c r="B2138" s="90">
        <v>13.61</v>
      </c>
      <c r="C2138" s="29">
        <f t="shared" si="99"/>
        <v>3.706641813223591</v>
      </c>
      <c r="D2138" s="86">
        <f t="shared" si="100"/>
        <v>4.2253108605436536</v>
      </c>
      <c r="E2138" s="86">
        <f t="shared" si="101"/>
        <v>3.9157917172110803</v>
      </c>
    </row>
    <row r="2139" spans="1:5" x14ac:dyDescent="0.3">
      <c r="A2139" s="87">
        <v>39813</v>
      </c>
      <c r="B2139" s="90">
        <v>13.62</v>
      </c>
      <c r="C2139" s="29">
        <f t="shared" si="99"/>
        <v>3.7085191531691528</v>
      </c>
      <c r="D2139" s="86">
        <f t="shared" si="100"/>
        <v>4.2276648995327673</v>
      </c>
      <c r="E2139" s="86">
        <f t="shared" si="101"/>
        <v>3.9178757154064705</v>
      </c>
    </row>
    <row r="2140" spans="1:5" x14ac:dyDescent="0.3">
      <c r="A2140" s="87">
        <v>39815</v>
      </c>
      <c r="B2140" s="90">
        <v>13.62</v>
      </c>
      <c r="C2140" s="29">
        <f t="shared" si="99"/>
        <v>3.7103987419315532</v>
      </c>
      <c r="D2140" s="86">
        <f t="shared" si="100"/>
        <v>4.2300218776739005</v>
      </c>
      <c r="E2140" s="86">
        <f t="shared" si="101"/>
        <v>3.9199621940048228</v>
      </c>
    </row>
    <row r="2141" spans="1:5" x14ac:dyDescent="0.3">
      <c r="A2141" s="87">
        <v>39818</v>
      </c>
      <c r="B2141" s="90">
        <v>13.59</v>
      </c>
      <c r="C2141" s="29">
        <f t="shared" si="99"/>
        <v>3.7122792833259264</v>
      </c>
      <c r="D2141" s="86">
        <f t="shared" si="100"/>
        <v>4.2323801698609875</v>
      </c>
      <c r="E2141" s="86">
        <f t="shared" si="101"/>
        <v>3.9220497837647481</v>
      </c>
    </row>
    <row r="2142" spans="1:5" x14ac:dyDescent="0.3">
      <c r="A2142" s="87">
        <v>39819</v>
      </c>
      <c r="B2142" s="90">
        <v>13.6</v>
      </c>
      <c r="C2142" s="29">
        <f t="shared" si="99"/>
        <v>3.7141568799418465</v>
      </c>
      <c r="D2142" s="86">
        <f t="shared" si="100"/>
        <v>4.2347348884275302</v>
      </c>
      <c r="E2142" s="86">
        <f t="shared" si="101"/>
        <v>3.9241343670198461</v>
      </c>
    </row>
    <row r="2143" spans="1:5" x14ac:dyDescent="0.3">
      <c r="A2143" s="87">
        <v>39820</v>
      </c>
      <c r="B2143" s="90">
        <v>13.61</v>
      </c>
      <c r="C2143" s="29">
        <f t="shared" si="99"/>
        <v>3.7160367261634915</v>
      </c>
      <c r="D2143" s="86">
        <f t="shared" si="100"/>
        <v>4.2370925474335177</v>
      </c>
      <c r="E2143" s="86">
        <f t="shared" si="101"/>
        <v>3.926221431720617</v>
      </c>
    </row>
    <row r="2144" spans="1:5" x14ac:dyDescent="0.3">
      <c r="A2144" s="87">
        <v>39821</v>
      </c>
      <c r="B2144" s="90">
        <v>13.6</v>
      </c>
      <c r="C2144" s="29">
        <f t="shared" si="99"/>
        <v>3.7179188244445589</v>
      </c>
      <c r="D2144" s="86">
        <f t="shared" si="100"/>
        <v>4.2394531503302844</v>
      </c>
      <c r="E2144" s="86">
        <f t="shared" si="101"/>
        <v>3.9283109806469412</v>
      </c>
    </row>
    <row r="2145" spans="1:5" x14ac:dyDescent="0.3">
      <c r="A2145" s="87">
        <v>39822</v>
      </c>
      <c r="B2145" s="90">
        <v>13.61</v>
      </c>
      <c r="C2145" s="29">
        <f t="shared" si="99"/>
        <v>3.7198005746991751</v>
      </c>
      <c r="D2145" s="86">
        <f t="shared" si="100"/>
        <v>4.2418134361955584</v>
      </c>
      <c r="E2145" s="86">
        <f t="shared" si="101"/>
        <v>3.9304002666943973</v>
      </c>
    </row>
    <row r="2146" spans="1:5" x14ac:dyDescent="0.3">
      <c r="A2146" s="87">
        <v>39825</v>
      </c>
      <c r="B2146" s="93">
        <v>13.6</v>
      </c>
      <c r="C2146" s="29">
        <f t="shared" si="99"/>
        <v>3.7216845792942492</v>
      </c>
      <c r="D2146" s="86">
        <f t="shared" si="100"/>
        <v>4.2441766692316394</v>
      </c>
      <c r="E2146" s="86">
        <f t="shared" si="101"/>
        <v>3.9324920396114682</v>
      </c>
    </row>
    <row r="2147" spans="1:5" x14ac:dyDescent="0.3">
      <c r="A2147" s="87">
        <v>39826</v>
      </c>
      <c r="B2147" s="93">
        <v>13.6</v>
      </c>
      <c r="C2147" s="29">
        <f t="shared" si="99"/>
        <v>3.7235682355103674</v>
      </c>
      <c r="D2147" s="86">
        <f t="shared" si="100"/>
        <v>4.2465395848829974</v>
      </c>
      <c r="E2147" s="86">
        <f t="shared" si="101"/>
        <v>3.9345835493698784</v>
      </c>
    </row>
    <row r="2148" spans="1:5" x14ac:dyDescent="0.3">
      <c r="A2148" s="87">
        <v>39827</v>
      </c>
      <c r="B2148" s="93">
        <v>13.6</v>
      </c>
      <c r="C2148" s="29">
        <f t="shared" si="99"/>
        <v>3.7254528451014064</v>
      </c>
      <c r="D2148" s="86">
        <f t="shared" si="100"/>
        <v>4.2489038160711035</v>
      </c>
      <c r="E2148" s="86">
        <f t="shared" si="101"/>
        <v>3.9366761715051291</v>
      </c>
    </row>
    <row r="2149" spans="1:5" x14ac:dyDescent="0.3">
      <c r="A2149" s="87">
        <v>39828</v>
      </c>
      <c r="B2149" s="92">
        <v>13.62</v>
      </c>
      <c r="C2149" s="29">
        <f t="shared" si="99"/>
        <v>3.7273384085498975</v>
      </c>
      <c r="D2149" s="86">
        <f t="shared" si="100"/>
        <v>4.2512693635283743</v>
      </c>
      <c r="E2149" s="86">
        <f t="shared" si="101"/>
        <v>3.9387699066088415</v>
      </c>
    </row>
    <row r="2150" spans="1:5" x14ac:dyDescent="0.3">
      <c r="A2150" s="87">
        <v>39829</v>
      </c>
      <c r="B2150" s="93">
        <v>13.61</v>
      </c>
      <c r="C2150" s="29">
        <f t="shared" si="99"/>
        <v>3.7292275354755029</v>
      </c>
      <c r="D2150" s="86">
        <f t="shared" si="100"/>
        <v>4.2536395014650425</v>
      </c>
      <c r="E2150" s="86">
        <f t="shared" si="101"/>
        <v>3.9408675124827739</v>
      </c>
    </row>
    <row r="2151" spans="1:5" x14ac:dyDescent="0.3">
      <c r="A2151" s="87">
        <v>39832</v>
      </c>
      <c r="B2151" s="93">
        <v>13.38</v>
      </c>
      <c r="C2151" s="29">
        <f t="shared" si="99"/>
        <v>3.7311163146376707</v>
      </c>
      <c r="D2151" s="86">
        <f t="shared" si="100"/>
        <v>4.256009323133215</v>
      </c>
      <c r="E2151" s="86">
        <f t="shared" si="101"/>
        <v>3.9429648561050579</v>
      </c>
    </row>
    <row r="2152" spans="1:5" x14ac:dyDescent="0.3">
      <c r="A2152" s="87">
        <v>39833</v>
      </c>
      <c r="B2152" s="93">
        <v>13.45</v>
      </c>
      <c r="C2152" s="29">
        <f t="shared" si="99"/>
        <v>3.7329760522535391</v>
      </c>
      <c r="D2152" s="86">
        <f t="shared" si="100"/>
        <v>4.2583428249489401</v>
      </c>
      <c r="E2152" s="86">
        <f t="shared" si="101"/>
        <v>3.9450316136885286</v>
      </c>
    </row>
    <row r="2153" spans="1:5" x14ac:dyDescent="0.3">
      <c r="A2153" s="87">
        <v>39834</v>
      </c>
      <c r="B2153" s="93">
        <v>13.61</v>
      </c>
      <c r="C2153" s="29">
        <f t="shared" si="99"/>
        <v>3.7348458626283527</v>
      </c>
      <c r="D2153" s="86">
        <f t="shared" si="100"/>
        <v>4.2606890824202877</v>
      </c>
      <c r="E2153" s="86">
        <f t="shared" si="101"/>
        <v>3.9471091201664876</v>
      </c>
    </row>
    <row r="2154" spans="1:5" x14ac:dyDescent="0.3">
      <c r="A2154" s="87">
        <v>39835</v>
      </c>
      <c r="B2154" s="93">
        <v>12.61</v>
      </c>
      <c r="C2154" s="29">
        <f t="shared" si="99"/>
        <v>3.7367374873608572</v>
      </c>
      <c r="D2154" s="86">
        <f t="shared" si="100"/>
        <v>4.2630628316073986</v>
      </c>
      <c r="E2154" s="86">
        <f t="shared" si="101"/>
        <v>3.949209785594447</v>
      </c>
    </row>
    <row r="2155" spans="1:5" x14ac:dyDescent="0.3">
      <c r="A2155" s="87">
        <v>39836</v>
      </c>
      <c r="B2155" s="93">
        <v>12.61</v>
      </c>
      <c r="C2155" s="29">
        <f t="shared" si="99"/>
        <v>3.7384989106776496</v>
      </c>
      <c r="D2155" s="86">
        <f t="shared" si="100"/>
        <v>4.2652733064207178</v>
      </c>
      <c r="E2155" s="86">
        <f t="shared" si="101"/>
        <v>3.9511729481765778</v>
      </c>
    </row>
    <row r="2156" spans="1:5" x14ac:dyDescent="0.3">
      <c r="A2156" s="87">
        <v>39839</v>
      </c>
      <c r="B2156" s="93">
        <v>12.62</v>
      </c>
      <c r="C2156" s="29">
        <f t="shared" si="99"/>
        <v>3.7402611642941648</v>
      </c>
      <c r="D2156" s="86">
        <f t="shared" si="100"/>
        <v>4.2674849274050164</v>
      </c>
      <c r="E2156" s="86">
        <f t="shared" si="101"/>
        <v>3.953137086651997</v>
      </c>
    </row>
    <row r="2157" spans="1:5" x14ac:dyDescent="0.3">
      <c r="A2157" s="87">
        <v>39840</v>
      </c>
      <c r="B2157" s="93">
        <v>12.62</v>
      </c>
      <c r="C2157" s="29">
        <f t="shared" si="99"/>
        <v>3.7420255576931969</v>
      </c>
      <c r="D2157" s="86">
        <f t="shared" si="100"/>
        <v>4.2696993381363013</v>
      </c>
      <c r="E2157" s="86">
        <f t="shared" si="101"/>
        <v>3.9551035851393763</v>
      </c>
    </row>
    <row r="2158" spans="1:5" x14ac:dyDescent="0.3">
      <c r="A2158" s="87">
        <v>39841</v>
      </c>
      <c r="B2158" s="93">
        <v>12.62</v>
      </c>
      <c r="C2158" s="29">
        <f t="shared" si="99"/>
        <v>3.7437907834095272</v>
      </c>
      <c r="D2158" s="86">
        <f t="shared" si="100"/>
        <v>4.2719148979319579</v>
      </c>
      <c r="E2158" s="86">
        <f t="shared" si="101"/>
        <v>3.9570710618666234</v>
      </c>
    </row>
    <row r="2159" spans="1:5" x14ac:dyDescent="0.3">
      <c r="A2159" s="87">
        <v>39842</v>
      </c>
      <c r="B2159" s="93">
        <v>12.62</v>
      </c>
      <c r="C2159" s="29">
        <f t="shared" si="99"/>
        <v>3.7455568418357847</v>
      </c>
      <c r="D2159" s="86">
        <f t="shared" si="100"/>
        <v>4.2741316073882389</v>
      </c>
      <c r="E2159" s="86">
        <f t="shared" si="101"/>
        <v>3.9590395173203659</v>
      </c>
    </row>
    <row r="2160" spans="1:5" x14ac:dyDescent="0.3">
      <c r="A2160" s="87">
        <v>39843</v>
      </c>
      <c r="B2160" s="93">
        <v>12.61</v>
      </c>
      <c r="C2160" s="29">
        <f t="shared" si="99"/>
        <v>3.7473237333647837</v>
      </c>
      <c r="D2160" s="86">
        <f t="shared" si="100"/>
        <v>4.2763494671017073</v>
      </c>
      <c r="E2160" s="86">
        <f t="shared" si="101"/>
        <v>3.9610089519874743</v>
      </c>
    </row>
    <row r="2161" spans="1:5" x14ac:dyDescent="0.3">
      <c r="A2161" s="87">
        <v>39846</v>
      </c>
      <c r="B2161" s="93">
        <v>12.63</v>
      </c>
      <c r="C2161" s="29">
        <f t="shared" si="99"/>
        <v>3.7490901468262172</v>
      </c>
      <c r="D2161" s="86">
        <f t="shared" si="100"/>
        <v>4.2785668312746896</v>
      </c>
      <c r="E2161" s="86">
        <f t="shared" si="101"/>
        <v>3.9629779799662845</v>
      </c>
    </row>
    <row r="2162" spans="1:5" x14ac:dyDescent="0.3">
      <c r="A2162" s="87">
        <v>39847</v>
      </c>
      <c r="B2162" s="93">
        <v>12.62</v>
      </c>
      <c r="C2162" s="29">
        <f t="shared" si="99"/>
        <v>3.7508600547936322</v>
      </c>
      <c r="D2162" s="86">
        <f t="shared" si="100"/>
        <v>4.2807886867516043</v>
      </c>
      <c r="E2162" s="86">
        <f t="shared" si="101"/>
        <v>3.9649508005407941</v>
      </c>
    </row>
    <row r="2163" spans="1:5" x14ac:dyDescent="0.3">
      <c r="A2163" s="87">
        <v>39848</v>
      </c>
      <c r="B2163" s="93">
        <v>12.63</v>
      </c>
      <c r="C2163" s="29">
        <f t="shared" si="99"/>
        <v>3.7526294480072795</v>
      </c>
      <c r="D2163" s="86">
        <f t="shared" si="100"/>
        <v>4.2830100008435252</v>
      </c>
      <c r="E2163" s="86">
        <f t="shared" si="101"/>
        <v>3.9669231757913574</v>
      </c>
    </row>
    <row r="2164" spans="1:5" x14ac:dyDescent="0.3">
      <c r="A2164" s="87">
        <v>39849</v>
      </c>
      <c r="B2164" s="93">
        <v>12.63</v>
      </c>
      <c r="C2164" s="29">
        <f t="shared" si="99"/>
        <v>3.7544010268433889</v>
      </c>
      <c r="D2164" s="86">
        <f t="shared" si="100"/>
        <v>4.2852341636539535</v>
      </c>
      <c r="E2164" s="86">
        <f t="shared" si="101"/>
        <v>3.9688979603342598</v>
      </c>
    </row>
    <row r="2165" spans="1:5" x14ac:dyDescent="0.3">
      <c r="A2165" s="87">
        <v>39850</v>
      </c>
      <c r="B2165" s="90">
        <v>12.63</v>
      </c>
      <c r="C2165" s="29">
        <f t="shared" si="99"/>
        <v>3.756173442024151</v>
      </c>
      <c r="D2165" s="86">
        <f t="shared" si="100"/>
        <v>4.287459481469905</v>
      </c>
      <c r="E2165" s="86">
        <f t="shared" si="101"/>
        <v>3.9708737279498911</v>
      </c>
    </row>
    <row r="2166" spans="1:5" x14ac:dyDescent="0.3">
      <c r="A2166" s="87">
        <v>39853</v>
      </c>
      <c r="B2166" s="90">
        <v>12.62</v>
      </c>
      <c r="C2166" s="29">
        <f t="shared" si="99"/>
        <v>3.7579466939443957</v>
      </c>
      <c r="D2166" s="86">
        <f t="shared" si="100"/>
        <v>4.2896859548911728</v>
      </c>
      <c r="E2166" s="86">
        <f t="shared" si="101"/>
        <v>3.9728504791276369</v>
      </c>
    </row>
    <row r="2167" spans="1:5" x14ac:dyDescent="0.3">
      <c r="A2167" s="87">
        <v>39854</v>
      </c>
      <c r="B2167" s="90">
        <v>12.63</v>
      </c>
      <c r="C2167" s="29">
        <f t="shared" si="99"/>
        <v>3.7597194301383299</v>
      </c>
      <c r="D2167" s="86">
        <f t="shared" si="100"/>
        <v>4.2919118858022234</v>
      </c>
      <c r="E2167" s="86">
        <f t="shared" si="101"/>
        <v>3.9748267840941831</v>
      </c>
    </row>
    <row r="2168" spans="1:5" x14ac:dyDescent="0.3">
      <c r="A2168" s="87">
        <v>39855</v>
      </c>
      <c r="B2168" s="90">
        <v>12.62</v>
      </c>
      <c r="C2168" s="29">
        <f t="shared" si="99"/>
        <v>3.7614943560841034</v>
      </c>
      <c r="D2168" s="86">
        <f t="shared" si="100"/>
        <v>4.2941406713526087</v>
      </c>
      <c r="E2168" s="86">
        <f t="shared" si="101"/>
        <v>3.9768055031532881</v>
      </c>
    </row>
    <row r="2169" spans="1:5" x14ac:dyDescent="0.3">
      <c r="A2169" s="87">
        <v>39856</v>
      </c>
      <c r="B2169" s="90">
        <v>12.63</v>
      </c>
      <c r="C2169" s="29">
        <f t="shared" si="99"/>
        <v>3.7632687658166986</v>
      </c>
      <c r="D2169" s="86">
        <f t="shared" si="100"/>
        <v>4.2963689138293955</v>
      </c>
      <c r="E2169" s="86">
        <f t="shared" si="101"/>
        <v>3.9787837755569844</v>
      </c>
    </row>
    <row r="2170" spans="1:5" x14ac:dyDescent="0.3">
      <c r="A2170" s="87">
        <v>39857</v>
      </c>
      <c r="B2170" s="90">
        <v>12.62</v>
      </c>
      <c r="C2170" s="29">
        <f t="shared" si="99"/>
        <v>3.7650453673683528</v>
      </c>
      <c r="D2170" s="86">
        <f t="shared" si="100"/>
        <v>4.2986000139099785</v>
      </c>
      <c r="E2170" s="86">
        <f t="shared" si="101"/>
        <v>3.9807644644565001</v>
      </c>
    </row>
    <row r="2171" spans="1:5" x14ac:dyDescent="0.3">
      <c r="A2171" s="87">
        <v>39860</v>
      </c>
      <c r="B2171" s="90">
        <v>12.63</v>
      </c>
      <c r="C2171" s="29">
        <f t="shared" si="99"/>
        <v>3.7668214522195012</v>
      </c>
      <c r="D2171" s="86">
        <f t="shared" si="100"/>
        <v>4.3008305703529963</v>
      </c>
      <c r="E2171" s="86">
        <f t="shared" si="101"/>
        <v>3.9827447062559558</v>
      </c>
    </row>
    <row r="2172" spans="1:5" x14ac:dyDescent="0.3">
      <c r="A2172" s="87">
        <v>39861</v>
      </c>
      <c r="B2172" s="90">
        <v>12.62</v>
      </c>
      <c r="C2172" s="29">
        <f t="shared" si="99"/>
        <v>3.7685997309588792</v>
      </c>
      <c r="D2172" s="86">
        <f t="shared" si="100"/>
        <v>4.3030639873673504</v>
      </c>
      <c r="E2172" s="86">
        <f t="shared" si="101"/>
        <v>3.9847273669568835</v>
      </c>
    </row>
    <row r="2173" spans="1:5" x14ac:dyDescent="0.3">
      <c r="A2173" s="87">
        <v>39862</v>
      </c>
      <c r="B2173" s="90">
        <v>12.62</v>
      </c>
      <c r="C2173" s="29">
        <f t="shared" si="99"/>
        <v>3.7703774925099642</v>
      </c>
      <c r="D2173" s="86">
        <f t="shared" si="100"/>
        <v>4.3052968601795865</v>
      </c>
      <c r="E2173" s="86">
        <f t="shared" si="101"/>
        <v>3.9867095801126573</v>
      </c>
    </row>
    <row r="2174" spans="1:5" x14ac:dyDescent="0.3">
      <c r="A2174" s="87">
        <v>39863</v>
      </c>
      <c r="B2174" s="90">
        <v>12.62</v>
      </c>
      <c r="C2174" s="29">
        <f t="shared" si="99"/>
        <v>3.7721560926845057</v>
      </c>
      <c r="D2174" s="86">
        <f t="shared" si="100"/>
        <v>4.3075308916362234</v>
      </c>
      <c r="E2174" s="86">
        <f t="shared" si="101"/>
        <v>3.9886927793256022</v>
      </c>
    </row>
    <row r="2175" spans="1:5" x14ac:dyDescent="0.3">
      <c r="A2175" s="87">
        <v>39864</v>
      </c>
      <c r="B2175" s="90">
        <v>12.62</v>
      </c>
      <c r="C2175" s="29">
        <f t="shared" si="99"/>
        <v>3.7739355318781072</v>
      </c>
      <c r="D2175" s="86">
        <f t="shared" si="100"/>
        <v>4.309766082338486</v>
      </c>
      <c r="E2175" s="86">
        <f t="shared" si="101"/>
        <v>3.990676965086235</v>
      </c>
    </row>
    <row r="2176" spans="1:5" x14ac:dyDescent="0.3">
      <c r="A2176" s="87">
        <v>39869</v>
      </c>
      <c r="B2176" s="90">
        <v>12.62</v>
      </c>
      <c r="C2176" s="29">
        <f t="shared" si="99"/>
        <v>3.7757158104865596</v>
      </c>
      <c r="D2176" s="86">
        <f t="shared" si="100"/>
        <v>4.3120024328879092</v>
      </c>
      <c r="E2176" s="86">
        <f t="shared" si="101"/>
        <v>3.9926621378853162</v>
      </c>
    </row>
    <row r="2177" spans="1:5" x14ac:dyDescent="0.3">
      <c r="A2177" s="87">
        <v>39870</v>
      </c>
      <c r="B2177" s="90">
        <v>12.62</v>
      </c>
      <c r="C2177" s="29">
        <f t="shared" si="99"/>
        <v>3.77749692890584</v>
      </c>
      <c r="D2177" s="86">
        <f t="shared" si="100"/>
        <v>4.3142399438863412</v>
      </c>
      <c r="E2177" s="86">
        <f t="shared" si="101"/>
        <v>3.9946482982138507</v>
      </c>
    </row>
    <row r="2178" spans="1:5" x14ac:dyDescent="0.3">
      <c r="A2178" s="87">
        <v>39871</v>
      </c>
      <c r="B2178" s="90">
        <v>12.6</v>
      </c>
      <c r="C2178" s="29">
        <f t="shared" si="99"/>
        <v>3.7792788875321124</v>
      </c>
      <c r="D2178" s="86">
        <f t="shared" si="100"/>
        <v>4.3164786159359432</v>
      </c>
      <c r="E2178" s="86">
        <f t="shared" si="101"/>
        <v>3.9966354465630878</v>
      </c>
    </row>
    <row r="2179" spans="1:5" x14ac:dyDescent="0.3">
      <c r="A2179" s="87">
        <v>39874</v>
      </c>
      <c r="B2179" s="90">
        <v>12.61</v>
      </c>
      <c r="C2179" s="29">
        <f t="shared" si="99"/>
        <v>3.7810590412665062</v>
      </c>
      <c r="D2179" s="86">
        <f t="shared" si="100"/>
        <v>4.3187151259506535</v>
      </c>
      <c r="E2179" s="86">
        <f t="shared" si="101"/>
        <v>3.9986207857077796</v>
      </c>
    </row>
    <row r="2180" spans="1:5" x14ac:dyDescent="0.3">
      <c r="A2180" s="87">
        <v>39875</v>
      </c>
      <c r="B2180" s="90">
        <v>12.62</v>
      </c>
      <c r="C2180" s="29">
        <f t="shared" si="99"/>
        <v>3.7828413568773787</v>
      </c>
      <c r="D2180" s="86">
        <f t="shared" si="100"/>
        <v>4.3209544574803314</v>
      </c>
      <c r="E2180" s="86">
        <f t="shared" si="101"/>
        <v>4.000608510628159</v>
      </c>
    </row>
    <row r="2181" spans="1:5" x14ac:dyDescent="0.3">
      <c r="A2181" s="87">
        <v>39876</v>
      </c>
      <c r="B2181" s="90">
        <v>12.62</v>
      </c>
      <c r="C2181" s="29">
        <f t="shared" ref="C2181:C2244" si="102">IF(A2181=$B$2,1,IF(A2180&lt;DATE(1998,1,2),ROUND(B2180/3000+1,8)*C2180,ROUND(((1+B2180/100)^(1/252)),8)*C2180))</f>
        <v>3.7846258366306582</v>
      </c>
      <c r="D2181" s="86">
        <f t="shared" ref="D2181:D2244" si="103">(((ROUND(C2181/C2180,8)-1)*$D$1)+1)*D2180</f>
        <v>4.3231966137111808</v>
      </c>
      <c r="E2181" s="86">
        <f t="shared" ref="E2181:E2244" si="104">(((ROUND(C2181/C2180,8))*(($E$1+1)^(1/252)))*E2180)</f>
        <v>4.0025986239008082</v>
      </c>
    </row>
    <row r="2182" spans="1:5" x14ac:dyDescent="0.3">
      <c r="A2182" s="87">
        <v>39877</v>
      </c>
      <c r="B2182" s="90">
        <v>12.62</v>
      </c>
      <c r="C2182" s="29">
        <f t="shared" si="102"/>
        <v>3.7864111581765716</v>
      </c>
      <c r="D2182" s="86">
        <f t="shared" si="103"/>
        <v>4.3254399334036249</v>
      </c>
      <c r="E2182" s="86">
        <f t="shared" si="104"/>
        <v>4.0045897271605622</v>
      </c>
    </row>
    <row r="2183" spans="1:5" x14ac:dyDescent="0.3">
      <c r="A2183" s="87">
        <v>39878</v>
      </c>
      <c r="B2183" s="90">
        <v>12.62</v>
      </c>
      <c r="C2183" s="29">
        <f t="shared" si="102"/>
        <v>3.788197321912218</v>
      </c>
      <c r="D2183" s="86">
        <f t="shared" si="103"/>
        <v>4.3276844171613877</v>
      </c>
      <c r="E2183" s="86">
        <f t="shared" si="104"/>
        <v>4.0065818208998927</v>
      </c>
    </row>
    <row r="2184" spans="1:5" x14ac:dyDescent="0.3">
      <c r="A2184" s="87">
        <v>39881</v>
      </c>
      <c r="B2184" s="90">
        <v>12.62</v>
      </c>
      <c r="C2184" s="29">
        <f t="shared" si="102"/>
        <v>3.7899843282348833</v>
      </c>
      <c r="D2184" s="86">
        <f t="shared" si="103"/>
        <v>4.3299300655885054</v>
      </c>
      <c r="E2184" s="86">
        <f t="shared" si="104"/>
        <v>4.0085749056115167</v>
      </c>
    </row>
    <row r="2185" spans="1:5" x14ac:dyDescent="0.3">
      <c r="A2185" s="87">
        <v>39882</v>
      </c>
      <c r="B2185" s="90">
        <v>12.62</v>
      </c>
      <c r="C2185" s="29">
        <f t="shared" si="102"/>
        <v>3.791772177542041</v>
      </c>
      <c r="D2185" s="86">
        <f t="shared" si="103"/>
        <v>4.3321768792893289</v>
      </c>
      <c r="E2185" s="86">
        <f t="shared" si="104"/>
        <v>4.0105689817883965</v>
      </c>
    </row>
    <row r="2186" spans="1:5" x14ac:dyDescent="0.3">
      <c r="A2186" s="87">
        <v>39883</v>
      </c>
      <c r="B2186" s="90">
        <v>12.6</v>
      </c>
      <c r="C2186" s="29">
        <f t="shared" si="102"/>
        <v>3.7935608702313526</v>
      </c>
      <c r="D2186" s="86">
        <f t="shared" si="103"/>
        <v>4.3344248588685224</v>
      </c>
      <c r="E2186" s="86">
        <f t="shared" si="104"/>
        <v>4.0125640499237383</v>
      </c>
    </row>
    <row r="2187" spans="1:5" x14ac:dyDescent="0.3">
      <c r="A2187" s="87">
        <v>39884</v>
      </c>
      <c r="B2187" s="90">
        <v>11.12</v>
      </c>
      <c r="C2187" s="29">
        <f t="shared" si="102"/>
        <v>3.7953477512080576</v>
      </c>
      <c r="D2187" s="86">
        <f t="shared" si="103"/>
        <v>4.3366706674239222</v>
      </c>
      <c r="E2187" s="86">
        <f t="shared" si="104"/>
        <v>4.0145573016439444</v>
      </c>
    </row>
    <row r="2188" spans="1:5" x14ac:dyDescent="0.3">
      <c r="A2188" s="87">
        <v>39885</v>
      </c>
      <c r="B2188" s="90">
        <v>11.12</v>
      </c>
      <c r="C2188" s="29">
        <f t="shared" si="102"/>
        <v>3.7969361042419387</v>
      </c>
      <c r="D2188" s="86">
        <f t="shared" si="103"/>
        <v>4.3386670537656711</v>
      </c>
      <c r="E2188" s="86">
        <f t="shared" si="104"/>
        <v>4.0163406534001638</v>
      </c>
    </row>
    <row r="2189" spans="1:5" x14ac:dyDescent="0.3">
      <c r="A2189" s="87">
        <v>39888</v>
      </c>
      <c r="B2189" s="90">
        <v>11.05</v>
      </c>
      <c r="C2189" s="29">
        <f t="shared" si="102"/>
        <v>3.7985251220015646</v>
      </c>
      <c r="D2189" s="86">
        <f t="shared" si="103"/>
        <v>4.3406643591438723</v>
      </c>
      <c r="E2189" s="86">
        <f t="shared" si="104"/>
        <v>4.0181247973591709</v>
      </c>
    </row>
    <row r="2190" spans="1:5" x14ac:dyDescent="0.3">
      <c r="A2190" s="87">
        <v>39889</v>
      </c>
      <c r="B2190" s="90">
        <v>11.02</v>
      </c>
      <c r="C2190" s="29">
        <f t="shared" si="102"/>
        <v>3.8001053084523173</v>
      </c>
      <c r="D2190" s="86">
        <f t="shared" si="103"/>
        <v>4.3426506471546169</v>
      </c>
      <c r="E2190" s="86">
        <f t="shared" si="104"/>
        <v>4.0198996883026155</v>
      </c>
    </row>
    <row r="2191" spans="1:5" x14ac:dyDescent="0.3">
      <c r="A2191" s="87">
        <v>39890</v>
      </c>
      <c r="B2191" s="90">
        <v>11.11</v>
      </c>
      <c r="C2191" s="29">
        <f t="shared" si="102"/>
        <v>3.8016820861479537</v>
      </c>
      <c r="D2191" s="86">
        <f t="shared" si="103"/>
        <v>4.3446327327909442</v>
      </c>
      <c r="E2191" s="86">
        <f t="shared" si="104"/>
        <v>4.0216710618497782</v>
      </c>
    </row>
    <row r="2192" spans="1:5" x14ac:dyDescent="0.3">
      <c r="A2192" s="87">
        <v>39891</v>
      </c>
      <c r="B2192" s="90">
        <v>11.13</v>
      </c>
      <c r="C2192" s="29">
        <f t="shared" si="102"/>
        <v>3.8032717214954559</v>
      </c>
      <c r="D2192" s="86">
        <f t="shared" si="103"/>
        <v>4.3466310639949226</v>
      </c>
      <c r="E2192" s="86">
        <f t="shared" si="104"/>
        <v>4.0234561258508084</v>
      </c>
    </row>
    <row r="2193" spans="1:5" x14ac:dyDescent="0.3">
      <c r="A2193" s="87">
        <v>39892</v>
      </c>
      <c r="B2193" s="90">
        <v>11.13</v>
      </c>
      <c r="C2193" s="29">
        <f t="shared" si="102"/>
        <v>3.8048647598887211</v>
      </c>
      <c r="D2193" s="86">
        <f t="shared" si="103"/>
        <v>4.3486337568711333</v>
      </c>
      <c r="E2193" s="86">
        <f t="shared" si="104"/>
        <v>4.0252448791354922</v>
      </c>
    </row>
    <row r="2194" spans="1:5" x14ac:dyDescent="0.3">
      <c r="A2194" s="87">
        <v>39895</v>
      </c>
      <c r="B2194" s="90">
        <v>11.13</v>
      </c>
      <c r="C2194" s="29">
        <f t="shared" si="102"/>
        <v>3.8064584655420477</v>
      </c>
      <c r="D2194" s="86">
        <f t="shared" si="103"/>
        <v>4.350637372480076</v>
      </c>
      <c r="E2194" s="86">
        <f t="shared" si="104"/>
        <v>4.0270344276664058</v>
      </c>
    </row>
    <row r="2195" spans="1:5" x14ac:dyDescent="0.3">
      <c r="A2195" s="87">
        <v>39896</v>
      </c>
      <c r="B2195" s="90">
        <v>11.12</v>
      </c>
      <c r="C2195" s="29">
        <f t="shared" si="102"/>
        <v>3.8080528387349242</v>
      </c>
      <c r="D2195" s="86">
        <f t="shared" si="103"/>
        <v>4.3526419112468959</v>
      </c>
      <c r="E2195" s="86">
        <f t="shared" si="104"/>
        <v>4.0288247717971002</v>
      </c>
    </row>
    <row r="2196" spans="1:5" x14ac:dyDescent="0.3">
      <c r="A2196" s="87">
        <v>39897</v>
      </c>
      <c r="B2196" s="90">
        <v>11.12</v>
      </c>
      <c r="C2196" s="29">
        <f t="shared" si="102"/>
        <v>3.8096465088479352</v>
      </c>
      <c r="D2196" s="86">
        <f t="shared" si="103"/>
        <v>4.3546456499507382</v>
      </c>
      <c r="E2196" s="86">
        <f t="shared" si="104"/>
        <v>4.0306144614670778</v>
      </c>
    </row>
    <row r="2197" spans="1:5" x14ac:dyDescent="0.3">
      <c r="A2197" s="87">
        <v>39898</v>
      </c>
      <c r="B2197" s="90">
        <v>11.12</v>
      </c>
      <c r="C2197" s="29">
        <f t="shared" si="102"/>
        <v>3.8112408459118883</v>
      </c>
      <c r="D2197" s="86">
        <f t="shared" si="103"/>
        <v>4.3566503110756933</v>
      </c>
      <c r="E2197" s="86">
        <f t="shared" si="104"/>
        <v>4.0324049461552791</v>
      </c>
    </row>
    <row r="2198" spans="1:5" x14ac:dyDescent="0.3">
      <c r="A2198" s="87">
        <v>39899</v>
      </c>
      <c r="B2198" s="90">
        <v>11.1</v>
      </c>
      <c r="C2198" s="29">
        <f t="shared" si="102"/>
        <v>3.8128358502059028</v>
      </c>
      <c r="D2198" s="86">
        <f t="shared" si="103"/>
        <v>4.3586558950463967</v>
      </c>
      <c r="E2198" s="86">
        <f t="shared" si="104"/>
        <v>4.0341962262148687</v>
      </c>
    </row>
    <row r="2199" spans="1:5" x14ac:dyDescent="0.3">
      <c r="A2199" s="87">
        <v>39902</v>
      </c>
      <c r="B2199" s="90">
        <v>11.03</v>
      </c>
      <c r="C2199" s="29">
        <f t="shared" si="102"/>
        <v>3.8144288148957601</v>
      </c>
      <c r="D2199" s="86">
        <f t="shared" si="103"/>
        <v>4.3606589981774269</v>
      </c>
      <c r="E2199" s="86">
        <f t="shared" si="104"/>
        <v>4.0359854376462039</v>
      </c>
    </row>
    <row r="2200" spans="1:5" x14ac:dyDescent="0.3">
      <c r="A2200" s="87">
        <v>39903</v>
      </c>
      <c r="B2200" s="90">
        <v>11.08</v>
      </c>
      <c r="C2200" s="29">
        <f t="shared" si="102"/>
        <v>3.8160129090382986</v>
      </c>
      <c r="D2200" s="86">
        <f t="shared" si="103"/>
        <v>4.3626510300603156</v>
      </c>
      <c r="E2200" s="86">
        <f t="shared" si="104"/>
        <v>4.0377653523899344</v>
      </c>
    </row>
    <row r="2201" spans="1:5" x14ac:dyDescent="0.3">
      <c r="A2201" s="87">
        <v>39904</v>
      </c>
      <c r="B2201" s="90">
        <v>11.13</v>
      </c>
      <c r="C2201" s="29">
        <f t="shared" si="102"/>
        <v>3.8176044535422711</v>
      </c>
      <c r="D2201" s="86">
        <f t="shared" si="103"/>
        <v>4.3646525140119339</v>
      </c>
      <c r="E2201" s="86">
        <f t="shared" si="104"/>
        <v>4.0395532395030989</v>
      </c>
    </row>
    <row r="2202" spans="1:5" x14ac:dyDescent="0.3">
      <c r="A2202" s="87">
        <v>39905</v>
      </c>
      <c r="B2202" s="90">
        <v>11.13</v>
      </c>
      <c r="C2202" s="29">
        <f t="shared" si="102"/>
        <v>3.8192034953436815</v>
      </c>
      <c r="D2202" s="86">
        <f t="shared" si="103"/>
        <v>4.366663510199154</v>
      </c>
      <c r="E2202" s="86">
        <f t="shared" si="104"/>
        <v>4.0413491492632154</v>
      </c>
    </row>
    <row r="2203" spans="1:5" x14ac:dyDescent="0.3">
      <c r="A2203" s="87">
        <v>39906</v>
      </c>
      <c r="B2203" s="90">
        <v>11.13</v>
      </c>
      <c r="C2203" s="29">
        <f t="shared" si="102"/>
        <v>3.8208032069197406</v>
      </c>
      <c r="D2203" s="86">
        <f t="shared" si="103"/>
        <v>4.3686754329448236</v>
      </c>
      <c r="E2203" s="86">
        <f t="shared" si="104"/>
        <v>4.0431458574511963</v>
      </c>
    </row>
    <row r="2204" spans="1:5" x14ac:dyDescent="0.3">
      <c r="A2204" s="87">
        <v>39909</v>
      </c>
      <c r="B2204" s="90">
        <v>11.13</v>
      </c>
      <c r="C2204" s="29">
        <f t="shared" si="102"/>
        <v>3.8224035885509906</v>
      </c>
      <c r="D2204" s="86">
        <f t="shared" si="103"/>
        <v>4.3706882826758511</v>
      </c>
      <c r="E2204" s="86">
        <f t="shared" si="104"/>
        <v>4.0449433644220081</v>
      </c>
    </row>
    <row r="2205" spans="1:5" x14ac:dyDescent="0.3">
      <c r="A2205" s="87">
        <v>39910</v>
      </c>
      <c r="B2205" s="90">
        <v>11.13</v>
      </c>
      <c r="C2205" s="29">
        <f t="shared" si="102"/>
        <v>3.8240046405180905</v>
      </c>
      <c r="D2205" s="86">
        <f t="shared" si="103"/>
        <v>4.37270205981934</v>
      </c>
      <c r="E2205" s="86">
        <f t="shared" si="104"/>
        <v>4.0467416705307739</v>
      </c>
    </row>
    <row r="2206" spans="1:5" x14ac:dyDescent="0.3">
      <c r="A2206" s="87">
        <v>39911</v>
      </c>
      <c r="B2206" s="90">
        <v>11.13</v>
      </c>
      <c r="C2206" s="29">
        <f t="shared" si="102"/>
        <v>3.8256063631018176</v>
      </c>
      <c r="D2206" s="86">
        <f t="shared" si="103"/>
        <v>4.3747167648025931</v>
      </c>
      <c r="E2206" s="86">
        <f t="shared" si="104"/>
        <v>4.0485407761327767</v>
      </c>
    </row>
    <row r="2207" spans="1:5" x14ac:dyDescent="0.3">
      <c r="A2207" s="87">
        <v>39912</v>
      </c>
      <c r="B2207" s="90">
        <v>11.13</v>
      </c>
      <c r="C2207" s="29">
        <f t="shared" si="102"/>
        <v>3.8272087565830661</v>
      </c>
      <c r="D2207" s="86">
        <f t="shared" si="103"/>
        <v>4.3767323980531083</v>
      </c>
      <c r="E2207" s="86">
        <f t="shared" si="104"/>
        <v>4.0503406815834548</v>
      </c>
    </row>
    <row r="2208" spans="1:5" x14ac:dyDescent="0.3">
      <c r="A2208" s="87">
        <v>39916</v>
      </c>
      <c r="B2208" s="90">
        <v>11.03</v>
      </c>
      <c r="C2208" s="29">
        <f t="shared" si="102"/>
        <v>3.8288118212428484</v>
      </c>
      <c r="D2208" s="86">
        <f t="shared" si="103"/>
        <v>4.3787489599985809</v>
      </c>
      <c r="E2208" s="86">
        <f t="shared" si="104"/>
        <v>4.0521413872384073</v>
      </c>
    </row>
    <row r="2209" spans="1:5" x14ac:dyDescent="0.3">
      <c r="A2209" s="87">
        <v>39917</v>
      </c>
      <c r="B2209" s="90">
        <v>11.02</v>
      </c>
      <c r="C2209" s="29">
        <f t="shared" si="102"/>
        <v>3.8304018885040927</v>
      </c>
      <c r="D2209" s="86">
        <f t="shared" si="103"/>
        <v>4.3807492557197385</v>
      </c>
      <c r="E2209" s="86">
        <f t="shared" si="104"/>
        <v>4.0539284269367046</v>
      </c>
    </row>
    <row r="2210" spans="1:5" x14ac:dyDescent="0.3">
      <c r="A2210" s="87">
        <v>39918</v>
      </c>
      <c r="B2210" s="90">
        <v>11.13</v>
      </c>
      <c r="C2210" s="29">
        <f t="shared" si="102"/>
        <v>3.83199123715969</v>
      </c>
      <c r="D2210" s="86">
        <f t="shared" si="103"/>
        <v>4.3827487304372825</v>
      </c>
      <c r="E2210" s="86">
        <f t="shared" si="104"/>
        <v>4.0557147952877521</v>
      </c>
    </row>
    <row r="2211" spans="1:5" x14ac:dyDescent="0.3">
      <c r="A2211" s="87">
        <v>39919</v>
      </c>
      <c r="B2211" s="92">
        <v>11.13</v>
      </c>
      <c r="C2211" s="29">
        <f t="shared" si="102"/>
        <v>3.8335963050092863</v>
      </c>
      <c r="D2211" s="86">
        <f t="shared" si="103"/>
        <v>4.3847680643838363</v>
      </c>
      <c r="E2211" s="86">
        <f t="shared" si="104"/>
        <v>4.0575178901730675</v>
      </c>
    </row>
    <row r="2212" spans="1:5" x14ac:dyDescent="0.3">
      <c r="A2212" s="87">
        <v>39920</v>
      </c>
      <c r="B2212" s="90">
        <v>11.06</v>
      </c>
      <c r="C2212" s="29">
        <f t="shared" si="102"/>
        <v>3.8352020451576023</v>
      </c>
      <c r="D2212" s="86">
        <f t="shared" si="103"/>
        <v>4.3867883287304288</v>
      </c>
      <c r="E2212" s="86">
        <f t="shared" si="104"/>
        <v>4.0593217866806199</v>
      </c>
    </row>
    <row r="2213" spans="1:5" x14ac:dyDescent="0.3">
      <c r="A2213" s="87">
        <v>39923</v>
      </c>
      <c r="B2213" s="90">
        <v>11.07</v>
      </c>
      <c r="C2213" s="29">
        <f t="shared" si="102"/>
        <v>3.836798869881124</v>
      </c>
      <c r="D2213" s="86">
        <f t="shared" si="103"/>
        <v>4.3887974602378339</v>
      </c>
      <c r="E2213" s="86">
        <f t="shared" si="104"/>
        <v>4.0611163366014109</v>
      </c>
    </row>
    <row r="2214" spans="1:5" x14ac:dyDescent="0.3">
      <c r="A2214" s="87">
        <v>39925</v>
      </c>
      <c r="B2214" s="90">
        <v>11.12</v>
      </c>
      <c r="C2214" s="29">
        <f t="shared" si="102"/>
        <v>3.8383977407061809</v>
      </c>
      <c r="D2214" s="86">
        <f t="shared" si="103"/>
        <v>4.3908092498832278</v>
      </c>
      <c r="E2214" s="86">
        <f t="shared" si="104"/>
        <v>4.0629131418984867</v>
      </c>
    </row>
    <row r="2215" spans="1:5" x14ac:dyDescent="0.3">
      <c r="A2215" s="87">
        <v>39926</v>
      </c>
      <c r="B2215" s="90">
        <v>11.13</v>
      </c>
      <c r="C2215" s="29">
        <f t="shared" si="102"/>
        <v>3.8400041101606668</v>
      </c>
      <c r="D2215" s="86">
        <f t="shared" si="103"/>
        <v>4.3928305589214114</v>
      </c>
      <c r="E2215" s="86">
        <f t="shared" si="104"/>
        <v>4.0647179743476354</v>
      </c>
    </row>
    <row r="2216" spans="1:5" x14ac:dyDescent="0.3">
      <c r="A2216" s="87">
        <v>39927</v>
      </c>
      <c r="B2216" s="90">
        <v>11.13</v>
      </c>
      <c r="C2216" s="29">
        <f t="shared" si="102"/>
        <v>3.8416125342822482</v>
      </c>
      <c r="D2216" s="86">
        <f t="shared" si="103"/>
        <v>4.3948545380301116</v>
      </c>
      <c r="E2216" s="86">
        <f t="shared" si="104"/>
        <v>4.0665250718778445</v>
      </c>
    </row>
    <row r="2217" spans="1:5" x14ac:dyDescent="0.3">
      <c r="A2217" s="87">
        <v>39930</v>
      </c>
      <c r="B2217" s="90">
        <v>11.13</v>
      </c>
      <c r="C2217" s="29">
        <f t="shared" si="102"/>
        <v>3.8432216321083574</v>
      </c>
      <c r="D2217" s="86">
        <f t="shared" si="103"/>
        <v>4.3968794496790906</v>
      </c>
      <c r="E2217" s="86">
        <f t="shared" si="104"/>
        <v>4.0683329728097908</v>
      </c>
    </row>
    <row r="2218" spans="1:5" x14ac:dyDescent="0.3">
      <c r="A2218" s="87">
        <v>39931</v>
      </c>
      <c r="B2218" s="90">
        <v>11.12</v>
      </c>
      <c r="C2218" s="29">
        <f t="shared" si="102"/>
        <v>3.8448314039211819</v>
      </c>
      <c r="D2218" s="86">
        <f t="shared" si="103"/>
        <v>4.3989052942980118</v>
      </c>
      <c r="E2218" s="86">
        <f t="shared" si="104"/>
        <v>4.0701416775006525</v>
      </c>
    </row>
    <row r="2219" spans="1:5" x14ac:dyDescent="0.3">
      <c r="A2219" s="87">
        <v>39932</v>
      </c>
      <c r="B2219" s="90">
        <v>10.99</v>
      </c>
      <c r="C2219" s="29">
        <f t="shared" si="102"/>
        <v>3.8464404658637235</v>
      </c>
      <c r="D2219" s="86">
        <f t="shared" si="103"/>
        <v>4.4009303303502421</v>
      </c>
      <c r="E2219" s="86">
        <f t="shared" si="104"/>
        <v>4.0719497210190898</v>
      </c>
    </row>
    <row r="2220" spans="1:5" x14ac:dyDescent="0.3">
      <c r="A2220" s="87">
        <v>39933</v>
      </c>
      <c r="B2220" s="90">
        <v>10.119999999999999</v>
      </c>
      <c r="C2220" s="29">
        <f t="shared" si="102"/>
        <v>3.8480323537149261</v>
      </c>
      <c r="D2220" s="86">
        <f t="shared" si="103"/>
        <v>4.4029338362794128</v>
      </c>
      <c r="E2220" s="86">
        <f t="shared" si="104"/>
        <v>4.073739673376445</v>
      </c>
    </row>
    <row r="2221" spans="1:5" x14ac:dyDescent="0.3">
      <c r="A2221" s="87">
        <v>39937</v>
      </c>
      <c r="B2221" s="90">
        <v>10.130000000000001</v>
      </c>
      <c r="C2221" s="29">
        <f t="shared" si="102"/>
        <v>3.849504649373781</v>
      </c>
      <c r="D2221" s="86">
        <f t="shared" si="103"/>
        <v>4.4047869034460216</v>
      </c>
      <c r="E2221" s="86">
        <f t="shared" si="104"/>
        <v>4.075403104925269</v>
      </c>
    </row>
    <row r="2222" spans="1:5" x14ac:dyDescent="0.3">
      <c r="A2222" s="87">
        <v>39938</v>
      </c>
      <c r="B2222" s="90">
        <v>10.130000000000001</v>
      </c>
      <c r="C2222" s="29">
        <f t="shared" si="102"/>
        <v>3.8509789326643977</v>
      </c>
      <c r="D2222" s="86">
        <f t="shared" si="103"/>
        <v>4.4066425432631311</v>
      </c>
      <c r="E2222" s="86">
        <f t="shared" si="104"/>
        <v>4.0770687236415979</v>
      </c>
    </row>
    <row r="2223" spans="1:5" x14ac:dyDescent="0.3">
      <c r="A2223" s="87">
        <v>39939</v>
      </c>
      <c r="B2223" s="90">
        <v>10.130000000000001</v>
      </c>
      <c r="C2223" s="29">
        <f t="shared" si="102"/>
        <v>3.8524537805760293</v>
      </c>
      <c r="D2223" s="86">
        <f t="shared" si="103"/>
        <v>4.4084989648204713</v>
      </c>
      <c r="E2223" s="86">
        <f t="shared" si="104"/>
        <v>4.078735023096896</v>
      </c>
    </row>
    <row r="2224" spans="1:5" x14ac:dyDescent="0.3">
      <c r="A2224" s="87">
        <v>39940</v>
      </c>
      <c r="B2224" s="90">
        <v>10.130000000000001</v>
      </c>
      <c r="C2224" s="29">
        <f t="shared" si="102"/>
        <v>3.8539291933249138</v>
      </c>
      <c r="D2224" s="86">
        <f t="shared" si="103"/>
        <v>4.4103561684473727</v>
      </c>
      <c r="E2224" s="86">
        <f t="shared" si="104"/>
        <v>4.0804020035693815</v>
      </c>
    </row>
    <row r="2225" spans="1:5" x14ac:dyDescent="0.3">
      <c r="A2225" s="87">
        <v>39941</v>
      </c>
      <c r="B2225" s="90">
        <v>10.119999999999999</v>
      </c>
      <c r="C2225" s="29">
        <f t="shared" si="102"/>
        <v>3.8554051711273729</v>
      </c>
      <c r="D2225" s="86">
        <f t="shared" si="103"/>
        <v>4.4122141544733031</v>
      </c>
      <c r="E2225" s="86">
        <f t="shared" si="104"/>
        <v>4.0820696653373858</v>
      </c>
    </row>
    <row r="2226" spans="1:5" x14ac:dyDescent="0.3">
      <c r="A2226" s="87">
        <v>39944</v>
      </c>
      <c r="B2226" s="90">
        <v>10.119999999999999</v>
      </c>
      <c r="C2226" s="29">
        <f t="shared" si="102"/>
        <v>3.8568802876998975</v>
      </c>
      <c r="D2226" s="86">
        <f t="shared" si="103"/>
        <v>4.4140711274567108</v>
      </c>
      <c r="E2226" s="86">
        <f t="shared" si="104"/>
        <v>4.0837364982747468</v>
      </c>
    </row>
    <row r="2227" spans="1:5" x14ac:dyDescent="0.3">
      <c r="A2227" s="87">
        <v>39945</v>
      </c>
      <c r="B2227" s="90">
        <v>10.119999999999999</v>
      </c>
      <c r="C2227" s="29">
        <f t="shared" si="102"/>
        <v>3.8583559686667743</v>
      </c>
      <c r="D2227" s="86">
        <f t="shared" si="103"/>
        <v>4.4159288819861944</v>
      </c>
      <c r="E2227" s="86">
        <f t="shared" si="104"/>
        <v>4.0854040118305859</v>
      </c>
    </row>
    <row r="2228" spans="1:5" x14ac:dyDescent="0.3">
      <c r="A2228" s="87">
        <v>39946</v>
      </c>
      <c r="B2228" s="90">
        <v>10.119999999999999</v>
      </c>
      <c r="C2228" s="29">
        <f t="shared" si="102"/>
        <v>3.8598322142439456</v>
      </c>
      <c r="D2228" s="86">
        <f t="shared" si="103"/>
        <v>4.4177874183906845</v>
      </c>
      <c r="E2228" s="86">
        <f t="shared" si="104"/>
        <v>4.0870722062828193</v>
      </c>
    </row>
    <row r="2229" spans="1:5" x14ac:dyDescent="0.3">
      <c r="A2229" s="87">
        <v>39947</v>
      </c>
      <c r="B2229" s="90">
        <v>10.119999999999999</v>
      </c>
      <c r="C2229" s="29">
        <f t="shared" si="102"/>
        <v>3.8613090246474373</v>
      </c>
      <c r="D2229" s="86">
        <f t="shared" si="103"/>
        <v>4.4196467369992503</v>
      </c>
      <c r="E2229" s="86">
        <f t="shared" si="104"/>
        <v>4.0887410819094789</v>
      </c>
    </row>
    <row r="2230" spans="1:5" x14ac:dyDescent="0.3">
      <c r="A2230" s="87">
        <v>39948</v>
      </c>
      <c r="B2230" s="90">
        <v>10.130000000000001</v>
      </c>
      <c r="C2230" s="29">
        <f t="shared" si="102"/>
        <v>3.8627864000933574</v>
      </c>
      <c r="D2230" s="86">
        <f t="shared" si="103"/>
        <v>4.4215068381410978</v>
      </c>
      <c r="E2230" s="86">
        <f t="shared" si="104"/>
        <v>4.0904106389887076</v>
      </c>
    </row>
    <row r="2231" spans="1:5" x14ac:dyDescent="0.3">
      <c r="A2231" s="87">
        <v>39951</v>
      </c>
      <c r="B2231" s="90">
        <v>10.130000000000001</v>
      </c>
      <c r="C2231" s="29">
        <f t="shared" si="102"/>
        <v>3.8642657700288647</v>
      </c>
      <c r="D2231" s="86">
        <f t="shared" si="103"/>
        <v>4.4233695216988558</v>
      </c>
      <c r="E2231" s="86">
        <f t="shared" si="104"/>
        <v>4.0920823912896118</v>
      </c>
    </row>
    <row r="2232" spans="1:5" x14ac:dyDescent="0.3">
      <c r="A2232" s="87">
        <v>39952</v>
      </c>
      <c r="B2232" s="90">
        <v>10.130000000000001</v>
      </c>
      <c r="C2232" s="29">
        <f t="shared" si="102"/>
        <v>3.8657457065334699</v>
      </c>
      <c r="D2232" s="86">
        <f t="shared" si="103"/>
        <v>4.4252329899642175</v>
      </c>
      <c r="E2232" s="86">
        <f t="shared" si="104"/>
        <v>4.0937548268362827</v>
      </c>
    </row>
    <row r="2233" spans="1:5" x14ac:dyDescent="0.3">
      <c r="A2233" s="87">
        <v>39953</v>
      </c>
      <c r="B2233" s="90">
        <v>10.130000000000001</v>
      </c>
      <c r="C2233" s="29">
        <f t="shared" si="102"/>
        <v>3.8672262098241577</v>
      </c>
      <c r="D2233" s="86">
        <f t="shared" si="103"/>
        <v>4.4270972432677631</v>
      </c>
      <c r="E2233" s="86">
        <f t="shared" si="104"/>
        <v>4.0954279459079643</v>
      </c>
    </row>
    <row r="2234" spans="1:5" x14ac:dyDescent="0.3">
      <c r="A2234" s="87">
        <v>39954</v>
      </c>
      <c r="B2234" s="90">
        <v>10.02</v>
      </c>
      <c r="C2234" s="29">
        <f t="shared" si="102"/>
        <v>3.868707280117996</v>
      </c>
      <c r="D2234" s="86">
        <f t="shared" si="103"/>
        <v>4.4289622819402119</v>
      </c>
      <c r="E2234" s="86">
        <f t="shared" si="104"/>
        <v>4.0971017487840129</v>
      </c>
    </row>
    <row r="2235" spans="1:5" x14ac:dyDescent="0.3">
      <c r="A2235" s="87">
        <v>39955</v>
      </c>
      <c r="B2235" s="90">
        <v>9.99</v>
      </c>
      <c r="C2235" s="29">
        <f t="shared" si="102"/>
        <v>3.8701735588642339</v>
      </c>
      <c r="D2235" s="86">
        <f t="shared" si="103"/>
        <v>4.4308087650341381</v>
      </c>
      <c r="E2235" s="86">
        <f t="shared" si="104"/>
        <v>4.0987599698317627</v>
      </c>
    </row>
    <row r="2236" spans="1:5" x14ac:dyDescent="0.3">
      <c r="A2236" s="87">
        <v>39958</v>
      </c>
      <c r="B2236" s="90">
        <v>9.98</v>
      </c>
      <c r="C2236" s="29">
        <f t="shared" si="102"/>
        <v>3.8716362135573354</v>
      </c>
      <c r="D2236" s="86">
        <f t="shared" si="103"/>
        <v>4.4326507541463638</v>
      </c>
      <c r="E2236" s="86">
        <f t="shared" si="104"/>
        <v>4.1004144352371652</v>
      </c>
    </row>
    <row r="2237" spans="1:5" x14ac:dyDescent="0.3">
      <c r="A2237" s="87">
        <v>39959</v>
      </c>
      <c r="B2237" s="90">
        <v>10.119999999999999</v>
      </c>
      <c r="C2237" s="29">
        <f t="shared" si="102"/>
        <v>3.8730979885261263</v>
      </c>
      <c r="D2237" s="86">
        <f t="shared" si="103"/>
        <v>4.4344917049269732</v>
      </c>
      <c r="E2237" s="86">
        <f t="shared" si="104"/>
        <v>4.1020680512755625</v>
      </c>
    </row>
    <row r="2238" spans="1:5" x14ac:dyDescent="0.3">
      <c r="A2238" s="87">
        <v>39960</v>
      </c>
      <c r="B2238" s="90">
        <v>10.119999999999999</v>
      </c>
      <c r="C2238" s="29">
        <f t="shared" si="102"/>
        <v>3.874579874547516</v>
      </c>
      <c r="D2238" s="86">
        <f t="shared" si="103"/>
        <v>4.4363580538853178</v>
      </c>
      <c r="E2238" s="86">
        <f t="shared" si="104"/>
        <v>4.1037430501608645</v>
      </c>
    </row>
    <row r="2239" spans="1:5" x14ac:dyDescent="0.3">
      <c r="A2239" s="87">
        <v>39961</v>
      </c>
      <c r="B2239" s="91">
        <v>10.1</v>
      </c>
      <c r="C2239" s="29">
        <f t="shared" si="102"/>
        <v>3.8760623275533166</v>
      </c>
      <c r="D2239" s="86">
        <f t="shared" si="103"/>
        <v>4.4382251883358146</v>
      </c>
      <c r="E2239" s="86">
        <f t="shared" si="104"/>
        <v>4.1054187329990484</v>
      </c>
    </row>
    <row r="2240" spans="1:5" x14ac:dyDescent="0.3">
      <c r="A2240" s="87">
        <v>39962</v>
      </c>
      <c r="B2240" s="90">
        <v>10.01</v>
      </c>
      <c r="C2240" s="29">
        <f t="shared" si="102"/>
        <v>3.8775425569955861</v>
      </c>
      <c r="D2240" s="86">
        <f t="shared" si="103"/>
        <v>4.4400895935347062</v>
      </c>
      <c r="E2240" s="86">
        <f t="shared" si="104"/>
        <v>4.1070921440919079</v>
      </c>
    </row>
    <row r="2241" spans="1:5" x14ac:dyDescent="0.3">
      <c r="A2241" s="87">
        <v>39965</v>
      </c>
      <c r="B2241" s="90">
        <v>10</v>
      </c>
      <c r="C2241" s="29">
        <f t="shared" si="102"/>
        <v>3.8790107884847926</v>
      </c>
      <c r="D2241" s="86">
        <f t="shared" si="103"/>
        <v>4.4419389574517574</v>
      </c>
      <c r="E2241" s="86">
        <f t="shared" si="104"/>
        <v>4.1087529299637424</v>
      </c>
    </row>
    <row r="2242" spans="1:5" x14ac:dyDescent="0.3">
      <c r="A2242" s="87">
        <v>39966</v>
      </c>
      <c r="B2242" s="90">
        <v>10.1</v>
      </c>
      <c r="C2242" s="29">
        <f t="shared" si="102"/>
        <v>3.8804781794759684</v>
      </c>
      <c r="D2242" s="86">
        <f t="shared" si="103"/>
        <v>4.4437873326487933</v>
      </c>
      <c r="E2242" s="86">
        <f t="shared" si="104"/>
        <v>4.1104129082188887</v>
      </c>
    </row>
    <row r="2243" spans="1:5" x14ac:dyDescent="0.3">
      <c r="A2243" s="87">
        <v>39967</v>
      </c>
      <c r="B2243" s="90">
        <v>10.050000000000001</v>
      </c>
      <c r="C2243" s="29">
        <f t="shared" si="102"/>
        <v>3.881960095287929</v>
      </c>
      <c r="D2243" s="86">
        <f t="shared" si="103"/>
        <v>4.445654074387706</v>
      </c>
      <c r="E2243" s="86">
        <f t="shared" si="104"/>
        <v>4.1120883549891678</v>
      </c>
    </row>
    <row r="2244" spans="1:5" x14ac:dyDescent="0.3">
      <c r="A2244" s="87">
        <v>39968</v>
      </c>
      <c r="B2244" s="90">
        <v>10.09</v>
      </c>
      <c r="C2244" s="29">
        <f t="shared" si="102"/>
        <v>3.8834355895005466</v>
      </c>
      <c r="D2244" s="86">
        <f t="shared" si="103"/>
        <v>4.4475127979105533</v>
      </c>
      <c r="E2244" s="86">
        <f t="shared" si="104"/>
        <v>4.113757082739518</v>
      </c>
    </row>
    <row r="2245" spans="1:5" x14ac:dyDescent="0.3">
      <c r="A2245" s="87">
        <v>39969</v>
      </c>
      <c r="B2245" s="90">
        <v>10.1</v>
      </c>
      <c r="C2245" s="29">
        <f t="shared" ref="C2245:C2308" si="105">IF(A2245=$B$2,1,IF(A2244&lt;DATE(1998,1,2),ROUND(B2244/3000+1,8)*C2244,ROUND(((1+B2244/100)^(1/252)),8)*C2244))</f>
        <v>3.8849172366810092</v>
      </c>
      <c r="D2245" s="86">
        <f t="shared" ref="D2245:D2308" si="106">(((ROUND(C2245/C2244,8)-1)*$D$1)+1)*D2244</f>
        <v>4.4493793434241189</v>
      </c>
      <c r="E2245" s="86">
        <f t="shared" ref="E2245:E2308" si="107">(((ROUND(C2245/C2244,8))*(($E$1+1)^(1/252)))*E2244)</f>
        <v>4.115432411639258</v>
      </c>
    </row>
    <row r="2246" spans="1:5" x14ac:dyDescent="0.3">
      <c r="A2246" s="87">
        <v>39972</v>
      </c>
      <c r="B2246" s="90">
        <v>10.01</v>
      </c>
      <c r="C2246" s="29">
        <f t="shared" si="105"/>
        <v>3.8864008477245258</v>
      </c>
      <c r="D2246" s="86">
        <f t="shared" si="106"/>
        <v>4.4512484342493259</v>
      </c>
      <c r="E2246" s="86">
        <f t="shared" si="107"/>
        <v>4.1171099044109924</v>
      </c>
    </row>
    <row r="2247" spans="1:5" x14ac:dyDescent="0.3">
      <c r="A2247" s="87">
        <v>39973</v>
      </c>
      <c r="B2247" s="90">
        <v>9.9</v>
      </c>
      <c r="C2247" s="29">
        <f t="shared" si="105"/>
        <v>3.8878724334055166</v>
      </c>
      <c r="D2247" s="86">
        <f t="shared" si="106"/>
        <v>4.4531024459909174</v>
      </c>
      <c r="E2247" s="86">
        <f t="shared" si="107"/>
        <v>4.1187747411670586</v>
      </c>
    </row>
    <row r="2248" spans="1:5" x14ac:dyDescent="0.3">
      <c r="A2248" s="87">
        <v>39974</v>
      </c>
      <c r="B2248" s="90">
        <v>9.94</v>
      </c>
      <c r="C2248" s="29">
        <f t="shared" si="105"/>
        <v>3.8893291414488647</v>
      </c>
      <c r="D2248" s="86">
        <f t="shared" si="106"/>
        <v>4.4549377832578276</v>
      </c>
      <c r="E2248" s="86">
        <f t="shared" si="107"/>
        <v>4.1204238991774487</v>
      </c>
    </row>
    <row r="2249" spans="1:5" x14ac:dyDescent="0.3">
      <c r="A2249" s="87">
        <v>39976</v>
      </c>
      <c r="B2249" s="90">
        <v>9.11</v>
      </c>
      <c r="C2249" s="29">
        <f t="shared" si="105"/>
        <v>3.8907919959255466</v>
      </c>
      <c r="D2249" s="86">
        <f t="shared" si="106"/>
        <v>4.4567809335767716</v>
      </c>
      <c r="E2249" s="86">
        <f t="shared" si="107"/>
        <v>4.1220796510739151</v>
      </c>
    </row>
    <row r="2250" spans="1:5" x14ac:dyDescent="0.3">
      <c r="A2250" s="87">
        <v>39979</v>
      </c>
      <c r="B2250" s="90">
        <v>9.01</v>
      </c>
      <c r="C2250" s="29">
        <f t="shared" si="105"/>
        <v>3.8921383655878166</v>
      </c>
      <c r="D2250" s="86">
        <f t="shared" si="106"/>
        <v>4.4584773804984517</v>
      </c>
      <c r="E2250" s="86">
        <f t="shared" si="107"/>
        <v>4.1236120729742201</v>
      </c>
    </row>
    <row r="2251" spans="1:5" x14ac:dyDescent="0.3">
      <c r="A2251" s="87">
        <v>39980</v>
      </c>
      <c r="B2251" s="90">
        <v>8.99</v>
      </c>
      <c r="C2251" s="29">
        <f t="shared" si="105"/>
        <v>3.893471033764194</v>
      </c>
      <c r="D2251" s="86">
        <f t="shared" si="106"/>
        <v>4.4601566214190429</v>
      </c>
      <c r="E2251" s="86">
        <f t="shared" si="107"/>
        <v>4.1251300542329288</v>
      </c>
    </row>
    <row r="2252" spans="1:5" x14ac:dyDescent="0.3">
      <c r="A2252" s="87">
        <v>39981</v>
      </c>
      <c r="B2252" s="90">
        <v>8.99</v>
      </c>
      <c r="C2252" s="29">
        <f t="shared" si="105"/>
        <v>3.8948013160123005</v>
      </c>
      <c r="D2252" s="86">
        <f t="shared" si="106"/>
        <v>4.4618329133031676</v>
      </c>
      <c r="E2252" s="86">
        <f t="shared" si="107"/>
        <v>4.1266455828674982</v>
      </c>
    </row>
    <row r="2253" spans="1:5" x14ac:dyDescent="0.3">
      <c r="A2253" s="87">
        <v>39982</v>
      </c>
      <c r="B2253" s="90">
        <v>9</v>
      </c>
      <c r="C2253" s="29">
        <f t="shared" si="105"/>
        <v>3.8961320527779426</v>
      </c>
      <c r="D2253" s="86">
        <f t="shared" si="106"/>
        <v>4.4635098351998046</v>
      </c>
      <c r="E2253" s="86">
        <f t="shared" si="107"/>
        <v>4.1281616682910682</v>
      </c>
    </row>
    <row r="2254" spans="1:5" x14ac:dyDescent="0.3">
      <c r="A2254" s="87">
        <v>39983</v>
      </c>
      <c r="B2254" s="90">
        <v>9.01</v>
      </c>
      <c r="C2254" s="29">
        <f t="shared" si="105"/>
        <v>3.8974646468239547</v>
      </c>
      <c r="D2254" s="86">
        <f t="shared" si="106"/>
        <v>4.465189154895632</v>
      </c>
      <c r="E2254" s="86">
        <f t="shared" si="107"/>
        <v>4.1296797968846075</v>
      </c>
    </row>
    <row r="2255" spans="1:5" x14ac:dyDescent="0.3">
      <c r="A2255" s="87">
        <v>39986</v>
      </c>
      <c r="B2255" s="90">
        <v>8.98</v>
      </c>
      <c r="C2255" s="29">
        <f t="shared" si="105"/>
        <v>3.8987991387190273</v>
      </c>
      <c r="D2255" s="86">
        <f t="shared" si="106"/>
        <v>4.4668709237389317</v>
      </c>
      <c r="E2255" s="86">
        <f t="shared" si="107"/>
        <v>4.1312000117896961</v>
      </c>
    </row>
    <row r="2256" spans="1:5" x14ac:dyDescent="0.3">
      <c r="A2256" s="87">
        <v>39987</v>
      </c>
      <c r="B2256" s="90">
        <v>8.98</v>
      </c>
      <c r="C2256" s="29">
        <f t="shared" si="105"/>
        <v>3.9001298378530636</v>
      </c>
      <c r="D2256" s="86">
        <f t="shared" si="106"/>
        <v>4.4685479702254112</v>
      </c>
      <c r="E2256" s="86">
        <f t="shared" si="107"/>
        <v>4.1327162831914688</v>
      </c>
    </row>
    <row r="2257" spans="1:5" x14ac:dyDescent="0.3">
      <c r="A2257" s="87">
        <v>39988</v>
      </c>
      <c r="B2257" s="90">
        <v>8.9700000000000006</v>
      </c>
      <c r="C2257" s="29">
        <f t="shared" si="105"/>
        <v>3.9014609911680211</v>
      </c>
      <c r="D2257" s="86">
        <f t="shared" si="106"/>
        <v>4.4702256463439012</v>
      </c>
      <c r="E2257" s="86">
        <f t="shared" si="107"/>
        <v>4.1342331111092561</v>
      </c>
    </row>
    <row r="2258" spans="1:5" x14ac:dyDescent="0.3">
      <c r="A2258" s="87">
        <v>39989</v>
      </c>
      <c r="B2258" s="90">
        <v>8.99</v>
      </c>
      <c r="C2258" s="29">
        <f t="shared" si="105"/>
        <v>3.9027911552783503</v>
      </c>
      <c r="D2258" s="86">
        <f t="shared" si="106"/>
        <v>4.4719021329489532</v>
      </c>
      <c r="E2258" s="86">
        <f t="shared" si="107"/>
        <v>4.135748966041735</v>
      </c>
    </row>
    <row r="2259" spans="1:5" x14ac:dyDescent="0.3">
      <c r="A2259" s="87">
        <v>39990</v>
      </c>
      <c r="B2259" s="90">
        <v>9.1199999999999992</v>
      </c>
      <c r="C2259" s="29">
        <f t="shared" si="105"/>
        <v>3.9041246219323744</v>
      </c>
      <c r="D2259" s="86">
        <f t="shared" si="106"/>
        <v>4.4735828392308941</v>
      </c>
      <c r="E2259" s="86">
        <f t="shared" si="107"/>
        <v>4.1372683959508585</v>
      </c>
    </row>
    <row r="2260" spans="1:5" x14ac:dyDescent="0.3">
      <c r="A2260" s="87">
        <v>39993</v>
      </c>
      <c r="B2260" s="90">
        <v>9.11</v>
      </c>
      <c r="C2260" s="29">
        <f t="shared" si="105"/>
        <v>3.9054770107014116</v>
      </c>
      <c r="D2260" s="86">
        <f t="shared" si="106"/>
        <v>4.4752874532359543</v>
      </c>
      <c r="E2260" s="86">
        <f t="shared" si="107"/>
        <v>4.1388079538649185</v>
      </c>
    </row>
    <row r="2261" spans="1:5" x14ac:dyDescent="0.3">
      <c r="A2261" s="87">
        <v>39994</v>
      </c>
      <c r="B2261" s="90">
        <v>8.9600000000000009</v>
      </c>
      <c r="C2261" s="29">
        <f t="shared" si="105"/>
        <v>3.9068284619661946</v>
      </c>
      <c r="D2261" s="86">
        <f t="shared" si="106"/>
        <v>4.4769909445533029</v>
      </c>
      <c r="E2261" s="86">
        <f t="shared" si="107"/>
        <v>4.1403465946692046</v>
      </c>
    </row>
    <row r="2262" spans="1:5" x14ac:dyDescent="0.3">
      <c r="A2262" s="87">
        <v>39995</v>
      </c>
      <c r="B2262" s="90">
        <v>9.08</v>
      </c>
      <c r="C2262" s="29">
        <f t="shared" si="105"/>
        <v>3.9081590496037713</v>
      </c>
      <c r="D2262" s="86">
        <f t="shared" si="106"/>
        <v>4.4786681954867884</v>
      </c>
      <c r="E2262" s="86">
        <f t="shared" si="107"/>
        <v>4.141863200604063</v>
      </c>
    </row>
    <row r="2263" spans="1:5" x14ac:dyDescent="0.3">
      <c r="A2263" s="87">
        <v>39996</v>
      </c>
      <c r="B2263" s="90">
        <v>9.1</v>
      </c>
      <c r="C2263" s="29">
        <f t="shared" si="105"/>
        <v>3.9095071690679317</v>
      </c>
      <c r="D2263" s="86">
        <f t="shared" si="106"/>
        <v>4.4803676037402242</v>
      </c>
      <c r="E2263" s="86">
        <f t="shared" si="107"/>
        <v>4.1433984624781131</v>
      </c>
    </row>
    <row r="2264" spans="1:5" x14ac:dyDescent="0.3">
      <c r="A2264" s="87">
        <v>39997</v>
      </c>
      <c r="B2264" s="90">
        <v>9.11</v>
      </c>
      <c r="C2264" s="29">
        <f t="shared" si="105"/>
        <v>3.9108585684110633</v>
      </c>
      <c r="D2264" s="86">
        <f t="shared" si="106"/>
        <v>4.4820712052767675</v>
      </c>
      <c r="E2264" s="86">
        <f t="shared" si="107"/>
        <v>4.1449372767503272</v>
      </c>
    </row>
    <row r="2265" spans="1:5" x14ac:dyDescent="0.3">
      <c r="A2265" s="87">
        <v>40000</v>
      </c>
      <c r="B2265" s="90">
        <v>9.1199999999999992</v>
      </c>
      <c r="C2265" s="29">
        <f t="shared" si="105"/>
        <v>3.9122118819100762</v>
      </c>
      <c r="D2265" s="86">
        <f t="shared" si="106"/>
        <v>4.4837772787886276</v>
      </c>
      <c r="E2265" s="86">
        <f t="shared" si="107"/>
        <v>4.1464781961880748</v>
      </c>
    </row>
    <row r="2266" spans="1:5" x14ac:dyDescent="0.3">
      <c r="A2266" s="87">
        <v>40001</v>
      </c>
      <c r="B2266" s="90">
        <v>9.1199999999999992</v>
      </c>
      <c r="C2266" s="29">
        <f t="shared" si="105"/>
        <v>3.9135670721059697</v>
      </c>
      <c r="D2266" s="86">
        <f t="shared" si="106"/>
        <v>4.4854857772829373</v>
      </c>
      <c r="E2266" s="86">
        <f t="shared" si="107"/>
        <v>4.1480211812476533</v>
      </c>
    </row>
    <row r="2267" spans="1:5" x14ac:dyDescent="0.3">
      <c r="A2267" s="87">
        <v>40002</v>
      </c>
      <c r="B2267" s="90">
        <v>9.02</v>
      </c>
      <c r="C2267" s="29">
        <f t="shared" si="105"/>
        <v>3.9149227317397473</v>
      </c>
      <c r="D2267" s="86">
        <f t="shared" si="106"/>
        <v>4.4871949267835127</v>
      </c>
      <c r="E2267" s="86">
        <f t="shared" si="107"/>
        <v>4.149564740481936</v>
      </c>
    </row>
    <row r="2268" spans="1:5" x14ac:dyDescent="0.3">
      <c r="A2268" s="87">
        <v>40003</v>
      </c>
      <c r="B2268" s="90">
        <v>9.01</v>
      </c>
      <c r="C2268" s="29">
        <f t="shared" si="105"/>
        <v>3.9162646106552788</v>
      </c>
      <c r="D2268" s="86">
        <f t="shared" si="106"/>
        <v>4.4888867608099279</v>
      </c>
      <c r="E2268" s="86">
        <f t="shared" si="107"/>
        <v>4.1510937693005889</v>
      </c>
    </row>
    <row r="2269" spans="1:5" x14ac:dyDescent="0.3">
      <c r="A2269" s="87">
        <v>40004</v>
      </c>
      <c r="B2269" s="90">
        <v>9.1300000000000008</v>
      </c>
      <c r="C2269" s="29">
        <f t="shared" si="105"/>
        <v>3.9176055396579672</v>
      </c>
      <c r="D2269" s="86">
        <f t="shared" si="106"/>
        <v>4.4905774551195199</v>
      </c>
      <c r="E2269" s="86">
        <f t="shared" si="107"/>
        <v>4.1526218671025719</v>
      </c>
    </row>
    <row r="2270" spans="1:5" x14ac:dyDescent="0.3">
      <c r="A2270" s="87">
        <v>40007</v>
      </c>
      <c r="B2270" s="90">
        <v>9.1199999999999992</v>
      </c>
      <c r="C2270" s="29">
        <f t="shared" si="105"/>
        <v>3.9189640477309542</v>
      </c>
      <c r="D2270" s="86">
        <f t="shared" si="106"/>
        <v>4.4922903724180419</v>
      </c>
      <c r="E2270" s="86">
        <f t="shared" si="107"/>
        <v>4.1541686748509985</v>
      </c>
    </row>
    <row r="2271" spans="1:5" x14ac:dyDescent="0.3">
      <c r="A2271" s="87">
        <v>40008</v>
      </c>
      <c r="B2271" s="90">
        <v>9</v>
      </c>
      <c r="C2271" s="29">
        <f t="shared" si="105"/>
        <v>3.9203215768770883</v>
      </c>
      <c r="D2271" s="86">
        <f t="shared" si="106"/>
        <v>4.4940021147415479</v>
      </c>
      <c r="E2271" s="86">
        <f t="shared" si="107"/>
        <v>4.1557145216870328</v>
      </c>
    </row>
    <row r="2272" spans="1:5" x14ac:dyDescent="0.3">
      <c r="A2272" s="87">
        <v>40009</v>
      </c>
      <c r="B2272" s="90">
        <v>8.9600000000000009</v>
      </c>
      <c r="C2272" s="29">
        <f t="shared" si="105"/>
        <v>3.921662444466028</v>
      </c>
      <c r="D2272" s="86">
        <f t="shared" si="106"/>
        <v>4.4956929066391842</v>
      </c>
      <c r="E2272" s="86">
        <f t="shared" si="107"/>
        <v>4.15724278282332</v>
      </c>
    </row>
    <row r="2273" spans="1:5" x14ac:dyDescent="0.3">
      <c r="A2273" s="87">
        <v>40010</v>
      </c>
      <c r="B2273" s="91">
        <v>9.1300000000000008</v>
      </c>
      <c r="C2273" s="29">
        <f t="shared" si="105"/>
        <v>3.9229980842613643</v>
      </c>
      <c r="D2273" s="86">
        <f t="shared" si="106"/>
        <v>4.4973771640383422</v>
      </c>
      <c r="E2273" s="86">
        <f t="shared" si="107"/>
        <v>4.1587655778195636</v>
      </c>
    </row>
    <row r="2274" spans="1:5" x14ac:dyDescent="0.3">
      <c r="A2274" s="87">
        <v>40011</v>
      </c>
      <c r="B2274" s="90">
        <v>9.1300000000000008</v>
      </c>
      <c r="C2274" s="29">
        <f t="shared" si="105"/>
        <v>3.9243584623070435</v>
      </c>
      <c r="D2274" s="86">
        <f t="shared" si="106"/>
        <v>4.499092675065433</v>
      </c>
      <c r="E2274" s="86">
        <f t="shared" si="107"/>
        <v>4.1603146740352877</v>
      </c>
    </row>
    <row r="2275" spans="1:5" x14ac:dyDescent="0.3">
      <c r="A2275" s="87">
        <v>40014</v>
      </c>
      <c r="B2275" s="90">
        <v>9.1300000000000008</v>
      </c>
      <c r="C2275" s="29">
        <f t="shared" si="105"/>
        <v>3.9257193120910174</v>
      </c>
      <c r="D2275" s="86">
        <f t="shared" si="106"/>
        <v>4.500808840469058</v>
      </c>
      <c r="E2275" s="86">
        <f t="shared" si="107"/>
        <v>4.161864347272977</v>
      </c>
    </row>
    <row r="2276" spans="1:5" x14ac:dyDescent="0.3">
      <c r="A2276" s="87">
        <v>40015</v>
      </c>
      <c r="B2276" s="90">
        <v>9.1199999999999992</v>
      </c>
      <c r="C2276" s="29">
        <f t="shared" si="105"/>
        <v>3.9270806337768711</v>
      </c>
      <c r="D2276" s="86">
        <f t="shared" si="106"/>
        <v>4.5025256604988275</v>
      </c>
      <c r="E2276" s="86">
        <f t="shared" si="107"/>
        <v>4.1634145977475656</v>
      </c>
    </row>
    <row r="2277" spans="1:5" x14ac:dyDescent="0.3">
      <c r="A2277" s="87">
        <v>40016</v>
      </c>
      <c r="B2277" s="90">
        <v>9</v>
      </c>
      <c r="C2277" s="29">
        <f t="shared" si="105"/>
        <v>3.9284409745084115</v>
      </c>
      <c r="D2277" s="86">
        <f t="shared" si="106"/>
        <v>4.5042413028765038</v>
      </c>
      <c r="E2277" s="86">
        <f t="shared" si="107"/>
        <v>4.164963885171062</v>
      </c>
    </row>
    <row r="2278" spans="1:5" x14ac:dyDescent="0.3">
      <c r="A2278" s="87">
        <v>40017</v>
      </c>
      <c r="B2278" s="90">
        <v>8.6199999999999992</v>
      </c>
      <c r="C2278" s="29">
        <f t="shared" si="105"/>
        <v>3.9297846191749231</v>
      </c>
      <c r="D2278" s="86">
        <f t="shared" si="106"/>
        <v>4.5059359470946099</v>
      </c>
      <c r="E2278" s="86">
        <f t="shared" si="107"/>
        <v>4.166495547754363</v>
      </c>
    </row>
    <row r="2279" spans="1:5" x14ac:dyDescent="0.3">
      <c r="A2279" s="87">
        <v>40018</v>
      </c>
      <c r="B2279" s="90">
        <v>8.6199999999999992</v>
      </c>
      <c r="C2279" s="29">
        <f t="shared" si="105"/>
        <v>3.9310742565933974</v>
      </c>
      <c r="D2279" s="86">
        <f t="shared" si="106"/>
        <v>4.5075625313943428</v>
      </c>
      <c r="E2279" s="86">
        <f t="shared" si="107"/>
        <v>4.1679700244925044</v>
      </c>
    </row>
    <row r="2280" spans="1:5" x14ac:dyDescent="0.3">
      <c r="A2280" s="87">
        <v>40021</v>
      </c>
      <c r="B2280" s="90">
        <v>8.6199999999999992</v>
      </c>
      <c r="C2280" s="29">
        <f t="shared" si="105"/>
        <v>3.9323643172321834</v>
      </c>
      <c r="D2280" s="86">
        <f t="shared" si="106"/>
        <v>4.5091897028698629</v>
      </c>
      <c r="E2280" s="86">
        <f t="shared" si="107"/>
        <v>4.1694450230316713</v>
      </c>
    </row>
    <row r="2281" spans="1:5" x14ac:dyDescent="0.3">
      <c r="A2281" s="87">
        <v>40022</v>
      </c>
      <c r="B2281" s="90">
        <v>8.51</v>
      </c>
      <c r="C2281" s="29">
        <f t="shared" si="105"/>
        <v>3.9336548012301695</v>
      </c>
      <c r="D2281" s="86">
        <f t="shared" si="106"/>
        <v>4.510817461733132</v>
      </c>
      <c r="E2281" s="86">
        <f t="shared" si="107"/>
        <v>4.170920543556524</v>
      </c>
    </row>
    <row r="2282" spans="1:5" x14ac:dyDescent="0.3">
      <c r="A2282" s="87">
        <v>40023</v>
      </c>
      <c r="B2282" s="90">
        <v>8.6199999999999992</v>
      </c>
      <c r="C2282" s="29">
        <f t="shared" si="105"/>
        <v>3.9349298954339882</v>
      </c>
      <c r="D2282" s="86">
        <f t="shared" si="106"/>
        <v>4.5124258613613746</v>
      </c>
      <c r="E2282" s="86">
        <f t="shared" si="107"/>
        <v>4.1723798187201115</v>
      </c>
    </row>
    <row r="2283" spans="1:5" x14ac:dyDescent="0.3">
      <c r="A2283" s="87">
        <v>40024</v>
      </c>
      <c r="B2283" s="90">
        <v>8.61</v>
      </c>
      <c r="C2283" s="29">
        <f t="shared" si="105"/>
        <v>3.9362212213777727</v>
      </c>
      <c r="D2283" s="86">
        <f t="shared" si="106"/>
        <v>4.5140547884357893</v>
      </c>
      <c r="E2283" s="86">
        <f t="shared" si="107"/>
        <v>4.1738563778367315</v>
      </c>
    </row>
    <row r="2284" spans="1:5" x14ac:dyDescent="0.3">
      <c r="A2284" s="87">
        <v>40025</v>
      </c>
      <c r="B2284" s="90">
        <v>8.61</v>
      </c>
      <c r="C2284" s="29">
        <f t="shared" si="105"/>
        <v>3.9375115146941404</v>
      </c>
      <c r="D2284" s="86">
        <f t="shared" si="106"/>
        <v>4.5156824663114037</v>
      </c>
      <c r="E2284" s="86">
        <f t="shared" si="107"/>
        <v>4.175331915124743</v>
      </c>
    </row>
    <row r="2285" spans="1:5" x14ac:dyDescent="0.3">
      <c r="A2285" s="87">
        <v>40028</v>
      </c>
      <c r="B2285" s="90">
        <v>8.6300000000000008</v>
      </c>
      <c r="C2285" s="29">
        <f t="shared" si="105"/>
        <v>3.938802230968657</v>
      </c>
      <c r="D2285" s="86">
        <f t="shared" si="106"/>
        <v>4.5173107310951064</v>
      </c>
      <c r="E2285" s="86">
        <f t="shared" si="107"/>
        <v>4.1768079740431343</v>
      </c>
    </row>
    <row r="2286" spans="1:5" x14ac:dyDescent="0.3">
      <c r="A2286" s="87">
        <v>40029</v>
      </c>
      <c r="B2286" s="90">
        <v>8.61</v>
      </c>
      <c r="C2286" s="29">
        <f t="shared" si="105"/>
        <v>3.940096285053619</v>
      </c>
      <c r="D2286" s="86">
        <f t="shared" si="106"/>
        <v>4.5189432600894595</v>
      </c>
      <c r="E2286" s="86">
        <f t="shared" si="107"/>
        <v>4.1782876456936791</v>
      </c>
    </row>
    <row r="2287" spans="1:5" x14ac:dyDescent="0.3">
      <c r="A2287" s="87">
        <v>40030</v>
      </c>
      <c r="B2287" s="90">
        <v>8.61</v>
      </c>
      <c r="C2287" s="29">
        <f t="shared" si="105"/>
        <v>3.9413878486158596</v>
      </c>
      <c r="D2287" s="86">
        <f t="shared" si="106"/>
        <v>4.5205727006501819</v>
      </c>
      <c r="E2287" s="86">
        <f t="shared" si="107"/>
        <v>4.1797647495188119</v>
      </c>
    </row>
    <row r="2288" spans="1:5" x14ac:dyDescent="0.3">
      <c r="A2288" s="87">
        <v>40031</v>
      </c>
      <c r="B2288" s="90">
        <v>8.6199999999999992</v>
      </c>
      <c r="C2288" s="29">
        <f t="shared" si="105"/>
        <v>3.942679835552636</v>
      </c>
      <c r="D2288" s="86">
        <f t="shared" si="106"/>
        <v>4.5222027287545821</v>
      </c>
      <c r="E2288" s="86">
        <f t="shared" si="107"/>
        <v>4.1812423755281261</v>
      </c>
    </row>
    <row r="2289" spans="1:5" x14ac:dyDescent="0.3">
      <c r="A2289" s="87">
        <v>40032</v>
      </c>
      <c r="B2289" s="90">
        <v>8.6199999999999992</v>
      </c>
      <c r="C2289" s="29">
        <f t="shared" si="105"/>
        <v>3.9439737047942693</v>
      </c>
      <c r="D2289" s="86">
        <f t="shared" si="106"/>
        <v>4.5238351851510261</v>
      </c>
      <c r="E2289" s="86">
        <f t="shared" si="107"/>
        <v>4.1827220710056769</v>
      </c>
    </row>
    <row r="2290" spans="1:5" x14ac:dyDescent="0.3">
      <c r="A2290" s="87">
        <v>40035</v>
      </c>
      <c r="B2290" s="90">
        <v>8.6199999999999992</v>
      </c>
      <c r="C2290" s="29">
        <f t="shared" si="105"/>
        <v>3.9452679986449715</v>
      </c>
      <c r="D2290" s="86">
        <f t="shared" si="106"/>
        <v>4.5254682308430079</v>
      </c>
      <c r="E2290" s="86">
        <f t="shared" si="107"/>
        <v>4.1842022901311076</v>
      </c>
    </row>
    <row r="2291" spans="1:5" x14ac:dyDescent="0.3">
      <c r="A2291" s="87">
        <v>40036</v>
      </c>
      <c r="B2291" s="90">
        <v>8.6199999999999992</v>
      </c>
      <c r="C2291" s="29">
        <f t="shared" si="105"/>
        <v>3.9465627172440865</v>
      </c>
      <c r="D2291" s="86">
        <f t="shared" si="106"/>
        <v>4.5271018660432549</v>
      </c>
      <c r="E2291" s="86">
        <f t="shared" si="107"/>
        <v>4.1856830330897319</v>
      </c>
    </row>
    <row r="2292" spans="1:5" x14ac:dyDescent="0.3">
      <c r="A2292" s="87">
        <v>40037</v>
      </c>
      <c r="B2292" s="90">
        <v>8.6199999999999992</v>
      </c>
      <c r="C2292" s="29">
        <f t="shared" si="105"/>
        <v>3.9478578607310042</v>
      </c>
      <c r="D2292" s="86">
        <f t="shared" si="106"/>
        <v>4.5287360909645713</v>
      </c>
      <c r="E2292" s="86">
        <f t="shared" si="107"/>
        <v>4.1871643000669279</v>
      </c>
    </row>
    <row r="2293" spans="1:5" x14ac:dyDescent="0.3">
      <c r="A2293" s="87">
        <v>40038</v>
      </c>
      <c r="B2293" s="90">
        <v>8.6199999999999992</v>
      </c>
      <c r="C2293" s="29">
        <f t="shared" si="105"/>
        <v>3.9491534292451602</v>
      </c>
      <c r="D2293" s="86">
        <f t="shared" si="106"/>
        <v>4.53037090581984</v>
      </c>
      <c r="E2293" s="86">
        <f t="shared" si="107"/>
        <v>4.1886460912481409</v>
      </c>
    </row>
    <row r="2294" spans="1:5" x14ac:dyDescent="0.3">
      <c r="A2294" s="87">
        <v>40039</v>
      </c>
      <c r="B2294" s="90">
        <v>8.6199999999999992</v>
      </c>
      <c r="C2294" s="29">
        <f t="shared" si="105"/>
        <v>3.9504494229260354</v>
      </c>
      <c r="D2294" s="86">
        <f t="shared" si="106"/>
        <v>4.5320063108220188</v>
      </c>
      <c r="E2294" s="86">
        <f t="shared" si="107"/>
        <v>4.1901284068188804</v>
      </c>
    </row>
    <row r="2295" spans="1:5" x14ac:dyDescent="0.3">
      <c r="A2295" s="87">
        <v>40042</v>
      </c>
      <c r="B2295" s="90">
        <v>8.6199999999999992</v>
      </c>
      <c r="C2295" s="29">
        <f t="shared" si="105"/>
        <v>3.9517458419131568</v>
      </c>
      <c r="D2295" s="86">
        <f t="shared" si="106"/>
        <v>4.5336423061841433</v>
      </c>
      <c r="E2295" s="86">
        <f t="shared" si="107"/>
        <v>4.1916112469647215</v>
      </c>
    </row>
    <row r="2296" spans="1:5" x14ac:dyDescent="0.3">
      <c r="A2296" s="87">
        <v>40043</v>
      </c>
      <c r="B2296" s="90">
        <v>8.6199999999999992</v>
      </c>
      <c r="C2296" s="29">
        <f t="shared" si="105"/>
        <v>3.9530426863460972</v>
      </c>
      <c r="D2296" s="86">
        <f t="shared" si="106"/>
        <v>4.535278892119325</v>
      </c>
      <c r="E2296" s="86">
        <f t="shared" si="107"/>
        <v>4.1930946118713068</v>
      </c>
    </row>
    <row r="2297" spans="1:5" x14ac:dyDescent="0.3">
      <c r="A2297" s="87">
        <v>40044</v>
      </c>
      <c r="B2297" s="90">
        <v>8.6300000000000008</v>
      </c>
      <c r="C2297" s="29">
        <f t="shared" si="105"/>
        <v>3.9543399563644752</v>
      </c>
      <c r="D2297" s="86">
        <f t="shared" si="106"/>
        <v>4.5369160688407542</v>
      </c>
      <c r="E2297" s="86">
        <f t="shared" si="107"/>
        <v>4.194578501724342</v>
      </c>
    </row>
    <row r="2298" spans="1:5" x14ac:dyDescent="0.3">
      <c r="A2298" s="87">
        <v>40045</v>
      </c>
      <c r="B2298" s="90">
        <v>8.6300000000000008</v>
      </c>
      <c r="C2298" s="29">
        <f t="shared" si="105"/>
        <v>3.9556391152137391</v>
      </c>
      <c r="D2298" s="86">
        <f t="shared" si="106"/>
        <v>4.5385556830865372</v>
      </c>
      <c r="E2298" s="86">
        <f t="shared" si="107"/>
        <v>4.1960644687435487</v>
      </c>
    </row>
    <row r="2299" spans="1:5" x14ac:dyDescent="0.3">
      <c r="A2299" s="87">
        <v>40046</v>
      </c>
      <c r="B2299" s="90">
        <v>8.6199999999999992</v>
      </c>
      <c r="C2299" s="29">
        <f t="shared" si="105"/>
        <v>3.9569387008886512</v>
      </c>
      <c r="D2299" s="86">
        <f t="shared" si="106"/>
        <v>4.5401958898790706</v>
      </c>
      <c r="E2299" s="86">
        <f t="shared" si="107"/>
        <v>4.1975509621798865</v>
      </c>
    </row>
    <row r="2300" spans="1:5" x14ac:dyDescent="0.3">
      <c r="A2300" s="87">
        <v>40049</v>
      </c>
      <c r="B2300" s="90">
        <v>8.6199999999999992</v>
      </c>
      <c r="C2300" s="29">
        <f t="shared" si="105"/>
        <v>3.9582372494621216</v>
      </c>
      <c r="D2300" s="86">
        <f t="shared" si="106"/>
        <v>4.5418348415727694</v>
      </c>
      <c r="E2300" s="86">
        <f t="shared" si="107"/>
        <v>4.1990364290860569</v>
      </c>
    </row>
    <row r="2301" spans="1:5" x14ac:dyDescent="0.3">
      <c r="A2301" s="87">
        <v>40050</v>
      </c>
      <c r="B2301" s="90">
        <v>8.6199999999999992</v>
      </c>
      <c r="C2301" s="29">
        <f t="shared" si="105"/>
        <v>3.9595362241802774</v>
      </c>
      <c r="D2301" s="86">
        <f t="shared" si="106"/>
        <v>4.5434743849067241</v>
      </c>
      <c r="E2301" s="86">
        <f t="shared" si="107"/>
        <v>4.2005224216825523</v>
      </c>
    </row>
    <row r="2302" spans="1:5" x14ac:dyDescent="0.3">
      <c r="A2302" s="87">
        <v>40051</v>
      </c>
      <c r="B2302" s="90">
        <v>8.6199999999999992</v>
      </c>
      <c r="C2302" s="29">
        <f t="shared" si="105"/>
        <v>3.9608356251829666</v>
      </c>
      <c r="D2302" s="86">
        <f t="shared" si="106"/>
        <v>4.5451145200945078</v>
      </c>
      <c r="E2302" s="86">
        <f t="shared" si="107"/>
        <v>4.2020089401554088</v>
      </c>
    </row>
    <row r="2303" spans="1:5" x14ac:dyDescent="0.3">
      <c r="A2303" s="87">
        <v>40052</v>
      </c>
      <c r="B2303" s="91">
        <v>8.6199999999999992</v>
      </c>
      <c r="C2303" s="29">
        <f t="shared" si="105"/>
        <v>3.9621354526100827</v>
      </c>
      <c r="D2303" s="86">
        <f t="shared" si="106"/>
        <v>4.5467552473497728</v>
      </c>
      <c r="E2303" s="86">
        <f t="shared" si="107"/>
        <v>4.2034959846907283</v>
      </c>
    </row>
    <row r="2304" spans="1:5" x14ac:dyDescent="0.3">
      <c r="A2304" s="87">
        <v>40053</v>
      </c>
      <c r="B2304" s="90">
        <v>8.6199999999999992</v>
      </c>
      <c r="C2304" s="29">
        <f t="shared" si="105"/>
        <v>3.9634357066015657</v>
      </c>
      <c r="D2304" s="86">
        <f t="shared" si="106"/>
        <v>4.5483965668862476</v>
      </c>
      <c r="E2304" s="86">
        <f t="shared" si="107"/>
        <v>4.2049835554746782</v>
      </c>
    </row>
    <row r="2305" spans="1:5" x14ac:dyDescent="0.3">
      <c r="A2305" s="87">
        <v>40056</v>
      </c>
      <c r="B2305" s="90">
        <v>8.6199999999999992</v>
      </c>
      <c r="C2305" s="29">
        <f t="shared" si="105"/>
        <v>3.9647363872974011</v>
      </c>
      <c r="D2305" s="86">
        <f t="shared" si="106"/>
        <v>4.5500384789177373</v>
      </c>
      <c r="E2305" s="86">
        <f t="shared" si="107"/>
        <v>4.2064716526934918</v>
      </c>
    </row>
    <row r="2306" spans="1:5" x14ac:dyDescent="0.3">
      <c r="A2306" s="87">
        <v>40057</v>
      </c>
      <c r="B2306" s="90">
        <v>8.6199999999999992</v>
      </c>
      <c r="C2306" s="29">
        <f t="shared" si="105"/>
        <v>3.9660374948376202</v>
      </c>
      <c r="D2306" s="86">
        <f t="shared" si="106"/>
        <v>4.5516809836581258</v>
      </c>
      <c r="E2306" s="86">
        <f t="shared" si="107"/>
        <v>4.2079602765334689</v>
      </c>
    </row>
    <row r="2307" spans="1:5" x14ac:dyDescent="0.3">
      <c r="A2307" s="87">
        <v>40058</v>
      </c>
      <c r="B2307" s="90">
        <v>8.6199999999999992</v>
      </c>
      <c r="C2307" s="29">
        <f t="shared" si="105"/>
        <v>3.967339029362301</v>
      </c>
      <c r="D2307" s="86">
        <f t="shared" si="106"/>
        <v>4.5533240813213727</v>
      </c>
      <c r="E2307" s="86">
        <f t="shared" si="107"/>
        <v>4.2094494271809753</v>
      </c>
    </row>
    <row r="2308" spans="1:5" x14ac:dyDescent="0.3">
      <c r="A2308" s="87">
        <v>40059</v>
      </c>
      <c r="B2308" s="90">
        <v>8.6199999999999992</v>
      </c>
      <c r="C2308" s="29">
        <f t="shared" si="105"/>
        <v>3.9686409910115668</v>
      </c>
      <c r="D2308" s="86">
        <f t="shared" si="106"/>
        <v>4.5549677721215156</v>
      </c>
      <c r="E2308" s="86">
        <f t="shared" si="107"/>
        <v>4.210939104822442</v>
      </c>
    </row>
    <row r="2309" spans="1:5" x14ac:dyDescent="0.3">
      <c r="A2309" s="87">
        <v>40060</v>
      </c>
      <c r="B2309" s="90">
        <v>8.6199999999999992</v>
      </c>
      <c r="C2309" s="29">
        <f t="shared" ref="C2309:C2372" si="108">IF(A2309=$B$2,1,IF(A2308&lt;DATE(1998,1,2),ROUND(B2308/3000+1,8)*C2308,ROUND(((1+B2308/100)^(1/252)),8)*C2308))</f>
        <v>3.9699433799255868</v>
      </c>
      <c r="D2309" s="86">
        <f t="shared" ref="D2309:D2372" si="109">(((ROUND(C2309/C2308,8)-1)*$D$1)+1)*D2308</f>
        <v>4.5566120562726695</v>
      </c>
      <c r="E2309" s="86">
        <f t="shared" ref="E2309:E2372" si="110">(((ROUND(C2309/C2308,8))*(($E$1+1)^(1/252)))*E2308)</f>
        <v>4.2124293096443663</v>
      </c>
    </row>
    <row r="2310" spans="1:5" x14ac:dyDescent="0.3">
      <c r="A2310" s="87">
        <v>40064</v>
      </c>
      <c r="B2310" s="90">
        <v>8.6199999999999992</v>
      </c>
      <c r="C2310" s="29">
        <f t="shared" si="108"/>
        <v>3.9712461962445769</v>
      </c>
      <c r="D2310" s="86">
        <f t="shared" si="109"/>
        <v>4.5582569339890266</v>
      </c>
      <c r="E2310" s="86">
        <f t="shared" si="110"/>
        <v>4.2139200418333118</v>
      </c>
    </row>
    <row r="2311" spans="1:5" x14ac:dyDescent="0.3">
      <c r="A2311" s="87">
        <v>40065</v>
      </c>
      <c r="B2311" s="90">
        <v>8.6300000000000008</v>
      </c>
      <c r="C2311" s="29">
        <f t="shared" si="108"/>
        <v>3.9725494401087982</v>
      </c>
      <c r="D2311" s="86">
        <f t="shared" si="109"/>
        <v>4.5599024054848556</v>
      </c>
      <c r="E2311" s="86">
        <f t="shared" si="110"/>
        <v>4.2154113015759078</v>
      </c>
    </row>
    <row r="2312" spans="1:5" x14ac:dyDescent="0.3">
      <c r="A2312" s="87">
        <v>40066</v>
      </c>
      <c r="B2312" s="90">
        <v>8.6300000000000008</v>
      </c>
      <c r="C2312" s="29">
        <f t="shared" si="108"/>
        <v>3.9738545815018513</v>
      </c>
      <c r="D2312" s="86">
        <f t="shared" si="109"/>
        <v>4.5615503268547837</v>
      </c>
      <c r="E2312" s="86">
        <f t="shared" si="110"/>
        <v>4.2169046488011315</v>
      </c>
    </row>
    <row r="2313" spans="1:5" x14ac:dyDescent="0.3">
      <c r="A2313" s="87">
        <v>40067</v>
      </c>
      <c r="B2313" s="90">
        <v>8.6300000000000008</v>
      </c>
      <c r="C2313" s="29">
        <f t="shared" si="108"/>
        <v>3.9751601516860577</v>
      </c>
      <c r="D2313" s="86">
        <f t="shared" si="109"/>
        <v>4.5631988437736073</v>
      </c>
      <c r="E2313" s="86">
        <f t="shared" si="110"/>
        <v>4.2183985250579905</v>
      </c>
    </row>
    <row r="2314" spans="1:5" x14ac:dyDescent="0.3">
      <c r="A2314" s="87">
        <v>40070</v>
      </c>
      <c r="B2314" s="90">
        <v>8.6300000000000008</v>
      </c>
      <c r="C2314" s="29">
        <f t="shared" si="108"/>
        <v>3.9764661508022923</v>
      </c>
      <c r="D2314" s="86">
        <f t="shared" si="109"/>
        <v>4.5648479564565543</v>
      </c>
      <c r="E2314" s="86">
        <f t="shared" si="110"/>
        <v>4.2198929305338995</v>
      </c>
    </row>
    <row r="2315" spans="1:5" x14ac:dyDescent="0.3">
      <c r="A2315" s="87">
        <v>40071</v>
      </c>
      <c r="B2315" s="90">
        <v>8.6199999999999992</v>
      </c>
      <c r="C2315" s="29">
        <f t="shared" si="108"/>
        <v>3.9777725789914764</v>
      </c>
      <c r="D2315" s="86">
        <f t="shared" si="109"/>
        <v>4.5664976651189297</v>
      </c>
      <c r="E2315" s="86">
        <f t="shared" si="110"/>
        <v>4.2213878654163386</v>
      </c>
    </row>
    <row r="2316" spans="1:5" x14ac:dyDescent="0.3">
      <c r="A2316" s="87">
        <v>40072</v>
      </c>
      <c r="B2316" s="90">
        <v>8.6300000000000008</v>
      </c>
      <c r="C2316" s="29">
        <f t="shared" si="108"/>
        <v>3.9790779646187238</v>
      </c>
      <c r="D2316" s="86">
        <f t="shared" si="109"/>
        <v>4.5681461114115676</v>
      </c>
      <c r="E2316" s="86">
        <f t="shared" si="110"/>
        <v>4.222881767939187</v>
      </c>
    </row>
    <row r="2317" spans="1:5" x14ac:dyDescent="0.3">
      <c r="A2317" s="87">
        <v>40073</v>
      </c>
      <c r="B2317" s="90">
        <v>8.6199999999999992</v>
      </c>
      <c r="C2317" s="29">
        <f t="shared" si="108"/>
        <v>3.9803852508932192</v>
      </c>
      <c r="D2317" s="86">
        <f t="shared" si="109"/>
        <v>4.5697970120073554</v>
      </c>
      <c r="E2317" s="86">
        <f t="shared" si="110"/>
        <v>4.2243777616440576</v>
      </c>
    </row>
    <row r="2318" spans="1:5" x14ac:dyDescent="0.3">
      <c r="A2318" s="87">
        <v>40074</v>
      </c>
      <c r="B2318" s="90">
        <v>8.6300000000000008</v>
      </c>
      <c r="C2318" s="29">
        <f t="shared" si="108"/>
        <v>3.9816914939210046</v>
      </c>
      <c r="D2318" s="86">
        <f t="shared" si="109"/>
        <v>4.5714466493213282</v>
      </c>
      <c r="E2318" s="86">
        <f t="shared" si="110"/>
        <v>4.2258727222581456</v>
      </c>
    </row>
    <row r="2319" spans="1:5" x14ac:dyDescent="0.3">
      <c r="A2319" s="87">
        <v>40077</v>
      </c>
      <c r="B2319" s="90">
        <v>8.6199999999999992</v>
      </c>
      <c r="C2319" s="29">
        <f t="shared" si="108"/>
        <v>3.9829996388444173</v>
      </c>
      <c r="D2319" s="86">
        <f t="shared" si="109"/>
        <v>4.5730987427117133</v>
      </c>
      <c r="E2319" s="86">
        <f t="shared" si="110"/>
        <v>4.2273697755353838</v>
      </c>
    </row>
    <row r="2320" spans="1:5" x14ac:dyDescent="0.3">
      <c r="A2320" s="87">
        <v>40078</v>
      </c>
      <c r="B2320" s="90">
        <v>8.6300000000000008</v>
      </c>
      <c r="C2320" s="29">
        <f t="shared" si="108"/>
        <v>3.9843067398358967</v>
      </c>
      <c r="D2320" s="86">
        <f t="shared" si="109"/>
        <v>4.5747495719075477</v>
      </c>
      <c r="E2320" s="86">
        <f t="shared" si="110"/>
        <v>4.2288657949901287</v>
      </c>
    </row>
    <row r="2321" spans="1:5" x14ac:dyDescent="0.3">
      <c r="A2321" s="87">
        <v>40079</v>
      </c>
      <c r="B2321" s="90">
        <v>8.6300000000000008</v>
      </c>
      <c r="C2321" s="29">
        <f t="shared" si="108"/>
        <v>3.9856157439722022</v>
      </c>
      <c r="D2321" s="86">
        <f t="shared" si="109"/>
        <v>4.5764028589543377</v>
      </c>
      <c r="E2321" s="86">
        <f t="shared" si="110"/>
        <v>4.2303639085902018</v>
      </c>
    </row>
    <row r="2322" spans="1:5" x14ac:dyDescent="0.3">
      <c r="A2322" s="87">
        <v>40080</v>
      </c>
      <c r="B2322" s="90">
        <v>8.6199999999999992</v>
      </c>
      <c r="C2322" s="29">
        <f t="shared" si="108"/>
        <v>3.9869251781687267</v>
      </c>
      <c r="D2322" s="86">
        <f t="shared" si="109"/>
        <v>4.5780567434891468</v>
      </c>
      <c r="E2322" s="86">
        <f t="shared" si="110"/>
        <v>4.2318625529104414</v>
      </c>
    </row>
    <row r="2323" spans="1:5" x14ac:dyDescent="0.3">
      <c r="A2323" s="87">
        <v>40081</v>
      </c>
      <c r="B2323" s="90">
        <v>8.6199999999999992</v>
      </c>
      <c r="C2323" s="29">
        <f t="shared" si="108"/>
        <v>3.9882335674044462</v>
      </c>
      <c r="D2323" s="86">
        <f t="shared" si="109"/>
        <v>4.5797093624588081</v>
      </c>
      <c r="E2323" s="86">
        <f t="shared" si="110"/>
        <v>4.2333601623094577</v>
      </c>
    </row>
    <row r="2324" spans="1:5" x14ac:dyDescent="0.3">
      <c r="A2324" s="87">
        <v>40084</v>
      </c>
      <c r="B2324" s="90">
        <v>8.6199999999999992</v>
      </c>
      <c r="C2324" s="29">
        <f t="shared" si="108"/>
        <v>3.9895423860142611</v>
      </c>
      <c r="D2324" s="86">
        <f t="shared" si="109"/>
        <v>4.5813625780024338</v>
      </c>
      <c r="E2324" s="86">
        <f t="shared" si="110"/>
        <v>4.2348583016958932</v>
      </c>
    </row>
    <row r="2325" spans="1:5" x14ac:dyDescent="0.3">
      <c r="A2325" s="87">
        <v>40085</v>
      </c>
      <c r="B2325" s="90">
        <v>8.59</v>
      </c>
      <c r="C2325" s="29">
        <f t="shared" si="108"/>
        <v>3.9908516341390792</v>
      </c>
      <c r="D2325" s="86">
        <f t="shared" si="109"/>
        <v>4.5830163903353789</v>
      </c>
      <c r="E2325" s="86">
        <f t="shared" si="110"/>
        <v>4.2363569712573046</v>
      </c>
    </row>
    <row r="2326" spans="1:5" x14ac:dyDescent="0.3">
      <c r="A2326" s="87">
        <v>40086</v>
      </c>
      <c r="B2326" s="90">
        <v>8.6</v>
      </c>
      <c r="C2326" s="29">
        <f t="shared" si="108"/>
        <v>3.992156921983057</v>
      </c>
      <c r="D2326" s="86">
        <f t="shared" si="109"/>
        <v>4.5846652542232444</v>
      </c>
      <c r="E2326" s="86">
        <f t="shared" si="110"/>
        <v>4.2378515110688353</v>
      </c>
    </row>
    <row r="2327" spans="1:5" x14ac:dyDescent="0.3">
      <c r="A2327" s="87">
        <v>40087</v>
      </c>
      <c r="B2327" s="90">
        <v>8.6199999999999992</v>
      </c>
      <c r="C2327" s="29">
        <f t="shared" si="108"/>
        <v>3.9934641138455911</v>
      </c>
      <c r="D2327" s="86">
        <f t="shared" si="109"/>
        <v>4.5863165772931715</v>
      </c>
      <c r="E2327" s="86">
        <f t="shared" si="110"/>
        <v>4.2393481461828291</v>
      </c>
    </row>
    <row r="2328" spans="1:5" x14ac:dyDescent="0.3">
      <c r="A2328" s="87">
        <v>40088</v>
      </c>
      <c r="B2328" s="90">
        <v>8.6199999999999992</v>
      </c>
      <c r="C2328" s="29">
        <f t="shared" si="108"/>
        <v>3.9947746489638316</v>
      </c>
      <c r="D2328" s="86">
        <f t="shared" si="109"/>
        <v>4.5879721779554581</v>
      </c>
      <c r="E2328" s="86">
        <f t="shared" si="110"/>
        <v>4.2408484046505954</v>
      </c>
    </row>
    <row r="2329" spans="1:5" x14ac:dyDescent="0.3">
      <c r="A2329" s="87">
        <v>40091</v>
      </c>
      <c r="B2329" s="90">
        <v>8.6199999999999992</v>
      </c>
      <c r="C2329" s="29">
        <f t="shared" si="108"/>
        <v>3.996085614160382</v>
      </c>
      <c r="D2329" s="86">
        <f t="shared" si="109"/>
        <v>4.5896283762680614</v>
      </c>
      <c r="E2329" s="86">
        <f t="shared" si="110"/>
        <v>4.2423491940432569</v>
      </c>
    </row>
    <row r="2330" spans="1:5" x14ac:dyDescent="0.3">
      <c r="A2330" s="87">
        <v>40092</v>
      </c>
      <c r="B2330" s="90">
        <v>8.6199999999999992</v>
      </c>
      <c r="C2330" s="29">
        <f t="shared" si="108"/>
        <v>3.9973970095763809</v>
      </c>
      <c r="D2330" s="86">
        <f t="shared" si="109"/>
        <v>4.5912851724467245</v>
      </c>
      <c r="E2330" s="86">
        <f t="shared" si="110"/>
        <v>4.2438505145487024</v>
      </c>
    </row>
    <row r="2331" spans="1:5" x14ac:dyDescent="0.3">
      <c r="A2331" s="87">
        <v>40093</v>
      </c>
      <c r="B2331" s="90">
        <v>8.6199999999999992</v>
      </c>
      <c r="C2331" s="29">
        <f t="shared" si="108"/>
        <v>3.9987088353530136</v>
      </c>
      <c r="D2331" s="86">
        <f t="shared" si="109"/>
        <v>4.5929425667072703</v>
      </c>
      <c r="E2331" s="86">
        <f t="shared" si="110"/>
        <v>4.2453523663548864</v>
      </c>
    </row>
    <row r="2332" spans="1:5" x14ac:dyDescent="0.3">
      <c r="A2332" s="87">
        <v>40094</v>
      </c>
      <c r="B2332" s="90">
        <v>8.61</v>
      </c>
      <c r="C2332" s="29">
        <f t="shared" si="108"/>
        <v>4.0000210916315115</v>
      </c>
      <c r="D2332" s="86">
        <f t="shared" si="109"/>
        <v>4.5946005592655981</v>
      </c>
      <c r="E2332" s="86">
        <f t="shared" si="110"/>
        <v>4.2468547496498301</v>
      </c>
    </row>
    <row r="2333" spans="1:5" x14ac:dyDescent="0.3">
      <c r="A2333" s="87">
        <v>40095</v>
      </c>
      <c r="B2333" s="90">
        <v>8.61</v>
      </c>
      <c r="C2333" s="29">
        <f t="shared" si="108"/>
        <v>4.0013322985453481</v>
      </c>
      <c r="D2333" s="86">
        <f t="shared" si="109"/>
        <v>4.5962572803352577</v>
      </c>
      <c r="E2333" s="86">
        <f t="shared" si="110"/>
        <v>4.2483560932449649</v>
      </c>
    </row>
    <row r="2334" spans="1:5" x14ac:dyDescent="0.3">
      <c r="A2334" s="87">
        <v>40099</v>
      </c>
      <c r="B2334" s="90">
        <v>8.61</v>
      </c>
      <c r="C2334" s="29">
        <f t="shared" si="108"/>
        <v>4.0026439352728111</v>
      </c>
      <c r="D2334" s="86">
        <f t="shared" si="109"/>
        <v>4.5979145987854011</v>
      </c>
      <c r="E2334" s="86">
        <f t="shared" si="110"/>
        <v>4.2498579675934982</v>
      </c>
    </row>
    <row r="2335" spans="1:5" x14ac:dyDescent="0.3">
      <c r="A2335" s="87">
        <v>40100</v>
      </c>
      <c r="B2335" s="90">
        <v>8.61</v>
      </c>
      <c r="C2335" s="29">
        <f t="shared" si="108"/>
        <v>4.0039560019547933</v>
      </c>
      <c r="D2335" s="86">
        <f t="shared" si="109"/>
        <v>4.599572514831431</v>
      </c>
      <c r="E2335" s="86">
        <f t="shared" si="110"/>
        <v>4.2513603728830613</v>
      </c>
    </row>
    <row r="2336" spans="1:5" x14ac:dyDescent="0.3">
      <c r="A2336" s="87">
        <v>40101</v>
      </c>
      <c r="B2336" s="90">
        <v>8.61</v>
      </c>
      <c r="C2336" s="29">
        <f t="shared" si="108"/>
        <v>4.0052684987322342</v>
      </c>
      <c r="D2336" s="86">
        <f t="shared" si="109"/>
        <v>4.6012310286888285</v>
      </c>
      <c r="E2336" s="86">
        <f t="shared" si="110"/>
        <v>4.2528633093013521</v>
      </c>
    </row>
    <row r="2337" spans="1:5" x14ac:dyDescent="0.3">
      <c r="A2337" s="87">
        <v>40102</v>
      </c>
      <c r="B2337" s="90">
        <v>8.6199999999999992</v>
      </c>
      <c r="C2337" s="29">
        <f t="shared" si="108"/>
        <v>4.006581425746119</v>
      </c>
      <c r="D2337" s="86">
        <f t="shared" si="109"/>
        <v>4.6028901405731526</v>
      </c>
      <c r="E2337" s="86">
        <f t="shared" si="110"/>
        <v>4.2543667770361342</v>
      </c>
    </row>
    <row r="2338" spans="1:5" x14ac:dyDescent="0.3">
      <c r="A2338" s="87">
        <v>40105</v>
      </c>
      <c r="B2338" s="90">
        <v>8.6199999999999992</v>
      </c>
      <c r="C2338" s="29">
        <f t="shared" si="108"/>
        <v>4.0078962655726063</v>
      </c>
      <c r="D2338" s="86">
        <f t="shared" si="109"/>
        <v>4.6045517240763267</v>
      </c>
      <c r="E2338" s="86">
        <f t="shared" si="110"/>
        <v>4.2558723504314164</v>
      </c>
    </row>
    <row r="2339" spans="1:5" x14ac:dyDescent="0.3">
      <c r="A2339" s="87">
        <v>40106</v>
      </c>
      <c r="B2339" s="90">
        <v>8.6199999999999992</v>
      </c>
      <c r="C2339" s="29">
        <f t="shared" si="108"/>
        <v>4.0092115368900787</v>
      </c>
      <c r="D2339" s="86">
        <f t="shared" si="109"/>
        <v>4.6062139073895452</v>
      </c>
      <c r="E2339" s="86">
        <f t="shared" si="110"/>
        <v>4.2573784566324884</v>
      </c>
    </row>
    <row r="2340" spans="1:5" x14ac:dyDescent="0.3">
      <c r="A2340" s="87">
        <v>40107</v>
      </c>
      <c r="B2340" s="90">
        <v>8.6199999999999992</v>
      </c>
      <c r="C2340" s="29">
        <f t="shared" si="108"/>
        <v>4.0105272398401395</v>
      </c>
      <c r="D2340" s="86">
        <f t="shared" si="109"/>
        <v>4.6078766907293316</v>
      </c>
      <c r="E2340" s="86">
        <f t="shared" si="110"/>
        <v>4.2588850958279032</v>
      </c>
    </row>
    <row r="2341" spans="1:5" x14ac:dyDescent="0.3">
      <c r="A2341" s="87">
        <v>40108</v>
      </c>
      <c r="B2341" s="90">
        <v>8.6199999999999992</v>
      </c>
      <c r="C2341" s="29">
        <f t="shared" si="108"/>
        <v>4.011843374564438</v>
      </c>
      <c r="D2341" s="86">
        <f t="shared" si="109"/>
        <v>4.609540074312287</v>
      </c>
      <c r="E2341" s="86">
        <f t="shared" si="110"/>
        <v>4.2603922682062825</v>
      </c>
    </row>
    <row r="2342" spans="1:5" x14ac:dyDescent="0.3">
      <c r="A2342" s="87">
        <v>40109</v>
      </c>
      <c r="B2342" s="90">
        <v>8.6199999999999992</v>
      </c>
      <c r="C2342" s="29">
        <f t="shared" si="108"/>
        <v>4.0131599412046688</v>
      </c>
      <c r="D2342" s="86">
        <f t="shared" si="109"/>
        <v>4.6112040583550922</v>
      </c>
      <c r="E2342" s="86">
        <f t="shared" si="110"/>
        <v>4.2618999739563135</v>
      </c>
    </row>
    <row r="2343" spans="1:5" x14ac:dyDescent="0.3">
      <c r="A2343" s="87">
        <v>40112</v>
      </c>
      <c r="B2343" s="90">
        <v>8.6199999999999992</v>
      </c>
      <c r="C2343" s="29">
        <f t="shared" si="108"/>
        <v>4.0144769399025737</v>
      </c>
      <c r="D2343" s="86">
        <f t="shared" si="109"/>
        <v>4.6128686430745054</v>
      </c>
      <c r="E2343" s="86">
        <f t="shared" si="110"/>
        <v>4.2634082132667501</v>
      </c>
    </row>
    <row r="2344" spans="1:5" x14ac:dyDescent="0.3">
      <c r="A2344" s="87">
        <v>40113</v>
      </c>
      <c r="B2344" s="90">
        <v>8.6199999999999992</v>
      </c>
      <c r="C2344" s="29">
        <f t="shared" si="108"/>
        <v>4.0157943707999415</v>
      </c>
      <c r="D2344" s="86">
        <f t="shared" si="109"/>
        <v>4.6145338286873621</v>
      </c>
      <c r="E2344" s="86">
        <f t="shared" si="110"/>
        <v>4.2649169863264147</v>
      </c>
    </row>
    <row r="2345" spans="1:5" x14ac:dyDescent="0.3">
      <c r="A2345" s="87">
        <v>40114</v>
      </c>
      <c r="B2345" s="90">
        <v>8.61</v>
      </c>
      <c r="C2345" s="29">
        <f t="shared" si="108"/>
        <v>4.0171122340386072</v>
      </c>
      <c r="D2345" s="86">
        <f t="shared" si="109"/>
        <v>4.6161996154105776</v>
      </c>
      <c r="E2345" s="86">
        <f t="shared" si="110"/>
        <v>4.2664262933241943</v>
      </c>
    </row>
    <row r="2346" spans="1:5" x14ac:dyDescent="0.3">
      <c r="A2346" s="87">
        <v>40115</v>
      </c>
      <c r="B2346" s="90">
        <v>8.6199999999999992</v>
      </c>
      <c r="C2346" s="29">
        <f t="shared" si="108"/>
        <v>4.0184290434289247</v>
      </c>
      <c r="D2346" s="86">
        <f t="shared" si="109"/>
        <v>4.6178641246679017</v>
      </c>
      <c r="E2346" s="86">
        <f t="shared" si="110"/>
        <v>4.2679345558307293</v>
      </c>
    </row>
    <row r="2347" spans="1:5" x14ac:dyDescent="0.3">
      <c r="A2347" s="87">
        <v>40116</v>
      </c>
      <c r="B2347" s="90">
        <v>8.6199999999999992</v>
      </c>
      <c r="C2347" s="29">
        <f t="shared" si="108"/>
        <v>4.0197477712881069</v>
      </c>
      <c r="D2347" s="86">
        <f t="shared" si="109"/>
        <v>4.6195311135846726</v>
      </c>
      <c r="E2347" s="86">
        <f t="shared" si="110"/>
        <v>4.2694449307130151</v>
      </c>
    </row>
    <row r="2348" spans="1:5" x14ac:dyDescent="0.3">
      <c r="A2348" s="87">
        <v>40120</v>
      </c>
      <c r="B2348" s="90">
        <v>8.6300000000000008</v>
      </c>
      <c r="C2348" s="29">
        <f t="shared" si="108"/>
        <v>4.0210669319142101</v>
      </c>
      <c r="D2348" s="86">
        <f t="shared" si="109"/>
        <v>4.6211987042627714</v>
      </c>
      <c r="E2348" s="86">
        <f t="shared" si="110"/>
        <v>4.2709558401002834</v>
      </c>
    </row>
    <row r="2349" spans="1:5" x14ac:dyDescent="0.3">
      <c r="A2349" s="87">
        <v>40121</v>
      </c>
      <c r="B2349" s="90">
        <v>8.6300000000000008</v>
      </c>
      <c r="C2349" s="29">
        <f t="shared" si="108"/>
        <v>4.0223880132440213</v>
      </c>
      <c r="D2349" s="86">
        <f t="shared" si="109"/>
        <v>4.6228687777472999</v>
      </c>
      <c r="E2349" s="86">
        <f t="shared" si="110"/>
        <v>4.2724688644759787</v>
      </c>
    </row>
    <row r="2350" spans="1:5" x14ac:dyDescent="0.3">
      <c r="A2350" s="87">
        <v>40122</v>
      </c>
      <c r="B2350" s="90">
        <v>8.6300000000000008</v>
      </c>
      <c r="C2350" s="29">
        <f t="shared" si="108"/>
        <v>4.0237095286018922</v>
      </c>
      <c r="D2350" s="86">
        <f t="shared" si="109"/>
        <v>4.6245394547863654</v>
      </c>
      <c r="E2350" s="86">
        <f t="shared" si="110"/>
        <v>4.2739824248541165</v>
      </c>
    </row>
    <row r="2351" spans="1:5" x14ac:dyDescent="0.3">
      <c r="A2351" s="87">
        <v>40123</v>
      </c>
      <c r="B2351" s="90">
        <v>8.6300000000000008</v>
      </c>
      <c r="C2351" s="29">
        <f t="shared" si="108"/>
        <v>4.0250314781304191</v>
      </c>
      <c r="D2351" s="86">
        <f t="shared" si="109"/>
        <v>4.6262107355980886</v>
      </c>
      <c r="E2351" s="86">
        <f t="shared" si="110"/>
        <v>4.2754965214245804</v>
      </c>
    </row>
    <row r="2352" spans="1:5" x14ac:dyDescent="0.3">
      <c r="A2352" s="87">
        <v>40126</v>
      </c>
      <c r="B2352" s="90">
        <v>8.6300000000000008</v>
      </c>
      <c r="C2352" s="29">
        <f t="shared" si="108"/>
        <v>4.0263538619722441</v>
      </c>
      <c r="D2352" s="86">
        <f t="shared" si="109"/>
        <v>4.6278826204006691</v>
      </c>
      <c r="E2352" s="86">
        <f t="shared" si="110"/>
        <v>4.2770111543773215</v>
      </c>
    </row>
    <row r="2353" spans="1:5" x14ac:dyDescent="0.3">
      <c r="A2353" s="87">
        <v>40127</v>
      </c>
      <c r="B2353" s="90">
        <v>8.6300000000000008</v>
      </c>
      <c r="C2353" s="29">
        <f t="shared" si="108"/>
        <v>4.0276766802700559</v>
      </c>
      <c r="D2353" s="86">
        <f t="shared" si="109"/>
        <v>4.6295551094123866</v>
      </c>
      <c r="E2353" s="86">
        <f t="shared" si="110"/>
        <v>4.2785263239023577</v>
      </c>
    </row>
    <row r="2354" spans="1:5" x14ac:dyDescent="0.3">
      <c r="A2354" s="87">
        <v>40128</v>
      </c>
      <c r="B2354" s="90">
        <v>8.64</v>
      </c>
      <c r="C2354" s="29">
        <f t="shared" si="108"/>
        <v>4.0289999331665918</v>
      </c>
      <c r="D2354" s="86">
        <f t="shared" si="109"/>
        <v>4.6312282028515979</v>
      </c>
      <c r="E2354" s="86">
        <f t="shared" si="110"/>
        <v>4.2800420301897741</v>
      </c>
    </row>
    <row r="2355" spans="1:5" x14ac:dyDescent="0.3">
      <c r="A2355" s="87">
        <v>40129</v>
      </c>
      <c r="B2355" s="90">
        <v>8.6300000000000008</v>
      </c>
      <c r="C2355" s="29">
        <f t="shared" si="108"/>
        <v>4.0303250712446097</v>
      </c>
      <c r="D2355" s="86">
        <f t="shared" si="109"/>
        <v>4.632903734903107</v>
      </c>
      <c r="E2355" s="86">
        <f t="shared" si="110"/>
        <v>4.2815598142844715</v>
      </c>
    </row>
    <row r="2356" spans="1:5" x14ac:dyDescent="0.3">
      <c r="A2356" s="87">
        <v>40130</v>
      </c>
      <c r="B2356" s="90">
        <v>8.6300000000000008</v>
      </c>
      <c r="C2356" s="29">
        <f t="shared" si="108"/>
        <v>4.0316491942435162</v>
      </c>
      <c r="D2356" s="86">
        <f t="shared" si="109"/>
        <v>4.6345780385154791</v>
      </c>
      <c r="E2356" s="86">
        <f t="shared" si="110"/>
        <v>4.2830765952130374</v>
      </c>
    </row>
    <row r="2357" spans="1:5" x14ac:dyDescent="0.3">
      <c r="A2357" s="87">
        <v>40133</v>
      </c>
      <c r="B2357" s="90">
        <v>8.6300000000000008</v>
      </c>
      <c r="C2357" s="29">
        <f t="shared" si="108"/>
        <v>4.0329737522697924</v>
      </c>
      <c r="D2357" s="86">
        <f t="shared" si="109"/>
        <v>4.6362529472111307</v>
      </c>
      <c r="E2357" s="86">
        <f t="shared" si="110"/>
        <v>4.2845939134748381</v>
      </c>
    </row>
    <row r="2358" spans="1:5" x14ac:dyDescent="0.3">
      <c r="A2358" s="87">
        <v>40134</v>
      </c>
      <c r="B2358" s="90">
        <v>8.6199999999999992</v>
      </c>
      <c r="C2358" s="29">
        <f t="shared" si="108"/>
        <v>4.034298745466363</v>
      </c>
      <c r="D2358" s="86">
        <f t="shared" si="109"/>
        <v>4.6379284612087348</v>
      </c>
      <c r="E2358" s="86">
        <f t="shared" si="110"/>
        <v>4.2861117692602289</v>
      </c>
    </row>
    <row r="2359" spans="1:5" x14ac:dyDescent="0.3">
      <c r="A2359" s="87">
        <v>40135</v>
      </c>
      <c r="B2359" s="90">
        <v>8.6199999999999992</v>
      </c>
      <c r="C2359" s="29">
        <f t="shared" si="108"/>
        <v>4.0356226812856626</v>
      </c>
      <c r="D2359" s="86">
        <f t="shared" si="109"/>
        <v>4.6396026930901604</v>
      </c>
      <c r="E2359" s="86">
        <f t="shared" si="110"/>
        <v>4.2876285768575046</v>
      </c>
    </row>
    <row r="2360" spans="1:5" x14ac:dyDescent="0.3">
      <c r="A2360" s="87">
        <v>40136</v>
      </c>
      <c r="B2360" s="90">
        <v>8.6199999999999992</v>
      </c>
      <c r="C2360" s="29">
        <f t="shared" si="108"/>
        <v>4.03694705158098</v>
      </c>
      <c r="D2360" s="86">
        <f t="shared" si="109"/>
        <v>4.6412775293475299</v>
      </c>
      <c r="E2360" s="86">
        <f t="shared" si="110"/>
        <v>4.2891459212362291</v>
      </c>
    </row>
    <row r="2361" spans="1:5" x14ac:dyDescent="0.3">
      <c r="A2361" s="87">
        <v>40137</v>
      </c>
      <c r="B2361" s="90">
        <v>8.6300000000000008</v>
      </c>
      <c r="C2361" s="29">
        <f t="shared" si="108"/>
        <v>4.0382718564948972</v>
      </c>
      <c r="D2361" s="86">
        <f t="shared" si="109"/>
        <v>4.6429529701990155</v>
      </c>
      <c r="E2361" s="86">
        <f t="shared" si="110"/>
        <v>4.2906638025863639</v>
      </c>
    </row>
    <row r="2362" spans="1:5" x14ac:dyDescent="0.3">
      <c r="A2362" s="87">
        <v>40140</v>
      </c>
      <c r="B2362" s="90">
        <v>8.61</v>
      </c>
      <c r="C2362" s="29">
        <f t="shared" si="108"/>
        <v>4.0395985903306295</v>
      </c>
      <c r="D2362" s="86">
        <f t="shared" si="109"/>
        <v>4.6446309055447275</v>
      </c>
      <c r="E2362" s="86">
        <f t="shared" si="110"/>
        <v>4.2921838086843609</v>
      </c>
    </row>
    <row r="2363" spans="1:5" x14ac:dyDescent="0.3">
      <c r="A2363" s="87">
        <v>40141</v>
      </c>
      <c r="B2363" s="90">
        <v>8.64</v>
      </c>
      <c r="C2363" s="29">
        <f t="shared" si="108"/>
        <v>4.0409227707485398</v>
      </c>
      <c r="D2363" s="86">
        <f t="shared" si="109"/>
        <v>4.6463056665566489</v>
      </c>
      <c r="E2363" s="86">
        <f t="shared" si="110"/>
        <v>4.2937011769604574</v>
      </c>
    </row>
    <row r="2364" spans="1:5" x14ac:dyDescent="0.3">
      <c r="A2364" s="87">
        <v>40142</v>
      </c>
      <c r="B2364" s="90">
        <v>8.65</v>
      </c>
      <c r="C2364" s="29">
        <f t="shared" si="108"/>
        <v>4.0422518302478387</v>
      </c>
      <c r="D2364" s="86">
        <f t="shared" si="109"/>
        <v>4.647986653483752</v>
      </c>
      <c r="E2364" s="86">
        <f t="shared" si="110"/>
        <v>4.2952238048477085</v>
      </c>
    </row>
    <row r="2365" spans="1:5" x14ac:dyDescent="0.3">
      <c r="A2365" s="87">
        <v>40143</v>
      </c>
      <c r="B2365" s="91">
        <v>8.65</v>
      </c>
      <c r="C2365" s="29">
        <f t="shared" si="108"/>
        <v>4.0435828225079842</v>
      </c>
      <c r="D2365" s="86">
        <f t="shared" si="109"/>
        <v>4.649670140305683</v>
      </c>
      <c r="E2365" s="86">
        <f t="shared" si="110"/>
        <v>4.2967485619613592</v>
      </c>
    </row>
    <row r="2366" spans="1:5" x14ac:dyDescent="0.3">
      <c r="A2366" s="87">
        <v>40144</v>
      </c>
      <c r="B2366" s="90">
        <v>8.6</v>
      </c>
      <c r="C2366" s="29">
        <f t="shared" si="108"/>
        <v>4.0449142530239515</v>
      </c>
      <c r="D2366" s="86">
        <f t="shared" si="109"/>
        <v>4.6513542368814909</v>
      </c>
      <c r="E2366" s="86">
        <f t="shared" si="110"/>
        <v>4.2982738603469812</v>
      </c>
    </row>
    <row r="2367" spans="1:5" x14ac:dyDescent="0.3">
      <c r="A2367" s="87">
        <v>40147</v>
      </c>
      <c r="B2367" s="90">
        <v>8.6199999999999992</v>
      </c>
      <c r="C2367" s="29">
        <f t="shared" si="108"/>
        <v>4.0462387197469614</v>
      </c>
      <c r="D2367" s="86">
        <f t="shared" si="109"/>
        <v>4.6530295802559483</v>
      </c>
      <c r="E2367" s="86">
        <f t="shared" si="110"/>
        <v>4.2997918341533206</v>
      </c>
    </row>
    <row r="2368" spans="1:5" x14ac:dyDescent="0.3">
      <c r="A2368" s="87">
        <v>40148</v>
      </c>
      <c r="B2368" s="90">
        <v>8.6</v>
      </c>
      <c r="C2368" s="29">
        <f t="shared" si="108"/>
        <v>4.0475665739076208</v>
      </c>
      <c r="D2368" s="86">
        <f t="shared" si="109"/>
        <v>4.6547092634450351</v>
      </c>
      <c r="E2368" s="86">
        <f t="shared" si="110"/>
        <v>4.3013134829744084</v>
      </c>
    </row>
    <row r="2369" spans="1:5" x14ac:dyDescent="0.3">
      <c r="A2369" s="87">
        <v>40149</v>
      </c>
      <c r="B2369" s="90">
        <v>8.6300000000000008</v>
      </c>
      <c r="C2369" s="29">
        <f t="shared" si="108"/>
        <v>4.0488919091065805</v>
      </c>
      <c r="D2369" s="86">
        <f t="shared" si="109"/>
        <v>4.65638581524638</v>
      </c>
      <c r="E2369" s="86">
        <f t="shared" si="110"/>
        <v>4.3028325302506287</v>
      </c>
    </row>
    <row r="2370" spans="1:5" x14ac:dyDescent="0.3">
      <c r="A2370" s="87">
        <v>40150</v>
      </c>
      <c r="B2370" s="90">
        <v>8.6300000000000008</v>
      </c>
      <c r="C2370" s="29">
        <f t="shared" si="108"/>
        <v>4.0502221320543983</v>
      </c>
      <c r="D2370" s="86">
        <f t="shared" si="109"/>
        <v>4.6580686051416951</v>
      </c>
      <c r="E2370" s="86">
        <f t="shared" si="110"/>
        <v>4.3043568472294371</v>
      </c>
    </row>
    <row r="2371" spans="1:5" x14ac:dyDescent="0.3">
      <c r="A2371" s="87">
        <v>40151</v>
      </c>
      <c r="B2371" s="90">
        <v>8.6199999999999992</v>
      </c>
      <c r="C2371" s="29">
        <f t="shared" si="108"/>
        <v>4.0515527920336636</v>
      </c>
      <c r="D2371" s="86">
        <f t="shared" si="109"/>
        <v>4.6597520031871813</v>
      </c>
      <c r="E2371" s="86">
        <f t="shared" si="110"/>
        <v>4.3058817042111937</v>
      </c>
    </row>
    <row r="2372" spans="1:5" x14ac:dyDescent="0.3">
      <c r="A2372" s="87">
        <v>40154</v>
      </c>
      <c r="B2372" s="90">
        <v>8.56</v>
      </c>
      <c r="C2372" s="29">
        <f t="shared" si="108"/>
        <v>4.0528823901134254</v>
      </c>
      <c r="D2372" s="86">
        <f t="shared" si="109"/>
        <v>4.6614341130835548</v>
      </c>
      <c r="E2372" s="86">
        <f t="shared" si="110"/>
        <v>4.3074055081700076</v>
      </c>
    </row>
    <row r="2373" spans="1:5" x14ac:dyDescent="0.3">
      <c r="A2373" s="87">
        <v>40155</v>
      </c>
      <c r="B2373" s="90">
        <v>8.61</v>
      </c>
      <c r="C2373" s="29">
        <f t="shared" ref="C2373:C2436" si="111">IF(A2373=$B$2,1,IF(A2372&lt;DATE(1998,1,2),ROUND(B2372/3000+1,8)*C2372,ROUND(((1+B2372/100)^(1/252)),8)*C2372))</f>
        <v>4.0542035487149546</v>
      </c>
      <c r="D2373" s="86">
        <f t="shared" ref="D2373:D2436" si="112">(((ROUND(C2373/C2372,8)-1)*$D$1)+1)*D2372</f>
        <v>4.6631056008049558</v>
      </c>
      <c r="E2373" s="86">
        <f t="shared" ref="E2373:E2436" si="113">(((ROUND(C2373/C2372,8))*(($E$1+1)^(1/252)))*E2372)</f>
        <v>4.3089204179256093</v>
      </c>
    </row>
    <row r="2374" spans="1:5" x14ac:dyDescent="0.3">
      <c r="A2374" s="87">
        <v>40156</v>
      </c>
      <c r="B2374" s="90">
        <v>8.6300000000000008</v>
      </c>
      <c r="C2374" s="29">
        <f t="shared" si="111"/>
        <v>4.0555325166382232</v>
      </c>
      <c r="D2374" s="86">
        <f t="shared" si="112"/>
        <v>4.6647870234224937</v>
      </c>
      <c r="E2374" s="86">
        <f t="shared" si="113"/>
        <v>4.3104437029100868</v>
      </c>
    </row>
    <row r="2375" spans="1:5" x14ac:dyDescent="0.3">
      <c r="A2375" s="87">
        <v>40157</v>
      </c>
      <c r="B2375" s="90">
        <v>8.6199999999999992</v>
      </c>
      <c r="C2375" s="29">
        <f t="shared" si="111"/>
        <v>4.0568649212912389</v>
      </c>
      <c r="D2375" s="86">
        <f t="shared" si="112"/>
        <v>4.6664728494640366</v>
      </c>
      <c r="E2375" s="86">
        <f t="shared" si="113"/>
        <v>4.3119707162150087</v>
      </c>
    </row>
    <row r="2376" spans="1:5" x14ac:dyDescent="0.3">
      <c r="A2376" s="87">
        <v>40158</v>
      </c>
      <c r="B2376" s="90">
        <v>8.6199999999999992</v>
      </c>
      <c r="C2376" s="29">
        <f t="shared" si="111"/>
        <v>4.0581962626524586</v>
      </c>
      <c r="D2376" s="86">
        <f t="shared" si="112"/>
        <v>4.6681573854985459</v>
      </c>
      <c r="E2376" s="86">
        <f t="shared" si="113"/>
        <v>4.313496675007892</v>
      </c>
    </row>
    <row r="2377" spans="1:5" x14ac:dyDescent="0.3">
      <c r="A2377" s="87">
        <v>40161</v>
      </c>
      <c r="B2377" s="90">
        <v>8.6199999999999992</v>
      </c>
      <c r="C2377" s="29">
        <f t="shared" si="111"/>
        <v>4.0595280409199734</v>
      </c>
      <c r="D2377" s="86">
        <f t="shared" si="112"/>
        <v>4.6698425296286645</v>
      </c>
      <c r="E2377" s="86">
        <f t="shared" si="113"/>
        <v>4.3150231738207321</v>
      </c>
    </row>
    <row r="2378" spans="1:5" x14ac:dyDescent="0.3">
      <c r="A2378" s="87">
        <v>40162</v>
      </c>
      <c r="B2378" s="90">
        <v>8.6300000000000008</v>
      </c>
      <c r="C2378" s="29">
        <f t="shared" si="111"/>
        <v>4.0608602562371621</v>
      </c>
      <c r="D2378" s="86">
        <f t="shared" si="112"/>
        <v>4.6715282820739068</v>
      </c>
      <c r="E2378" s="86">
        <f t="shared" si="113"/>
        <v>4.3165502128446356</v>
      </c>
    </row>
    <row r="2379" spans="1:5" x14ac:dyDescent="0.3">
      <c r="A2379" s="87">
        <v>40163</v>
      </c>
      <c r="B2379" s="90">
        <v>8.6300000000000008</v>
      </c>
      <c r="C2379" s="29">
        <f t="shared" si="111"/>
        <v>4.0621944112657458</v>
      </c>
      <c r="D2379" s="86">
        <f t="shared" si="112"/>
        <v>4.6732165443658786</v>
      </c>
      <c r="E2379" s="86">
        <f t="shared" si="113"/>
        <v>4.3180793894354181</v>
      </c>
    </row>
    <row r="2380" spans="1:5" x14ac:dyDescent="0.3">
      <c r="A2380" s="87">
        <v>40164</v>
      </c>
      <c r="B2380" s="90">
        <v>8.6300000000000008</v>
      </c>
      <c r="C2380" s="29">
        <f t="shared" si="111"/>
        <v>4.0635290046176227</v>
      </c>
      <c r="D2380" s="86">
        <f t="shared" si="112"/>
        <v>4.6749054167857134</v>
      </c>
      <c r="E2380" s="86">
        <f t="shared" si="113"/>
        <v>4.3196091077507095</v>
      </c>
    </row>
    <row r="2381" spans="1:5" x14ac:dyDescent="0.3">
      <c r="A2381" s="87">
        <v>40165</v>
      </c>
      <c r="B2381" s="90">
        <v>8.6300000000000008</v>
      </c>
      <c r="C2381" s="29">
        <f t="shared" si="111"/>
        <v>4.0648640364367994</v>
      </c>
      <c r="D2381" s="86">
        <f t="shared" si="112"/>
        <v>4.6765948995539075</v>
      </c>
      <c r="E2381" s="86">
        <f t="shared" si="113"/>
        <v>4.321139367982421</v>
      </c>
    </row>
    <row r="2382" spans="1:5" x14ac:dyDescent="0.3">
      <c r="A2382" s="87">
        <v>40168</v>
      </c>
      <c r="B2382" s="90">
        <v>8.64</v>
      </c>
      <c r="C2382" s="29">
        <f t="shared" si="111"/>
        <v>4.0661995068673304</v>
      </c>
      <c r="D2382" s="86">
        <f t="shared" si="112"/>
        <v>4.6782849928910366</v>
      </c>
      <c r="E2382" s="86">
        <f t="shared" si="113"/>
        <v>4.3226701703225316</v>
      </c>
    </row>
    <row r="2383" spans="1:5" x14ac:dyDescent="0.3">
      <c r="A2383" s="87">
        <v>40169</v>
      </c>
      <c r="B2383" s="90">
        <v>8.6199999999999992</v>
      </c>
      <c r="C2383" s="29">
        <f t="shared" si="111"/>
        <v>4.0675368798851386</v>
      </c>
      <c r="D2383" s="86">
        <f t="shared" si="112"/>
        <v>4.6799775496186147</v>
      </c>
      <c r="E2383" s="86">
        <f t="shared" si="113"/>
        <v>4.3242030711643595</v>
      </c>
    </row>
    <row r="2384" spans="1:5" x14ac:dyDescent="0.3">
      <c r="A2384" s="87">
        <v>40170</v>
      </c>
      <c r="B2384" s="90">
        <v>8.61</v>
      </c>
      <c r="C2384" s="29">
        <f t="shared" si="111"/>
        <v>4.0688717234630101</v>
      </c>
      <c r="D2384" s="86">
        <f t="shared" si="112"/>
        <v>4.6816669606743186</v>
      </c>
      <c r="E2384" s="86">
        <f t="shared" si="113"/>
        <v>4.3257333588525029</v>
      </c>
    </row>
    <row r="2385" spans="1:5" x14ac:dyDescent="0.3">
      <c r="A2385" s="87">
        <v>40171</v>
      </c>
      <c r="B2385" s="90">
        <v>8.61</v>
      </c>
      <c r="C2385" s="29">
        <f t="shared" si="111"/>
        <v>4.0702054996139614</v>
      </c>
      <c r="D2385" s="86">
        <f t="shared" si="112"/>
        <v>4.6833550761469986</v>
      </c>
      <c r="E2385" s="86">
        <f t="shared" si="113"/>
        <v>4.3272625875300577</v>
      </c>
    </row>
    <row r="2386" spans="1:5" x14ac:dyDescent="0.3">
      <c r="A2386" s="87">
        <v>40175</v>
      </c>
      <c r="B2386" s="90">
        <v>8.6199999999999992</v>
      </c>
      <c r="C2386" s="29">
        <f t="shared" si="111"/>
        <v>4.071539712976735</v>
      </c>
      <c r="D2386" s="86">
        <f t="shared" si="112"/>
        <v>4.6850438003203552</v>
      </c>
      <c r="E2386" s="86">
        <f t="shared" si="113"/>
        <v>4.3287923568189157</v>
      </c>
    </row>
    <row r="2387" spans="1:5" x14ac:dyDescent="0.3">
      <c r="A2387" s="87">
        <v>40176</v>
      </c>
      <c r="B2387" s="90">
        <v>8.6199999999999992</v>
      </c>
      <c r="C2387" s="29">
        <f t="shared" si="111"/>
        <v>4.0728758701643422</v>
      </c>
      <c r="D2387" s="86">
        <f t="shared" si="112"/>
        <v>4.6867350402267007</v>
      </c>
      <c r="E2387" s="86">
        <f t="shared" si="113"/>
        <v>4.330324268604544</v>
      </c>
    </row>
    <row r="2388" spans="1:5" x14ac:dyDescent="0.3">
      <c r="A2388" s="87">
        <v>40177</v>
      </c>
      <c r="B2388" s="90">
        <v>8.5500000000000007</v>
      </c>
      <c r="C2388" s="29">
        <f t="shared" si="111"/>
        <v>4.074212465838654</v>
      </c>
      <c r="D2388" s="86">
        <f t="shared" si="112"/>
        <v>4.6884268906486666</v>
      </c>
      <c r="E2388" s="86">
        <f t="shared" si="113"/>
        <v>4.331856722516827</v>
      </c>
    </row>
    <row r="2389" spans="1:5" x14ac:dyDescent="0.3">
      <c r="A2389" s="87">
        <v>40178</v>
      </c>
      <c r="B2389" s="90">
        <v>8.5500000000000007</v>
      </c>
      <c r="C2389" s="29">
        <f t="shared" si="111"/>
        <v>4.0755390701596559</v>
      </c>
      <c r="D2389" s="86">
        <f t="shared" si="112"/>
        <v>4.6901061491965175</v>
      </c>
      <c r="E2389" s="86">
        <f t="shared" si="113"/>
        <v>4.3333786289092897</v>
      </c>
    </row>
    <row r="2390" spans="1:5" x14ac:dyDescent="0.3">
      <c r="A2390" s="87">
        <v>40182</v>
      </c>
      <c r="B2390" s="90">
        <v>8.61</v>
      </c>
      <c r="C2390" s="29">
        <f t="shared" si="111"/>
        <v>4.0768661064362908</v>
      </c>
      <c r="D2390" s="86">
        <f t="shared" si="112"/>
        <v>4.6917860092060817</v>
      </c>
      <c r="E2390" s="86">
        <f t="shared" si="113"/>
        <v>4.3349010699914281</v>
      </c>
    </row>
    <row r="2391" spans="1:5" x14ac:dyDescent="0.3">
      <c r="A2391" s="87">
        <v>40183</v>
      </c>
      <c r="B2391" s="90">
        <v>8.61</v>
      </c>
      <c r="C2391" s="29">
        <f t="shared" si="111"/>
        <v>4.078202503145981</v>
      </c>
      <c r="D2391" s="86">
        <f t="shared" si="112"/>
        <v>4.6934777734052808</v>
      </c>
      <c r="E2391" s="86">
        <f t="shared" si="113"/>
        <v>4.3364335396285192</v>
      </c>
    </row>
    <row r="2392" spans="1:5" x14ac:dyDescent="0.3">
      <c r="A2392" s="87">
        <v>40184</v>
      </c>
      <c r="B2392" s="90">
        <v>8.61</v>
      </c>
      <c r="C2392" s="29">
        <f t="shared" si="111"/>
        <v>4.0795393379265121</v>
      </c>
      <c r="D2392" s="86">
        <f t="shared" si="112"/>
        <v>4.6951701476208152</v>
      </c>
      <c r="E2392" s="86">
        <f t="shared" si="113"/>
        <v>4.3379665510226539</v>
      </c>
    </row>
    <row r="2393" spans="1:5" x14ac:dyDescent="0.3">
      <c r="A2393" s="87">
        <v>40185</v>
      </c>
      <c r="B2393" s="90">
        <v>8.6199999999999992</v>
      </c>
      <c r="C2393" s="29">
        <f t="shared" si="111"/>
        <v>4.080876610921484</v>
      </c>
      <c r="D2393" s="86">
        <f t="shared" si="112"/>
        <v>4.6968631320726439</v>
      </c>
      <c r="E2393" s="86">
        <f t="shared" si="113"/>
        <v>4.3395001043653538</v>
      </c>
    </row>
    <row r="2394" spans="1:5" x14ac:dyDescent="0.3">
      <c r="A2394" s="87">
        <v>40186</v>
      </c>
      <c r="B2394" s="90">
        <v>8.6199999999999992</v>
      </c>
      <c r="C2394" s="29">
        <f t="shared" si="111"/>
        <v>4.0822158321988899</v>
      </c>
      <c r="D2394" s="86">
        <f t="shared" si="112"/>
        <v>4.6985586386041005</v>
      </c>
      <c r="E2394" s="86">
        <f t="shared" si="113"/>
        <v>4.3410358055045277</v>
      </c>
    </row>
    <row r="2395" spans="1:5" x14ac:dyDescent="0.3">
      <c r="A2395" s="87">
        <v>40189</v>
      </c>
      <c r="B2395" s="90">
        <v>8.6199999999999992</v>
      </c>
      <c r="C2395" s="29">
        <f t="shared" si="111"/>
        <v>4.0835554929685429</v>
      </c>
      <c r="D2395" s="86">
        <f t="shared" si="112"/>
        <v>4.7002547571913738</v>
      </c>
      <c r="E2395" s="86">
        <f t="shared" si="113"/>
        <v>4.3425720501113663</v>
      </c>
    </row>
    <row r="2396" spans="1:5" x14ac:dyDescent="0.3">
      <c r="A2396" s="87">
        <v>40190</v>
      </c>
      <c r="B2396" s="90">
        <v>8.6199999999999992</v>
      </c>
      <c r="C2396" s="29">
        <f t="shared" si="111"/>
        <v>4.0848955933746707</v>
      </c>
      <c r="D2396" s="86">
        <f t="shared" si="112"/>
        <v>4.701951488055407</v>
      </c>
      <c r="E2396" s="86">
        <f t="shared" si="113"/>
        <v>4.3441088383781974</v>
      </c>
    </row>
    <row r="2397" spans="1:5" x14ac:dyDescent="0.3">
      <c r="A2397" s="87">
        <v>40191</v>
      </c>
      <c r="B2397" s="90">
        <v>8.6199999999999992</v>
      </c>
      <c r="C2397" s="29">
        <f t="shared" si="111"/>
        <v>4.086236133561548</v>
      </c>
      <c r="D2397" s="86">
        <f t="shared" si="112"/>
        <v>4.7036488314172251</v>
      </c>
      <c r="E2397" s="86">
        <f t="shared" si="113"/>
        <v>4.3456461704974156</v>
      </c>
    </row>
    <row r="2398" spans="1:5" x14ac:dyDescent="0.3">
      <c r="A2398" s="87">
        <v>40192</v>
      </c>
      <c r="B2398" s="90">
        <v>8.6199999999999992</v>
      </c>
      <c r="C2398" s="29">
        <f t="shared" si="111"/>
        <v>4.0875771136734986</v>
      </c>
      <c r="D2398" s="86">
        <f t="shared" si="112"/>
        <v>4.7053467874979313</v>
      </c>
      <c r="E2398" s="86">
        <f t="shared" si="113"/>
        <v>4.3471840466614848</v>
      </c>
    </row>
    <row r="2399" spans="1:5" x14ac:dyDescent="0.3">
      <c r="A2399" s="87">
        <v>40193</v>
      </c>
      <c r="B2399" s="90">
        <v>8.61</v>
      </c>
      <c r="C2399" s="29">
        <f t="shared" si="111"/>
        <v>4.0889185338548923</v>
      </c>
      <c r="D2399" s="86">
        <f t="shared" si="112"/>
        <v>4.7070453565187096</v>
      </c>
      <c r="E2399" s="86">
        <f t="shared" si="113"/>
        <v>4.3487224670629363</v>
      </c>
    </row>
    <row r="2400" spans="1:5" x14ac:dyDescent="0.3">
      <c r="A2400" s="87">
        <v>40196</v>
      </c>
      <c r="B2400" s="90">
        <v>8.61</v>
      </c>
      <c r="C2400" s="29">
        <f t="shared" si="111"/>
        <v>4.09025888135029</v>
      </c>
      <c r="D2400" s="86">
        <f t="shared" si="112"/>
        <v>4.7087426229333627</v>
      </c>
      <c r="E2400" s="86">
        <f t="shared" si="113"/>
        <v>4.3502598228256879</v>
      </c>
    </row>
    <row r="2401" spans="1:5" x14ac:dyDescent="0.3">
      <c r="A2401" s="87">
        <v>40197</v>
      </c>
      <c r="B2401" s="90">
        <v>8.61</v>
      </c>
      <c r="C2401" s="29">
        <f t="shared" si="111"/>
        <v>4.0915996682115967</v>
      </c>
      <c r="D2401" s="86">
        <f t="shared" si="112"/>
        <v>4.7104405013483399</v>
      </c>
      <c r="E2401" s="86">
        <f t="shared" si="113"/>
        <v>4.3517977220728215</v>
      </c>
    </row>
    <row r="2402" spans="1:5" x14ac:dyDescent="0.3">
      <c r="A2402" s="87">
        <v>40198</v>
      </c>
      <c r="B2402" s="90">
        <v>8.6199999999999992</v>
      </c>
      <c r="C2402" s="29">
        <f t="shared" si="111"/>
        <v>4.0929408945828367</v>
      </c>
      <c r="D2402" s="86">
        <f t="shared" si="112"/>
        <v>4.7121389919843155</v>
      </c>
      <c r="E2402" s="86">
        <f t="shared" si="113"/>
        <v>4.3533361649964686</v>
      </c>
    </row>
    <row r="2403" spans="1:5" x14ac:dyDescent="0.3">
      <c r="A2403" s="87">
        <v>40199</v>
      </c>
      <c r="B2403" s="90">
        <v>8.6199999999999992</v>
      </c>
      <c r="C2403" s="29">
        <f t="shared" si="111"/>
        <v>4.0942840749962119</v>
      </c>
      <c r="D2403" s="86">
        <f t="shared" si="112"/>
        <v>4.7138400129026143</v>
      </c>
      <c r="E2403" s="86">
        <f t="shared" si="113"/>
        <v>4.354876762564623</v>
      </c>
    </row>
    <row r="2404" spans="1:5" x14ac:dyDescent="0.3">
      <c r="A2404" s="87">
        <v>40200</v>
      </c>
      <c r="B2404" s="90">
        <v>8.6199999999999992</v>
      </c>
      <c r="C2404" s="29">
        <f t="shared" si="111"/>
        <v>4.0956276962011033</v>
      </c>
      <c r="D2404" s="86">
        <f t="shared" si="112"/>
        <v>4.7155416478673517</v>
      </c>
      <c r="E2404" s="86">
        <f t="shared" si="113"/>
        <v>4.3564179053332346</v>
      </c>
    </row>
    <row r="2405" spans="1:5" x14ac:dyDescent="0.3">
      <c r="A2405" s="87">
        <v>40203</v>
      </c>
      <c r="B2405" s="90">
        <v>8.6199999999999992</v>
      </c>
      <c r="C2405" s="29">
        <f t="shared" si="111"/>
        <v>4.0969717583421659</v>
      </c>
      <c r="D2405" s="86">
        <f t="shared" si="112"/>
        <v>4.7172438971001895</v>
      </c>
      <c r="E2405" s="86">
        <f t="shared" si="113"/>
        <v>4.3579595934952433</v>
      </c>
    </row>
    <row r="2406" spans="1:5" x14ac:dyDescent="0.3">
      <c r="A2406" s="87">
        <v>40204</v>
      </c>
      <c r="B2406" s="90">
        <v>8.6199999999999992</v>
      </c>
      <c r="C2406" s="29">
        <f t="shared" si="111"/>
        <v>4.0983162615641007</v>
      </c>
      <c r="D2406" s="86">
        <f t="shared" si="112"/>
        <v>4.7189467608228712</v>
      </c>
      <c r="E2406" s="86">
        <f t="shared" si="113"/>
        <v>4.3595018272436583</v>
      </c>
    </row>
    <row r="2407" spans="1:5" x14ac:dyDescent="0.3">
      <c r="A2407" s="87">
        <v>40205</v>
      </c>
      <c r="B2407" s="90">
        <v>8.6199999999999992</v>
      </c>
      <c r="C2407" s="29">
        <f t="shared" si="111"/>
        <v>4.0996612060116577</v>
      </c>
      <c r="D2407" s="86">
        <f t="shared" si="112"/>
        <v>4.7206502392572194</v>
      </c>
      <c r="E2407" s="86">
        <f t="shared" si="113"/>
        <v>4.3610446067715571</v>
      </c>
    </row>
    <row r="2408" spans="1:5" x14ac:dyDescent="0.3">
      <c r="A2408" s="87">
        <v>40206</v>
      </c>
      <c r="B2408" s="90">
        <v>8.6199999999999992</v>
      </c>
      <c r="C2408" s="29">
        <f t="shared" si="111"/>
        <v>4.1010065918296341</v>
      </c>
      <c r="D2408" s="86">
        <f t="shared" si="112"/>
        <v>4.7223543326251374</v>
      </c>
      <c r="E2408" s="86">
        <f t="shared" si="113"/>
        <v>4.362587932272084</v>
      </c>
    </row>
    <row r="2409" spans="1:5" x14ac:dyDescent="0.3">
      <c r="A2409" s="87">
        <v>40207</v>
      </c>
      <c r="B2409" s="90">
        <v>8.6300000000000008</v>
      </c>
      <c r="C2409" s="29">
        <f t="shared" si="111"/>
        <v>4.1023524191628749</v>
      </c>
      <c r="D2409" s="86">
        <f t="shared" si="112"/>
        <v>4.7240590411486085</v>
      </c>
      <c r="E2409" s="86">
        <f t="shared" si="113"/>
        <v>4.3641318039384531</v>
      </c>
    </row>
    <row r="2410" spans="1:5" x14ac:dyDescent="0.3">
      <c r="A2410" s="87">
        <v>40210</v>
      </c>
      <c r="B2410" s="90">
        <v>8.6300000000000008</v>
      </c>
      <c r="C2410" s="29">
        <f t="shared" si="111"/>
        <v>4.1037002060266667</v>
      </c>
      <c r="D2410" s="86">
        <f t="shared" si="112"/>
        <v>4.7257662877417257</v>
      </c>
      <c r="E2410" s="86">
        <f t="shared" si="113"/>
        <v>4.3656778367342293</v>
      </c>
    </row>
    <row r="2411" spans="1:5" x14ac:dyDescent="0.3">
      <c r="A2411" s="87">
        <v>40211</v>
      </c>
      <c r="B2411" s="90">
        <v>8.6199999999999992</v>
      </c>
      <c r="C2411" s="29">
        <f t="shared" si="111"/>
        <v>4.1050484356923542</v>
      </c>
      <c r="D2411" s="86">
        <f t="shared" si="112"/>
        <v>4.7274741513235181</v>
      </c>
      <c r="E2411" s="86">
        <f t="shared" si="113"/>
        <v>4.3672244172259767</v>
      </c>
    </row>
    <row r="2412" spans="1:5" x14ac:dyDescent="0.3">
      <c r="A2412" s="87">
        <v>40212</v>
      </c>
      <c r="B2412" s="90">
        <v>8.61</v>
      </c>
      <c r="C2412" s="29">
        <f t="shared" si="111"/>
        <v>4.1063955894374953</v>
      </c>
      <c r="D2412" s="86">
        <f t="shared" si="112"/>
        <v>4.7291807080349813</v>
      </c>
      <c r="E2412" s="86">
        <f t="shared" si="113"/>
        <v>4.3687699296931415</v>
      </c>
    </row>
    <row r="2413" spans="1:5" x14ac:dyDescent="0.3">
      <c r="A2413" s="87">
        <v>40213</v>
      </c>
      <c r="B2413" s="90">
        <v>8.6199999999999992</v>
      </c>
      <c r="C2413" s="29">
        <f t="shared" si="111"/>
        <v>4.1077416659117132</v>
      </c>
      <c r="D2413" s="86">
        <f t="shared" si="112"/>
        <v>4.7308859560146841</v>
      </c>
      <c r="E2413" s="86">
        <f t="shared" si="113"/>
        <v>4.3703143726136586</v>
      </c>
    </row>
    <row r="2414" spans="1:5" x14ac:dyDescent="0.3">
      <c r="A2414" s="87">
        <v>40214</v>
      </c>
      <c r="B2414" s="90">
        <v>8.6199999999999992</v>
      </c>
      <c r="C2414" s="29">
        <f t="shared" si="111"/>
        <v>4.1090897034942149</v>
      </c>
      <c r="D2414" s="86">
        <f t="shared" si="112"/>
        <v>4.7325937443432871</v>
      </c>
      <c r="E2414" s="86">
        <f t="shared" si="113"/>
        <v>4.3718609785818945</v>
      </c>
    </row>
    <row r="2415" spans="1:5" x14ac:dyDescent="0.3">
      <c r="A2415" s="87">
        <v>40217</v>
      </c>
      <c r="B2415" s="90">
        <v>8.6199999999999992</v>
      </c>
      <c r="C2415" s="29">
        <f t="shared" si="111"/>
        <v>4.1104381834622101</v>
      </c>
      <c r="D2415" s="86">
        <f t="shared" si="112"/>
        <v>4.7343021491612758</v>
      </c>
      <c r="E2415" s="86">
        <f t="shared" si="113"/>
        <v>4.3734081318768938</v>
      </c>
    </row>
    <row r="2416" spans="1:5" x14ac:dyDescent="0.3">
      <c r="A2416" s="87">
        <v>40218</v>
      </c>
      <c r="B2416" s="90">
        <v>8.6199999999999992</v>
      </c>
      <c r="C2416" s="29">
        <f t="shared" si="111"/>
        <v>4.111787105960877</v>
      </c>
      <c r="D2416" s="86">
        <f t="shared" si="112"/>
        <v>4.736011170691194</v>
      </c>
      <c r="E2416" s="86">
        <f t="shared" si="113"/>
        <v>4.3749558326923488</v>
      </c>
    </row>
    <row r="2417" spans="1:5" x14ac:dyDescent="0.3">
      <c r="A2417" s="87">
        <v>40219</v>
      </c>
      <c r="B2417" s="90">
        <v>8.6199999999999992</v>
      </c>
      <c r="C2417" s="29">
        <f t="shared" si="111"/>
        <v>4.1131364711354399</v>
      </c>
      <c r="D2417" s="86">
        <f t="shared" si="112"/>
        <v>4.7377208091556673</v>
      </c>
      <c r="E2417" s="86">
        <f t="shared" si="113"/>
        <v>4.3765040812220217</v>
      </c>
    </row>
    <row r="2418" spans="1:5" x14ac:dyDescent="0.3">
      <c r="A2418" s="87">
        <v>40220</v>
      </c>
      <c r="B2418" s="90">
        <v>8.6199999999999992</v>
      </c>
      <c r="C2418" s="29">
        <f t="shared" si="111"/>
        <v>4.1144862791311718</v>
      </c>
      <c r="D2418" s="86">
        <f t="shared" si="112"/>
        <v>4.7394310647774009</v>
      </c>
      <c r="E2418" s="86">
        <f t="shared" si="113"/>
        <v>4.3780528776597425</v>
      </c>
    </row>
    <row r="2419" spans="1:5" x14ac:dyDescent="0.3">
      <c r="A2419" s="87">
        <v>40221</v>
      </c>
      <c r="B2419" s="90">
        <v>8.6199999999999992</v>
      </c>
      <c r="C2419" s="29">
        <f t="shared" si="111"/>
        <v>4.1158365300933939</v>
      </c>
      <c r="D2419" s="86">
        <f t="shared" si="112"/>
        <v>4.7411419377791812</v>
      </c>
      <c r="E2419" s="86">
        <f t="shared" si="113"/>
        <v>4.3796022221994102</v>
      </c>
    </row>
    <row r="2420" spans="1:5" x14ac:dyDescent="0.3">
      <c r="A2420" s="87">
        <v>40226</v>
      </c>
      <c r="B2420" s="90">
        <v>8.6199999999999992</v>
      </c>
      <c r="C2420" s="29">
        <f t="shared" si="111"/>
        <v>4.1171872241674743</v>
      </c>
      <c r="D2420" s="86">
        <f t="shared" si="112"/>
        <v>4.7428534283838735</v>
      </c>
      <c r="E2420" s="86">
        <f t="shared" si="113"/>
        <v>4.3811521150349915</v>
      </c>
    </row>
    <row r="2421" spans="1:5" x14ac:dyDescent="0.3">
      <c r="A2421" s="87">
        <v>40227</v>
      </c>
      <c r="B2421" s="90">
        <v>8.6300000000000008</v>
      </c>
      <c r="C2421" s="29">
        <f t="shared" si="111"/>
        <v>4.1185383614988291</v>
      </c>
      <c r="D2421" s="86">
        <f t="shared" si="112"/>
        <v>4.7445655368144246</v>
      </c>
      <c r="E2421" s="86">
        <f t="shared" si="113"/>
        <v>4.3827025563605222</v>
      </c>
    </row>
    <row r="2422" spans="1:5" x14ac:dyDescent="0.3">
      <c r="A2422" s="87">
        <v>40228</v>
      </c>
      <c r="B2422" s="90">
        <v>8.6300000000000008</v>
      </c>
      <c r="C2422" s="29">
        <f t="shared" si="111"/>
        <v>4.119891466092116</v>
      </c>
      <c r="D2422" s="86">
        <f t="shared" si="112"/>
        <v>4.7462801943320363</v>
      </c>
      <c r="E2422" s="86">
        <f t="shared" si="113"/>
        <v>4.3842551680117445</v>
      </c>
    </row>
    <row r="2423" spans="1:5" x14ac:dyDescent="0.3">
      <c r="A2423" s="87">
        <v>40231</v>
      </c>
      <c r="B2423" s="90">
        <v>8.6300000000000008</v>
      </c>
      <c r="C2423" s="29">
        <f t="shared" si="111"/>
        <v>4.1212450152343854</v>
      </c>
      <c r="D2423" s="86">
        <f t="shared" si="112"/>
        <v>4.7479954715165871</v>
      </c>
      <c r="E2423" s="86">
        <f t="shared" si="113"/>
        <v>4.3858083296895565</v>
      </c>
    </row>
    <row r="2424" spans="1:5" x14ac:dyDescent="0.3">
      <c r="A2424" s="87">
        <v>40232</v>
      </c>
      <c r="B2424" s="90">
        <v>8.6300000000000008</v>
      </c>
      <c r="C2424" s="29">
        <f t="shared" si="111"/>
        <v>4.1225990090716902</v>
      </c>
      <c r="D2424" s="86">
        <f t="shared" si="112"/>
        <v>4.7497113685920205</v>
      </c>
      <c r="E2424" s="86">
        <f t="shared" si="113"/>
        <v>4.3873620415888093</v>
      </c>
    </row>
    <row r="2425" spans="1:5" x14ac:dyDescent="0.3">
      <c r="A2425" s="87">
        <v>40233</v>
      </c>
      <c r="B2425" s="90">
        <v>8.6199999999999992</v>
      </c>
      <c r="C2425" s="29">
        <f t="shared" si="111"/>
        <v>4.1239534477501305</v>
      </c>
      <c r="D2425" s="86">
        <f t="shared" si="112"/>
        <v>4.7514278857823617</v>
      </c>
      <c r="E2425" s="86">
        <f t="shared" si="113"/>
        <v>4.3889163039044243</v>
      </c>
    </row>
    <row r="2426" spans="1:5" x14ac:dyDescent="0.3">
      <c r="A2426" s="87">
        <v>40234</v>
      </c>
      <c r="B2426" s="90">
        <v>8.6199999999999992</v>
      </c>
      <c r="C2426" s="29">
        <f t="shared" si="111"/>
        <v>4.1253068055530786</v>
      </c>
      <c r="D2426" s="86">
        <f t="shared" si="112"/>
        <v>4.7531430894805657</v>
      </c>
      <c r="E2426" s="86">
        <f t="shared" si="113"/>
        <v>4.3904694928906078</v>
      </c>
    </row>
    <row r="2427" spans="1:5" x14ac:dyDescent="0.3">
      <c r="A2427" s="87">
        <v>40235</v>
      </c>
      <c r="B2427" s="90">
        <v>8.6199999999999992</v>
      </c>
      <c r="C2427" s="29">
        <f t="shared" si="111"/>
        <v>4.126660607487457</v>
      </c>
      <c r="D2427" s="86">
        <f t="shared" si="112"/>
        <v>4.7548589123450071</v>
      </c>
      <c r="E2427" s="86">
        <f t="shared" si="113"/>
        <v>4.3920232315332122</v>
      </c>
    </row>
    <row r="2428" spans="1:5" x14ac:dyDescent="0.3">
      <c r="A2428" s="87">
        <v>40238</v>
      </c>
      <c r="B2428" s="90">
        <v>8.61</v>
      </c>
      <c r="C2428" s="29">
        <f t="shared" si="111"/>
        <v>4.1280148536990158</v>
      </c>
      <c r="D2428" s="86">
        <f t="shared" si="112"/>
        <v>4.7565753545991969</v>
      </c>
      <c r="E2428" s="86">
        <f t="shared" si="113"/>
        <v>4.3935775200267546</v>
      </c>
    </row>
    <row r="2429" spans="1:5" x14ac:dyDescent="0.3">
      <c r="A2429" s="87">
        <v>40239</v>
      </c>
      <c r="B2429" s="90">
        <v>8.6199999999999992</v>
      </c>
      <c r="C2429" s="29">
        <f t="shared" si="111"/>
        <v>4.1293680169680584</v>
      </c>
      <c r="D2429" s="86">
        <f t="shared" si="112"/>
        <v>4.7582904805405581</v>
      </c>
      <c r="E2429" s="86">
        <f t="shared" si="113"/>
        <v>4.395130732900344</v>
      </c>
    </row>
    <row r="2430" spans="1:5" x14ac:dyDescent="0.3">
      <c r="A2430" s="87">
        <v>40240</v>
      </c>
      <c r="B2430" s="90">
        <v>8.6199999999999992</v>
      </c>
      <c r="C2430" s="29">
        <f t="shared" si="111"/>
        <v>4.1307231516701863</v>
      </c>
      <c r="D2430" s="86">
        <f t="shared" si="112"/>
        <v>4.7600081615462564</v>
      </c>
      <c r="E2430" s="86">
        <f t="shared" si="113"/>
        <v>4.3966861211042856</v>
      </c>
    </row>
    <row r="2431" spans="1:5" x14ac:dyDescent="0.3">
      <c r="A2431" s="87">
        <v>40241</v>
      </c>
      <c r="B2431" s="90">
        <v>8.61</v>
      </c>
      <c r="C2431" s="29">
        <f t="shared" si="111"/>
        <v>4.1320787310868701</v>
      </c>
      <c r="D2431" s="86">
        <f t="shared" si="112"/>
        <v>4.7617264626124678</v>
      </c>
      <c r="E2431" s="86">
        <f t="shared" si="113"/>
        <v>4.3982420597429268</v>
      </c>
    </row>
    <row r="2432" spans="1:5" x14ac:dyDescent="0.3">
      <c r="A2432" s="87">
        <v>40242</v>
      </c>
      <c r="B2432" s="90">
        <v>8.61</v>
      </c>
      <c r="C2432" s="29">
        <f t="shared" si="111"/>
        <v>4.1334332264949207</v>
      </c>
      <c r="D2432" s="86">
        <f t="shared" si="112"/>
        <v>4.7634434459403563</v>
      </c>
      <c r="E2432" s="86">
        <f t="shared" si="113"/>
        <v>4.3997969216196582</v>
      </c>
    </row>
    <row r="2433" spans="1:5" x14ac:dyDescent="0.3">
      <c r="A2433" s="87">
        <v>40245</v>
      </c>
      <c r="B2433" s="90">
        <v>8.6300000000000008</v>
      </c>
      <c r="C2433" s="29">
        <f t="shared" si="111"/>
        <v>4.1347881659065653</v>
      </c>
      <c r="D2433" s="86">
        <f t="shared" si="112"/>
        <v>4.7651610483780935</v>
      </c>
      <c r="E2433" s="86">
        <f t="shared" si="113"/>
        <v>4.4013523331695144</v>
      </c>
    </row>
    <row r="2434" spans="1:5" x14ac:dyDescent="0.3">
      <c r="A2434" s="87">
        <v>40246</v>
      </c>
      <c r="B2434" s="90">
        <v>8.6300000000000008</v>
      </c>
      <c r="C2434" s="29">
        <f t="shared" si="111"/>
        <v>4.1361466092105923</v>
      </c>
      <c r="D2434" s="86">
        <f t="shared" si="112"/>
        <v>4.7668831489900114</v>
      </c>
      <c r="E2434" s="86">
        <f t="shared" si="113"/>
        <v>4.4029115516712798</v>
      </c>
    </row>
    <row r="2435" spans="1:5" x14ac:dyDescent="0.3">
      <c r="A2435" s="87">
        <v>40247</v>
      </c>
      <c r="B2435" s="90">
        <v>8.6300000000000008</v>
      </c>
      <c r="C2435" s="29">
        <f t="shared" si="111"/>
        <v>4.1375054988175819</v>
      </c>
      <c r="D2435" s="86">
        <f t="shared" si="112"/>
        <v>4.7686058719587576</v>
      </c>
      <c r="E2435" s="86">
        <f t="shared" si="113"/>
        <v>4.4044713225401706</v>
      </c>
    </row>
    <row r="2436" spans="1:5" x14ac:dyDescent="0.3">
      <c r="A2436" s="87">
        <v>40248</v>
      </c>
      <c r="B2436" s="90">
        <v>8.6199999999999992</v>
      </c>
      <c r="C2436" s="29">
        <f t="shared" si="111"/>
        <v>4.1388648348741635</v>
      </c>
      <c r="D2436" s="86">
        <f t="shared" si="112"/>
        <v>4.7703292175092482</v>
      </c>
      <c r="E2436" s="86">
        <f t="shared" si="113"/>
        <v>4.4060316459718685</v>
      </c>
    </row>
    <row r="2437" spans="1:5" x14ac:dyDescent="0.3">
      <c r="A2437" s="87">
        <v>40249</v>
      </c>
      <c r="B2437" s="90">
        <v>8.61</v>
      </c>
      <c r="C2437" s="29">
        <f t="shared" ref="C2437:C2500" si="114">IF(A2437=$B$2,1,IF(A2436&lt;DATE(1998,1,2),ROUND(B2436/3000+1,8)*C2436,ROUND(((1+B2436/100)^(1/252)),8)*C2436))</f>
        <v>4.1402230861470244</v>
      </c>
      <c r="D2437" s="86">
        <f t="shared" ref="D2437:D2500" si="115">(((ROUND(C2437/C2436,8)-1)*$D$1)+1)*D2436</f>
        <v>4.7720512443424887</v>
      </c>
      <c r="E2437" s="86">
        <f t="shared" ref="E2437:E2500" si="116">(((ROUND(C2437/C2436,8))*(($E$1+1)^(1/252)))*E2436)</f>
        <v>4.4075908918884998</v>
      </c>
    </row>
    <row r="2438" spans="1:5" x14ac:dyDescent="0.3">
      <c r="A2438" s="87">
        <v>40252</v>
      </c>
      <c r="B2438" s="90">
        <v>8.6199999999999992</v>
      </c>
      <c r="C2438" s="29">
        <f t="shared" si="114"/>
        <v>4.1415802512746636</v>
      </c>
      <c r="D2438" s="86">
        <f t="shared" si="115"/>
        <v>4.7737719505801737</v>
      </c>
      <c r="E2438" s="86">
        <f t="shared" si="116"/>
        <v>4.4091490587544744</v>
      </c>
    </row>
    <row r="2439" spans="1:5" x14ac:dyDescent="0.3">
      <c r="A2439" s="87">
        <v>40253</v>
      </c>
      <c r="B2439" s="90">
        <v>8.61</v>
      </c>
      <c r="C2439" s="29">
        <f t="shared" si="114"/>
        <v>4.1429393936657242</v>
      </c>
      <c r="D2439" s="86">
        <f t="shared" si="115"/>
        <v>4.7754952201952969</v>
      </c>
      <c r="E2439" s="86">
        <f t="shared" si="116"/>
        <v>4.410709407889045</v>
      </c>
    </row>
    <row r="2440" spans="1:5" x14ac:dyDescent="0.3">
      <c r="A2440" s="87">
        <v>40254</v>
      </c>
      <c r="B2440" s="90">
        <v>8.6199999999999992</v>
      </c>
      <c r="C2440" s="29">
        <f t="shared" si="114"/>
        <v>4.1442974491989677</v>
      </c>
      <c r="D2440" s="86">
        <f t="shared" si="115"/>
        <v>4.777217168261795</v>
      </c>
      <c r="E2440" s="86">
        <f t="shared" si="116"/>
        <v>4.4122686772094948</v>
      </c>
    </row>
    <row r="2441" spans="1:5" x14ac:dyDescent="0.3">
      <c r="A2441" s="87">
        <v>40255</v>
      </c>
      <c r="B2441" s="90">
        <v>8.61</v>
      </c>
      <c r="C2441" s="29">
        <f t="shared" si="114"/>
        <v>4.1456574832928714</v>
      </c>
      <c r="D2441" s="86">
        <f t="shared" si="115"/>
        <v>4.7789416815557137</v>
      </c>
      <c r="E2441" s="86">
        <f t="shared" si="116"/>
        <v>4.4138301303425678</v>
      </c>
    </row>
    <row r="2442" spans="1:5" x14ac:dyDescent="0.3">
      <c r="A2442" s="87">
        <v>40256</v>
      </c>
      <c r="B2442" s="90">
        <v>8.6199999999999992</v>
      </c>
      <c r="C2442" s="29">
        <f t="shared" si="114"/>
        <v>4.1470164298158947</v>
      </c>
      <c r="D2442" s="86">
        <f t="shared" si="115"/>
        <v>4.7806648723472485</v>
      </c>
      <c r="E2442" s="86">
        <f t="shared" si="116"/>
        <v>4.4153905028975151</v>
      </c>
    </row>
    <row r="2443" spans="1:5" x14ac:dyDescent="0.3">
      <c r="A2443" s="87">
        <v>40259</v>
      </c>
      <c r="B2443" s="90">
        <v>8.6199999999999992</v>
      </c>
      <c r="C2443" s="29">
        <f t="shared" si="114"/>
        <v>4.1483773561976669</v>
      </c>
      <c r="D2443" s="86">
        <f t="shared" si="115"/>
        <v>4.7823906302175221</v>
      </c>
      <c r="E2443" s="86">
        <f t="shared" si="116"/>
        <v>4.4169530608102052</v>
      </c>
    </row>
    <row r="2444" spans="1:5" x14ac:dyDescent="0.3">
      <c r="A2444" s="87">
        <v>40260</v>
      </c>
      <c r="B2444" s="90">
        <v>8.6199999999999992</v>
      </c>
      <c r="C2444" s="29">
        <f t="shared" si="114"/>
        <v>4.1497387291946497</v>
      </c>
      <c r="D2444" s="86">
        <f t="shared" si="115"/>
        <v>4.7841170110639517</v>
      </c>
      <c r="E2444" s="86">
        <f t="shared" si="116"/>
        <v>4.4185161716948755</v>
      </c>
    </row>
    <row r="2445" spans="1:5" x14ac:dyDescent="0.3">
      <c r="A2445" s="87">
        <v>40261</v>
      </c>
      <c r="B2445" s="90">
        <v>8.6199999999999992</v>
      </c>
      <c r="C2445" s="29">
        <f t="shared" si="114"/>
        <v>4.1511005489534094</v>
      </c>
      <c r="D2445" s="86">
        <f t="shared" si="115"/>
        <v>4.7858440151114241</v>
      </c>
      <c r="E2445" s="86">
        <f t="shared" si="116"/>
        <v>4.4200798357472175</v>
      </c>
    </row>
    <row r="2446" spans="1:5" x14ac:dyDescent="0.3">
      <c r="A2446" s="87">
        <v>40262</v>
      </c>
      <c r="B2446" s="90">
        <v>8.61</v>
      </c>
      <c r="C2446" s="29">
        <f t="shared" si="114"/>
        <v>4.1524628156205594</v>
      </c>
      <c r="D2446" s="86">
        <f t="shared" si="115"/>
        <v>4.7875716425849069</v>
      </c>
      <c r="E2446" s="86">
        <f t="shared" si="116"/>
        <v>4.4216440531629901</v>
      </c>
    </row>
    <row r="2447" spans="1:5" x14ac:dyDescent="0.3">
      <c r="A2447" s="87">
        <v>40263</v>
      </c>
      <c r="B2447" s="90">
        <v>8.6</v>
      </c>
      <c r="C2447" s="29">
        <f t="shared" si="114"/>
        <v>4.1538239929315202</v>
      </c>
      <c r="D2447" s="86">
        <f t="shared" si="115"/>
        <v>4.7892979451677897</v>
      </c>
      <c r="E2447" s="86">
        <f t="shared" si="116"/>
        <v>4.4232071880876616</v>
      </c>
    </row>
    <row r="2448" spans="1:5" x14ac:dyDescent="0.3">
      <c r="A2448" s="87">
        <v>40266</v>
      </c>
      <c r="B2448" s="90">
        <v>8.56</v>
      </c>
      <c r="C2448" s="29">
        <f t="shared" si="114"/>
        <v>4.1551841210597651</v>
      </c>
      <c r="D2448" s="86">
        <f t="shared" si="115"/>
        <v>4.7910229736588725</v>
      </c>
      <c r="E2448" s="86">
        <f t="shared" si="116"/>
        <v>4.4247692832146077</v>
      </c>
    </row>
    <row r="2449" spans="1:5" x14ac:dyDescent="0.3">
      <c r="A2449" s="87">
        <v>40267</v>
      </c>
      <c r="B2449" s="90">
        <v>8.59</v>
      </c>
      <c r="C2449" s="29">
        <f t="shared" si="114"/>
        <v>4.1565386279795478</v>
      </c>
      <c r="D2449" s="86">
        <f t="shared" si="115"/>
        <v>4.7927409290947205</v>
      </c>
      <c r="E2449" s="86">
        <f t="shared" si="116"/>
        <v>4.4263254696801528</v>
      </c>
    </row>
    <row r="2450" spans="1:5" x14ac:dyDescent="0.3">
      <c r="A2450" s="87">
        <v>40268</v>
      </c>
      <c r="B2450" s="90">
        <v>8.61</v>
      </c>
      <c r="C2450" s="29">
        <f t="shared" si="114"/>
        <v>4.1578981070686014</v>
      </c>
      <c r="D2450" s="86">
        <f t="shared" si="115"/>
        <v>4.7944652470479667</v>
      </c>
      <c r="E2450" s="86">
        <f t="shared" si="116"/>
        <v>4.4278870282735658</v>
      </c>
    </row>
    <row r="2451" spans="1:5" x14ac:dyDescent="0.3">
      <c r="A2451" s="87">
        <v>40269</v>
      </c>
      <c r="B2451" s="90">
        <v>8.58</v>
      </c>
      <c r="C2451" s="29">
        <f t="shared" si="114"/>
        <v>4.1592610660680984</v>
      </c>
      <c r="D2451" s="86">
        <f t="shared" si="115"/>
        <v>4.7961940353267467</v>
      </c>
      <c r="E2451" s="86">
        <f t="shared" si="116"/>
        <v>4.4294523702081889</v>
      </c>
    </row>
    <row r="2452" spans="1:5" x14ac:dyDescent="0.3">
      <c r="A2452" s="87">
        <v>40273</v>
      </c>
      <c r="B2452" s="90">
        <v>8.61</v>
      </c>
      <c r="C2452" s="29">
        <f t="shared" si="114"/>
        <v>4.160619938250993</v>
      </c>
      <c r="D2452" s="86">
        <f t="shared" si="115"/>
        <v>4.7979176963353565</v>
      </c>
      <c r="E2452" s="86">
        <f t="shared" si="116"/>
        <v>4.4310134372936183</v>
      </c>
    </row>
    <row r="2453" spans="1:5" x14ac:dyDescent="0.3">
      <c r="A2453" s="87">
        <v>40274</v>
      </c>
      <c r="B2453" s="90">
        <v>8.6199999999999992</v>
      </c>
      <c r="C2453" s="29">
        <f t="shared" si="114"/>
        <v>4.1619837894667517</v>
      </c>
      <c r="D2453" s="86">
        <f t="shared" si="115"/>
        <v>4.7996477294983011</v>
      </c>
      <c r="E2453" s="86">
        <f t="shared" si="116"/>
        <v>4.4325798844730482</v>
      </c>
    </row>
    <row r="2454" spans="1:5" x14ac:dyDescent="0.3">
      <c r="A2454" s="87">
        <v>40275</v>
      </c>
      <c r="B2454" s="90">
        <v>8.6300000000000008</v>
      </c>
      <c r="C2454" s="29">
        <f t="shared" si="114"/>
        <v>4.1633496276869408</v>
      </c>
      <c r="D2454" s="86">
        <f t="shared" si="115"/>
        <v>4.8013803399332291</v>
      </c>
      <c r="E2454" s="86">
        <f t="shared" si="116"/>
        <v>4.4341485255179505</v>
      </c>
    </row>
    <row r="2455" spans="1:5" x14ac:dyDescent="0.3">
      <c r="A2455" s="87">
        <v>40276</v>
      </c>
      <c r="B2455" s="90">
        <v>8.6199999999999992</v>
      </c>
      <c r="C2455" s="29">
        <f t="shared" si="114"/>
        <v>4.164717454573621</v>
      </c>
      <c r="D2455" s="86">
        <f t="shared" si="115"/>
        <v>4.8031155299797987</v>
      </c>
      <c r="E2455" s="86">
        <f t="shared" si="116"/>
        <v>4.435719362364722</v>
      </c>
    </row>
    <row r="2456" spans="1:5" x14ac:dyDescent="0.3">
      <c r="A2456" s="87">
        <v>40277</v>
      </c>
      <c r="B2456" s="90">
        <v>8.6199999999999992</v>
      </c>
      <c r="C2456" s="29">
        <f t="shared" si="114"/>
        <v>4.1660841899006886</v>
      </c>
      <c r="D2456" s="86">
        <f t="shared" si="115"/>
        <v>4.804849392245619</v>
      </c>
      <c r="E2456" s="86">
        <f t="shared" si="116"/>
        <v>4.4372891144361608</v>
      </c>
    </row>
    <row r="2457" spans="1:5" x14ac:dyDescent="0.3">
      <c r="A2457" s="87">
        <v>40280</v>
      </c>
      <c r="B2457" s="90">
        <v>8.6300000000000008</v>
      </c>
      <c r="C2457" s="29">
        <f t="shared" si="114"/>
        <v>4.1674513737492882</v>
      </c>
      <c r="D2457" s="86">
        <f t="shared" si="115"/>
        <v>4.8065838804131769</v>
      </c>
      <c r="E2457" s="86">
        <f t="shared" si="116"/>
        <v>4.438859422025514</v>
      </c>
    </row>
    <row r="2458" spans="1:5" x14ac:dyDescent="0.3">
      <c r="A2458" s="87">
        <v>40281</v>
      </c>
      <c r="B2458" s="90">
        <v>8.6199999999999992</v>
      </c>
      <c r="C2458" s="29">
        <f t="shared" si="114"/>
        <v>4.1688205482236196</v>
      </c>
      <c r="D2458" s="86">
        <f t="shared" si="115"/>
        <v>4.8083209509880547</v>
      </c>
      <c r="E2458" s="86">
        <f t="shared" si="116"/>
        <v>4.4404319277495841</v>
      </c>
    </row>
    <row r="2459" spans="1:5" x14ac:dyDescent="0.3">
      <c r="A2459" s="87">
        <v>40282</v>
      </c>
      <c r="B2459" s="90">
        <v>8.61</v>
      </c>
      <c r="C2459" s="29">
        <f t="shared" si="114"/>
        <v>4.1701886300629303</v>
      </c>
      <c r="D2459" s="86">
        <f t="shared" si="115"/>
        <v>4.8100566923431884</v>
      </c>
      <c r="E2459" s="86">
        <f t="shared" si="116"/>
        <v>4.4420033475458434</v>
      </c>
    </row>
    <row r="2460" spans="1:5" x14ac:dyDescent="0.3">
      <c r="A2460" s="87">
        <v>40283</v>
      </c>
      <c r="B2460" s="90">
        <v>8.6199999999999992</v>
      </c>
      <c r="C2460" s="29">
        <f t="shared" si="114"/>
        <v>4.1715556178958648</v>
      </c>
      <c r="D2460" s="86">
        <f t="shared" si="115"/>
        <v>4.8117911025853131</v>
      </c>
      <c r="E2460" s="86">
        <f t="shared" si="116"/>
        <v>4.4435736798667111</v>
      </c>
    </row>
    <row r="2461" spans="1:5" x14ac:dyDescent="0.3">
      <c r="A2461" s="87">
        <v>40284</v>
      </c>
      <c r="B2461" s="90">
        <v>8.6300000000000008</v>
      </c>
      <c r="C2461" s="29">
        <f t="shared" si="114"/>
        <v>4.1729245973029894</v>
      </c>
      <c r="D2461" s="86">
        <f t="shared" si="115"/>
        <v>4.8135280966200611</v>
      </c>
      <c r="E2461" s="86">
        <f t="shared" si="116"/>
        <v>4.4451462114943308</v>
      </c>
    </row>
    <row r="2462" spans="1:5" x14ac:dyDescent="0.3">
      <c r="A2462" s="87">
        <v>40287</v>
      </c>
      <c r="B2462" s="90">
        <v>8.6300000000000008</v>
      </c>
      <c r="C2462" s="29">
        <f t="shared" si="114"/>
        <v>4.1742955699501874</v>
      </c>
      <c r="D2462" s="86">
        <f t="shared" si="115"/>
        <v>4.8152676767930114</v>
      </c>
      <c r="E2462" s="86">
        <f t="shared" si="116"/>
        <v>4.4467209443699023</v>
      </c>
    </row>
    <row r="2463" spans="1:5" x14ac:dyDescent="0.3">
      <c r="A2463" s="87">
        <v>40288</v>
      </c>
      <c r="B2463" s="90">
        <v>8.6300000000000008</v>
      </c>
      <c r="C2463" s="29">
        <f t="shared" si="114"/>
        <v>4.1756669930167387</v>
      </c>
      <c r="D2463" s="86">
        <f t="shared" si="115"/>
        <v>4.8170078856397982</v>
      </c>
      <c r="E2463" s="86">
        <f t="shared" si="116"/>
        <v>4.448296235108705</v>
      </c>
    </row>
    <row r="2464" spans="1:5" x14ac:dyDescent="0.3">
      <c r="A2464" s="87">
        <v>40290</v>
      </c>
      <c r="B2464" s="90">
        <v>8.6199999999999992</v>
      </c>
      <c r="C2464" s="29">
        <f t="shared" si="114"/>
        <v>4.1770388666506237</v>
      </c>
      <c r="D2464" s="86">
        <f t="shared" si="115"/>
        <v>4.8187487233876212</v>
      </c>
      <c r="E2464" s="86">
        <f t="shared" si="116"/>
        <v>4.4498720839083674</v>
      </c>
    </row>
    <row r="2465" spans="1:5" x14ac:dyDescent="0.3">
      <c r="A2465" s="87">
        <v>40291</v>
      </c>
      <c r="B2465" s="90">
        <v>8.6199999999999992</v>
      </c>
      <c r="C2465" s="29">
        <f t="shared" si="114"/>
        <v>4.178409645495492</v>
      </c>
      <c r="D2465" s="86">
        <f t="shared" si="115"/>
        <v>4.82048822903303</v>
      </c>
      <c r="E2465" s="86">
        <f t="shared" si="116"/>
        <v>4.4514468444715858</v>
      </c>
    </row>
    <row r="2466" spans="1:5" x14ac:dyDescent="0.3">
      <c r="A2466" s="87">
        <v>40294</v>
      </c>
      <c r="B2466" s="90">
        <v>8.6199999999999992</v>
      </c>
      <c r="C2466" s="29">
        <f t="shared" si="114"/>
        <v>4.1797808741888538</v>
      </c>
      <c r="D2466" s="86">
        <f t="shared" si="115"/>
        <v>4.8222283626173637</v>
      </c>
      <c r="E2466" s="86">
        <f t="shared" si="116"/>
        <v>4.4530221623251673</v>
      </c>
    </row>
    <row r="2467" spans="1:5" x14ac:dyDescent="0.3">
      <c r="A2467" s="87">
        <v>40295</v>
      </c>
      <c r="B2467" s="90">
        <v>8.6300000000000008</v>
      </c>
      <c r="C2467" s="29">
        <f t="shared" si="114"/>
        <v>4.181152552878336</v>
      </c>
      <c r="D2467" s="86">
        <f t="shared" si="115"/>
        <v>4.8239691243672995</v>
      </c>
      <c r="E2467" s="86">
        <f t="shared" si="116"/>
        <v>4.4545980376663312</v>
      </c>
    </row>
    <row r="2468" spans="1:5" x14ac:dyDescent="0.3">
      <c r="A2468" s="87">
        <v>40296</v>
      </c>
      <c r="B2468" s="90">
        <v>8.6199999999999992</v>
      </c>
      <c r="C2468" s="29">
        <f t="shared" si="114"/>
        <v>4.182526228738058</v>
      </c>
      <c r="D2468" s="86">
        <f t="shared" si="115"/>
        <v>4.8257124778650313</v>
      </c>
      <c r="E2468" s="86">
        <f t="shared" si="116"/>
        <v>4.4561761189360158</v>
      </c>
    </row>
    <row r="2469" spans="1:5" x14ac:dyDescent="0.3">
      <c r="A2469" s="87">
        <v>40297</v>
      </c>
      <c r="B2469" s="90">
        <v>9.3800000000000008</v>
      </c>
      <c r="C2469" s="29">
        <f t="shared" si="114"/>
        <v>4.1838988083705431</v>
      </c>
      <c r="D2469" s="86">
        <f t="shared" si="115"/>
        <v>4.8274544973352773</v>
      </c>
      <c r="E2469" s="86">
        <f t="shared" si="116"/>
        <v>4.4577531104275758</v>
      </c>
    </row>
    <row r="2470" spans="1:5" x14ac:dyDescent="0.3">
      <c r="A2470" s="87">
        <v>40298</v>
      </c>
      <c r="B2470" s="90">
        <v>9.3800000000000008</v>
      </c>
      <c r="C2470" s="29">
        <f t="shared" si="114"/>
        <v>4.1853876487615018</v>
      </c>
      <c r="D2470" s="86">
        <f t="shared" si="115"/>
        <v>4.8293441319864421</v>
      </c>
      <c r="E2470" s="86">
        <f t="shared" si="116"/>
        <v>4.4594540537775327</v>
      </c>
    </row>
    <row r="2471" spans="1:5" x14ac:dyDescent="0.3">
      <c r="A2471" s="87">
        <v>40301</v>
      </c>
      <c r="B2471" s="90">
        <v>9.41</v>
      </c>
      <c r="C2471" s="29">
        <f t="shared" si="114"/>
        <v>4.1868770189563138</v>
      </c>
      <c r="D2471" s="86">
        <f t="shared" si="115"/>
        <v>4.8312345063067461</v>
      </c>
      <c r="E2471" s="86">
        <f t="shared" si="116"/>
        <v>4.4611556461558699</v>
      </c>
    </row>
    <row r="2472" spans="1:5" x14ac:dyDescent="0.3">
      <c r="A2472" s="87">
        <v>40302</v>
      </c>
      <c r="B2472" s="90">
        <v>9.41</v>
      </c>
      <c r="C2472" s="29">
        <f t="shared" si="114"/>
        <v>4.18837148283946</v>
      </c>
      <c r="D2472" s="86">
        <f t="shared" si="115"/>
        <v>4.8331314132358951</v>
      </c>
      <c r="E2472" s="86">
        <f t="shared" si="116"/>
        <v>4.4628627505949128</v>
      </c>
    </row>
    <row r="2473" spans="1:5" x14ac:dyDescent="0.3">
      <c r="A2473" s="87">
        <v>40303</v>
      </c>
      <c r="B2473" s="90">
        <v>9.41</v>
      </c>
      <c r="C2473" s="29">
        <f t="shared" si="114"/>
        <v>4.1898664801565451</v>
      </c>
      <c r="D2473" s="86">
        <f t="shared" si="115"/>
        <v>4.8350290649551999</v>
      </c>
      <c r="E2473" s="86">
        <f t="shared" si="116"/>
        <v>4.4645705082740124</v>
      </c>
    </row>
    <row r="2474" spans="1:5" x14ac:dyDescent="0.3">
      <c r="A2474" s="87">
        <v>40304</v>
      </c>
      <c r="B2474" s="90">
        <v>9.39</v>
      </c>
      <c r="C2474" s="29">
        <f t="shared" si="114"/>
        <v>4.1913620110979721</v>
      </c>
      <c r="D2474" s="86">
        <f t="shared" si="115"/>
        <v>4.8369274617570897</v>
      </c>
      <c r="E2474" s="86">
        <f t="shared" si="116"/>
        <v>4.4662789194431367</v>
      </c>
    </row>
    <row r="2475" spans="1:5" x14ac:dyDescent="0.3">
      <c r="A2475" s="87">
        <v>40305</v>
      </c>
      <c r="B2475" s="90">
        <v>9.39</v>
      </c>
      <c r="C2475" s="29">
        <f t="shared" si="114"/>
        <v>4.192855016159946</v>
      </c>
      <c r="D2475" s="86">
        <f t="shared" si="115"/>
        <v>4.8388227198813585</v>
      </c>
      <c r="E2475" s="86">
        <f t="shared" si="116"/>
        <v>4.4679847238849133</v>
      </c>
    </row>
    <row r="2476" spans="1:5" x14ac:dyDescent="0.3">
      <c r="A2476" s="87">
        <v>40308</v>
      </c>
      <c r="B2476" s="90">
        <v>9.3800000000000008</v>
      </c>
      <c r="C2476" s="29">
        <f t="shared" si="114"/>
        <v>4.1943485530452529</v>
      </c>
      <c r="D2476" s="86">
        <f t="shared" si="115"/>
        <v>4.840718720626513</v>
      </c>
      <c r="E2476" s="86">
        <f t="shared" si="116"/>
        <v>4.4696911798240206</v>
      </c>
    </row>
    <row r="2477" spans="1:5" x14ac:dyDescent="0.3">
      <c r="A2477" s="87">
        <v>40309</v>
      </c>
      <c r="B2477" s="90">
        <v>9.3699999999999992</v>
      </c>
      <c r="C2477" s="29">
        <f t="shared" si="114"/>
        <v>4.1958411119778543</v>
      </c>
      <c r="D2477" s="86">
        <f t="shared" si="115"/>
        <v>4.8426135473589218</v>
      </c>
      <c r="E2477" s="86">
        <f t="shared" si="116"/>
        <v>4.4713966783790884</v>
      </c>
    </row>
    <row r="2478" spans="1:5" x14ac:dyDescent="0.3">
      <c r="A2478" s="87">
        <v>40310</v>
      </c>
      <c r="B2478" s="90">
        <v>9.3800000000000008</v>
      </c>
      <c r="C2478" s="29">
        <f t="shared" si="114"/>
        <v>4.1973326915347515</v>
      </c>
      <c r="D2478" s="86">
        <f t="shared" si="115"/>
        <v>4.8445071981178671</v>
      </c>
      <c r="E2478" s="86">
        <f t="shared" si="116"/>
        <v>4.473101217956474</v>
      </c>
    </row>
    <row r="2479" spans="1:5" x14ac:dyDescent="0.3">
      <c r="A2479" s="87">
        <v>40311</v>
      </c>
      <c r="B2479" s="90">
        <v>9.3800000000000008</v>
      </c>
      <c r="C2479" s="29">
        <f t="shared" si="114"/>
        <v>4.1988263123730345</v>
      </c>
      <c r="D2479" s="86">
        <f t="shared" si="115"/>
        <v>4.8464035077929628</v>
      </c>
      <c r="E2479" s="86">
        <f t="shared" si="116"/>
        <v>4.4748080176786411</v>
      </c>
    </row>
    <row r="2480" spans="1:5" x14ac:dyDescent="0.3">
      <c r="A2480" s="87">
        <v>40312</v>
      </c>
      <c r="B2480" s="90">
        <v>9.3800000000000008</v>
      </c>
      <c r="C2480" s="29">
        <f t="shared" si="114"/>
        <v>4.2003204647162926</v>
      </c>
      <c r="D2480" s="86">
        <f t="shared" si="115"/>
        <v>4.8483005597500357</v>
      </c>
      <c r="E2480" s="86">
        <f t="shared" si="116"/>
        <v>4.4765154686638029</v>
      </c>
    </row>
    <row r="2481" spans="1:5" x14ac:dyDescent="0.3">
      <c r="A2481" s="87">
        <v>40315</v>
      </c>
      <c r="B2481" s="90">
        <v>9.3800000000000008</v>
      </c>
      <c r="C2481" s="29">
        <f t="shared" si="114"/>
        <v>4.2018151487536617</v>
      </c>
      <c r="D2481" s="86">
        <f t="shared" si="115"/>
        <v>4.8501983542796419</v>
      </c>
      <c r="E2481" s="86">
        <f t="shared" si="116"/>
        <v>4.4782235711604601</v>
      </c>
    </row>
    <row r="2482" spans="1:5" x14ac:dyDescent="0.3">
      <c r="A2482" s="87">
        <v>40316</v>
      </c>
      <c r="B2482" s="90">
        <v>9.3699999999999992</v>
      </c>
      <c r="C2482" s="29">
        <f t="shared" si="114"/>
        <v>4.2033103646743459</v>
      </c>
      <c r="D2482" s="86">
        <f t="shared" si="115"/>
        <v>4.8520968916724492</v>
      </c>
      <c r="E2482" s="86">
        <f t="shared" si="116"/>
        <v>4.4799323254172112</v>
      </c>
    </row>
    <row r="2483" spans="1:5" x14ac:dyDescent="0.3">
      <c r="A2483" s="87">
        <v>40317</v>
      </c>
      <c r="B2483" s="90">
        <v>9.3699999999999992</v>
      </c>
      <c r="C2483" s="29">
        <f t="shared" si="114"/>
        <v>4.2048045994758843</v>
      </c>
      <c r="D2483" s="86">
        <f t="shared" si="115"/>
        <v>4.8539942507888716</v>
      </c>
      <c r="E2483" s="86">
        <f t="shared" si="116"/>
        <v>4.481640118865645</v>
      </c>
    </row>
    <row r="2484" spans="1:5" x14ac:dyDescent="0.3">
      <c r="A2484" s="87">
        <v>40318</v>
      </c>
      <c r="B2484" s="90">
        <v>9.3699999999999992</v>
      </c>
      <c r="C2484" s="29">
        <f t="shared" si="114"/>
        <v>4.2062993654629519</v>
      </c>
      <c r="D2484" s="86">
        <f t="shared" si="115"/>
        <v>4.8558923518467054</v>
      </c>
      <c r="E2484" s="86">
        <f t="shared" si="116"/>
        <v>4.4833485633414272</v>
      </c>
    </row>
    <row r="2485" spans="1:5" x14ac:dyDescent="0.3">
      <c r="A2485" s="87">
        <v>40319</v>
      </c>
      <c r="B2485" s="90">
        <v>9.3699999999999992</v>
      </c>
      <c r="C2485" s="29">
        <f t="shared" si="114"/>
        <v>4.2077946628243801</v>
      </c>
      <c r="D2485" s="86">
        <f t="shared" si="115"/>
        <v>4.8577911951360786</v>
      </c>
      <c r="E2485" s="86">
        <f t="shared" si="116"/>
        <v>4.4850576590927353</v>
      </c>
    </row>
    <row r="2486" spans="1:5" x14ac:dyDescent="0.3">
      <c r="A2486" s="87">
        <v>40322</v>
      </c>
      <c r="B2486" s="90">
        <v>9.3800000000000008</v>
      </c>
      <c r="C2486" s="29">
        <f t="shared" si="114"/>
        <v>4.2092904917490674</v>
      </c>
      <c r="D2486" s="86">
        <f t="shared" si="115"/>
        <v>4.8596907809472327</v>
      </c>
      <c r="E2486" s="86">
        <f t="shared" si="116"/>
        <v>4.486767406367842</v>
      </c>
    </row>
    <row r="2487" spans="1:5" x14ac:dyDescent="0.3">
      <c r="A2487" s="87">
        <v>40323</v>
      </c>
      <c r="B2487" s="90">
        <v>9.3800000000000008</v>
      </c>
      <c r="C2487" s="29">
        <f t="shared" si="114"/>
        <v>4.2107883677705562</v>
      </c>
      <c r="D2487" s="86">
        <f t="shared" si="115"/>
        <v>4.8615930340080729</v>
      </c>
      <c r="E2487" s="86">
        <f t="shared" si="116"/>
        <v>4.4884794206929097</v>
      </c>
    </row>
    <row r="2488" spans="1:5" x14ac:dyDescent="0.3">
      <c r="A2488" s="87">
        <v>40324</v>
      </c>
      <c r="B2488" s="90">
        <v>9.3800000000000008</v>
      </c>
      <c r="C2488" s="29">
        <f t="shared" si="114"/>
        <v>4.2122867768112275</v>
      </c>
      <c r="D2488" s="86">
        <f t="shared" si="115"/>
        <v>4.8634960316773403</v>
      </c>
      <c r="E2488" s="86">
        <f t="shared" si="116"/>
        <v>4.4901920882707058</v>
      </c>
    </row>
    <row r="2489" spans="1:5" x14ac:dyDescent="0.3">
      <c r="A2489" s="87">
        <v>40325</v>
      </c>
      <c r="B2489" s="90">
        <v>9.3699999999999992</v>
      </c>
      <c r="C2489" s="29">
        <f t="shared" si="114"/>
        <v>4.2137857190607564</v>
      </c>
      <c r="D2489" s="86">
        <f t="shared" si="115"/>
        <v>4.8653997742464998</v>
      </c>
      <c r="E2489" s="86">
        <f t="shared" si="116"/>
        <v>4.4919054093504913</v>
      </c>
    </row>
    <row r="2490" spans="1:5" x14ac:dyDescent="0.3">
      <c r="A2490" s="87">
        <v>40326</v>
      </c>
      <c r="B2490" s="90">
        <v>9.3800000000000008</v>
      </c>
      <c r="C2490" s="29">
        <f t="shared" si="114"/>
        <v>4.215283677746025</v>
      </c>
      <c r="D2490" s="86">
        <f t="shared" si="115"/>
        <v>4.8673023353088212</v>
      </c>
      <c r="E2490" s="86">
        <f t="shared" si="116"/>
        <v>4.4936177670540998</v>
      </c>
    </row>
    <row r="2491" spans="1:5" x14ac:dyDescent="0.3">
      <c r="A2491" s="87">
        <v>40329</v>
      </c>
      <c r="B2491" s="90">
        <v>9.3699999999999992</v>
      </c>
      <c r="C2491" s="29">
        <f t="shared" si="114"/>
        <v>4.216783686442751</v>
      </c>
      <c r="D2491" s="86">
        <f t="shared" si="115"/>
        <v>4.8692075677984432</v>
      </c>
      <c r="E2491" s="86">
        <f t="shared" si="116"/>
        <v>4.4953323952689823</v>
      </c>
    </row>
    <row r="2492" spans="1:5" x14ac:dyDescent="0.3">
      <c r="A2492" s="87">
        <v>40330</v>
      </c>
      <c r="B2492" s="90">
        <v>9.4</v>
      </c>
      <c r="C2492" s="29">
        <f t="shared" si="114"/>
        <v>4.218282710875445</v>
      </c>
      <c r="D2492" s="86">
        <f t="shared" si="115"/>
        <v>4.8711116178565472</v>
      </c>
      <c r="E2492" s="86">
        <f t="shared" si="116"/>
        <v>4.4970460593727042</v>
      </c>
    </row>
    <row r="2493" spans="1:5" x14ac:dyDescent="0.3">
      <c r="A2493" s="87">
        <v>40331</v>
      </c>
      <c r="B2493" s="90">
        <v>9.4</v>
      </c>
      <c r="C2493" s="29">
        <f t="shared" si="114"/>
        <v>4.2197868239416616</v>
      </c>
      <c r="D2493" s="86">
        <f t="shared" si="115"/>
        <v>4.8730221993530831</v>
      </c>
      <c r="E2493" s="86">
        <f t="shared" si="116"/>
        <v>4.4987652336763393</v>
      </c>
    </row>
    <row r="2494" spans="1:5" x14ac:dyDescent="0.3">
      <c r="A2494" s="87">
        <v>40333</v>
      </c>
      <c r="B2494" s="90">
        <v>9.39</v>
      </c>
      <c r="C2494" s="29">
        <f t="shared" si="114"/>
        <v>4.2212914733294742</v>
      </c>
      <c r="D2494" s="86">
        <f t="shared" si="115"/>
        <v>4.8749335302312682</v>
      </c>
      <c r="E2494" s="86">
        <f t="shared" si="116"/>
        <v>4.5004850652025707</v>
      </c>
    </row>
    <row r="2495" spans="1:5" x14ac:dyDescent="0.3">
      <c r="A2495" s="87">
        <v>40336</v>
      </c>
      <c r="B2495" s="90">
        <v>9.4</v>
      </c>
      <c r="C2495" s="29">
        <f t="shared" si="114"/>
        <v>4.2227951395651893</v>
      </c>
      <c r="D2495" s="86">
        <f t="shared" si="115"/>
        <v>4.8768436803113531</v>
      </c>
      <c r="E2495" s="86">
        <f t="shared" si="116"/>
        <v>4.5022039339863706</v>
      </c>
    </row>
    <row r="2496" spans="1:5" x14ac:dyDescent="0.3">
      <c r="A2496" s="87">
        <v>40337</v>
      </c>
      <c r="B2496" s="90">
        <v>9.39</v>
      </c>
      <c r="C2496" s="29">
        <f t="shared" si="114"/>
        <v>4.2243008616281035</v>
      </c>
      <c r="D2496" s="86">
        <f t="shared" si="115"/>
        <v>4.8787565100775501</v>
      </c>
      <c r="E2496" s="86">
        <f t="shared" si="116"/>
        <v>4.5039250800922472</v>
      </c>
    </row>
    <row r="2497" spans="1:5" x14ac:dyDescent="0.3">
      <c r="A2497" s="87">
        <v>40338</v>
      </c>
      <c r="B2497" s="90">
        <v>9.3800000000000008</v>
      </c>
      <c r="C2497" s="29">
        <f t="shared" si="114"/>
        <v>4.225805599838024</v>
      </c>
      <c r="D2497" s="86">
        <f t="shared" si="115"/>
        <v>4.8806681581196507</v>
      </c>
      <c r="E2497" s="86">
        <f t="shared" si="116"/>
        <v>4.5056452627198045</v>
      </c>
    </row>
    <row r="2498" spans="1:5" x14ac:dyDescent="0.3">
      <c r="A2498" s="87">
        <v>40339</v>
      </c>
      <c r="B2498" s="90">
        <v>10.119999999999999</v>
      </c>
      <c r="C2498" s="29">
        <f t="shared" si="114"/>
        <v>4.2273093527607264</v>
      </c>
      <c r="D2498" s="86">
        <f t="shared" si="115"/>
        <v>4.8825786224601249</v>
      </c>
      <c r="E2498" s="86">
        <f t="shared" si="116"/>
        <v>4.5073644802621491</v>
      </c>
    </row>
    <row r="2499" spans="1:5" x14ac:dyDescent="0.3">
      <c r="A2499" s="87">
        <v>40340</v>
      </c>
      <c r="B2499" s="90">
        <v>10.08</v>
      </c>
      <c r="C2499" s="29">
        <f t="shared" si="114"/>
        <v>4.2289267635921863</v>
      </c>
      <c r="D2499" s="86">
        <f t="shared" si="115"/>
        <v>4.884633558207538</v>
      </c>
      <c r="E2499" s="86">
        <f t="shared" si="116"/>
        <v>4.5092049739803697</v>
      </c>
    </row>
    <row r="2500" spans="1:5" x14ac:dyDescent="0.3">
      <c r="A2500" s="87">
        <v>40343</v>
      </c>
      <c r="B2500" s="90">
        <v>10.11</v>
      </c>
      <c r="C2500" s="29">
        <f t="shared" si="114"/>
        <v>4.2305387036066646</v>
      </c>
      <c r="D2500" s="86">
        <f t="shared" si="115"/>
        <v>4.8866816215582585</v>
      </c>
      <c r="E2500" s="86">
        <f t="shared" si="116"/>
        <v>4.5110397258059285</v>
      </c>
    </row>
    <row r="2501" spans="1:5" x14ac:dyDescent="0.3">
      <c r="A2501" s="87">
        <v>40344</v>
      </c>
      <c r="B2501" s="90">
        <v>10.130000000000001</v>
      </c>
      <c r="C2501" s="29">
        <f t="shared" ref="C2501:C2564" si="117">IF(A2501=$B$2,1,IF(A2500&lt;DATE(1998,1,2),ROUND(B2500/3000+1,8)*C2500,ROUND(((1+B2500/100)^(1/252)),8)*C2500))</f>
        <v>4.2321558270261175</v>
      </c>
      <c r="D2501" s="86">
        <f t="shared" ref="D2501:D2564" si="118">(((ROUND(C2501/C2500,8)-1)*$D$1)+1)*D2500</f>
        <v>4.8887363490130822</v>
      </c>
      <c r="E2501" s="86">
        <f t="shared" ref="E2501:E2564" si="119">(((ROUND(C2501/C2500,8))*(($E$1+1)^(1/252)))*E2500)</f>
        <v>4.5128800962223963</v>
      </c>
    </row>
    <row r="2502" spans="1:5" x14ac:dyDescent="0.3">
      <c r="A2502" s="87">
        <v>40345</v>
      </c>
      <c r="B2502" s="90">
        <v>10.119999999999999</v>
      </c>
      <c r="C2502" s="29">
        <f t="shared" si="117"/>
        <v>4.2337766580647518</v>
      </c>
      <c r="D2502" s="86">
        <f t="shared" si="118"/>
        <v>4.8907958660847211</v>
      </c>
      <c r="E2502" s="86">
        <f t="shared" si="119"/>
        <v>4.5147245119425818</v>
      </c>
    </row>
    <row r="2503" spans="1:5" x14ac:dyDescent="0.3">
      <c r="A2503" s="87">
        <v>40346</v>
      </c>
      <c r="B2503" s="90">
        <v>10.119999999999999</v>
      </c>
      <c r="C2503" s="29">
        <f t="shared" si="117"/>
        <v>4.2353965433518939</v>
      </c>
      <c r="D2503" s="86">
        <f t="shared" si="118"/>
        <v>4.892854260231676</v>
      </c>
      <c r="E2503" s="86">
        <f t="shared" si="119"/>
        <v>4.516568010985119</v>
      </c>
    </row>
    <row r="2504" spans="1:5" x14ac:dyDescent="0.3">
      <c r="A2504" s="87">
        <v>40347</v>
      </c>
      <c r="B2504" s="90">
        <v>10.130000000000001</v>
      </c>
      <c r="C2504" s="29">
        <f t="shared" si="117"/>
        <v>4.2370170484233451</v>
      </c>
      <c r="D2504" s="86">
        <f t="shared" si="118"/>
        <v>4.8949135206970338</v>
      </c>
      <c r="E2504" s="86">
        <f t="shared" si="119"/>
        <v>4.518412262784266</v>
      </c>
    </row>
    <row r="2505" spans="1:5" x14ac:dyDescent="0.3">
      <c r="A2505" s="87">
        <v>40350</v>
      </c>
      <c r="B2505" s="90">
        <v>10.130000000000001</v>
      </c>
      <c r="C2505" s="29">
        <f t="shared" si="117"/>
        <v>4.23863974121255</v>
      </c>
      <c r="D2505" s="86">
        <f t="shared" si="118"/>
        <v>4.8969756400752056</v>
      </c>
      <c r="E2505" s="86">
        <f t="shared" si="119"/>
        <v>4.5202589395029165</v>
      </c>
    </row>
    <row r="2506" spans="1:5" x14ac:dyDescent="0.3">
      <c r="A2506" s="87">
        <v>40351</v>
      </c>
      <c r="B2506" s="90">
        <v>10.130000000000001</v>
      </c>
      <c r="C2506" s="29">
        <f t="shared" si="117"/>
        <v>4.2402630554606393</v>
      </c>
      <c r="D2506" s="86">
        <f t="shared" si="118"/>
        <v>4.8990386281789045</v>
      </c>
      <c r="E2506" s="86">
        <f t="shared" si="119"/>
        <v>4.5221063709590075</v>
      </c>
    </row>
    <row r="2507" spans="1:5" x14ac:dyDescent="0.3">
      <c r="A2507" s="87">
        <v>40352</v>
      </c>
      <c r="B2507" s="90">
        <v>10.130000000000001</v>
      </c>
      <c r="C2507" s="29">
        <f t="shared" si="117"/>
        <v>4.241886991405619</v>
      </c>
      <c r="D2507" s="86">
        <f t="shared" si="118"/>
        <v>4.9011024853741061</v>
      </c>
      <c r="E2507" s="86">
        <f t="shared" si="119"/>
        <v>4.5239545574609998</v>
      </c>
    </row>
    <row r="2508" spans="1:5" x14ac:dyDescent="0.3">
      <c r="A2508" s="87">
        <v>40353</v>
      </c>
      <c r="B2508" s="90">
        <v>10.130000000000001</v>
      </c>
      <c r="C2508" s="29">
        <f t="shared" si="117"/>
        <v>4.2435115492855875</v>
      </c>
      <c r="D2508" s="86">
        <f t="shared" si="118"/>
        <v>4.9031672120269389</v>
      </c>
      <c r="E2508" s="86">
        <f t="shared" si="119"/>
        <v>4.5258034993174805</v>
      </c>
    </row>
    <row r="2509" spans="1:5" x14ac:dyDescent="0.3">
      <c r="A2509" s="87">
        <v>40354</v>
      </c>
      <c r="B2509" s="90">
        <v>10.130000000000001</v>
      </c>
      <c r="C2509" s="29">
        <f t="shared" si="117"/>
        <v>4.245136729338733</v>
      </c>
      <c r="D2509" s="86">
        <f t="shared" si="118"/>
        <v>4.9052328085036869</v>
      </c>
      <c r="E2509" s="86">
        <f t="shared" si="119"/>
        <v>4.5276531968371634</v>
      </c>
    </row>
    <row r="2510" spans="1:5" x14ac:dyDescent="0.3">
      <c r="A2510" s="87">
        <v>40357</v>
      </c>
      <c r="B2510" s="90">
        <v>10.130000000000001</v>
      </c>
      <c r="C2510" s="29">
        <f t="shared" si="117"/>
        <v>4.2467625318033351</v>
      </c>
      <c r="D2510" s="86">
        <f t="shared" si="118"/>
        <v>4.9072992751707876</v>
      </c>
      <c r="E2510" s="86">
        <f t="shared" si="119"/>
        <v>4.5295036503288886</v>
      </c>
    </row>
    <row r="2511" spans="1:5" x14ac:dyDescent="0.3">
      <c r="A2511" s="87">
        <v>40358</v>
      </c>
      <c r="B2511" s="90">
        <v>10.130000000000001</v>
      </c>
      <c r="C2511" s="29">
        <f t="shared" si="117"/>
        <v>4.2483889569177649</v>
      </c>
      <c r="D2511" s="86">
        <f t="shared" si="118"/>
        <v>4.909366612394833</v>
      </c>
      <c r="E2511" s="86">
        <f t="shared" si="119"/>
        <v>4.5313548601016223</v>
      </c>
    </row>
    <row r="2512" spans="1:5" x14ac:dyDescent="0.3">
      <c r="A2512" s="87">
        <v>40359</v>
      </c>
      <c r="B2512" s="90">
        <v>10.119999999999999</v>
      </c>
      <c r="C2512" s="29">
        <f t="shared" si="117"/>
        <v>4.2500160049204849</v>
      </c>
      <c r="D2512" s="86">
        <f t="shared" si="118"/>
        <v>4.9114348205425689</v>
      </c>
      <c r="E2512" s="86">
        <f t="shared" si="119"/>
        <v>4.5332068264644567</v>
      </c>
    </row>
    <row r="2513" spans="1:5" x14ac:dyDescent="0.3">
      <c r="A2513" s="87">
        <v>40360</v>
      </c>
      <c r="B2513" s="90">
        <v>10.14</v>
      </c>
      <c r="C2513" s="29">
        <f t="shared" si="117"/>
        <v>4.2516421035441274</v>
      </c>
      <c r="D2513" s="86">
        <f t="shared" si="118"/>
        <v>4.9135019010269252</v>
      </c>
      <c r="E2513" s="86">
        <f t="shared" si="119"/>
        <v>4.535057872396961</v>
      </c>
    </row>
    <row r="2514" spans="1:5" x14ac:dyDescent="0.3">
      <c r="A2514" s="87">
        <v>40361</v>
      </c>
      <c r="B2514" s="90">
        <v>10.14</v>
      </c>
      <c r="C2514" s="29">
        <f t="shared" si="117"/>
        <v>4.2532719280280995</v>
      </c>
      <c r="D2514" s="86">
        <f t="shared" si="118"/>
        <v>4.9155737970275393</v>
      </c>
      <c r="E2514" s="86">
        <f t="shared" si="119"/>
        <v>4.5369129848450633</v>
      </c>
    </row>
    <row r="2515" spans="1:5" x14ac:dyDescent="0.3">
      <c r="A2515" s="87">
        <v>40364</v>
      </c>
      <c r="B2515" s="90">
        <v>10.14</v>
      </c>
      <c r="C2515" s="29">
        <f t="shared" si="117"/>
        <v>4.2549023772889898</v>
      </c>
      <c r="D2515" s="86">
        <f t="shared" si="118"/>
        <v>4.9176465666928273</v>
      </c>
      <c r="E2515" s="86">
        <f t="shared" si="119"/>
        <v>4.5387688561461488</v>
      </c>
    </row>
    <row r="2516" spans="1:5" x14ac:dyDescent="0.3">
      <c r="A2516" s="87">
        <v>40365</v>
      </c>
      <c r="B2516" s="90">
        <v>10.14</v>
      </c>
      <c r="C2516" s="29">
        <f t="shared" si="117"/>
        <v>4.2565334515662991</v>
      </c>
      <c r="D2516" s="86">
        <f t="shared" si="118"/>
        <v>4.9197202103911915</v>
      </c>
      <c r="E2516" s="86">
        <f t="shared" si="119"/>
        <v>4.5406254866106339</v>
      </c>
    </row>
    <row r="2517" spans="1:5" x14ac:dyDescent="0.3">
      <c r="A2517" s="87">
        <v>40366</v>
      </c>
      <c r="B2517" s="90">
        <v>10.14</v>
      </c>
      <c r="C2517" s="29">
        <f t="shared" si="117"/>
        <v>4.2581651510996226</v>
      </c>
      <c r="D2517" s="86">
        <f t="shared" si="118"/>
        <v>4.9217947284911885</v>
      </c>
      <c r="E2517" s="86">
        <f t="shared" si="119"/>
        <v>4.5424828765490624</v>
      </c>
    </row>
    <row r="2518" spans="1:5" x14ac:dyDescent="0.3">
      <c r="A2518" s="87">
        <v>40367</v>
      </c>
      <c r="B2518" s="90">
        <v>10.14</v>
      </c>
      <c r="C2518" s="29">
        <f t="shared" si="117"/>
        <v>4.2597974761286448</v>
      </c>
      <c r="D2518" s="86">
        <f t="shared" si="118"/>
        <v>4.9238701213615306</v>
      </c>
      <c r="E2518" s="86">
        <f t="shared" si="119"/>
        <v>4.5443410262721047</v>
      </c>
    </row>
    <row r="2519" spans="1:5" x14ac:dyDescent="0.3">
      <c r="A2519" s="87">
        <v>40368</v>
      </c>
      <c r="B2519" s="90">
        <v>10.14</v>
      </c>
      <c r="C2519" s="29">
        <f t="shared" si="117"/>
        <v>4.2614304268931438</v>
      </c>
      <c r="D2519" s="86">
        <f t="shared" si="118"/>
        <v>4.9259463893710862</v>
      </c>
      <c r="E2519" s="86">
        <f t="shared" si="119"/>
        <v>4.5461999360905594</v>
      </c>
    </row>
    <row r="2520" spans="1:5" x14ac:dyDescent="0.3">
      <c r="A2520" s="87">
        <v>40371</v>
      </c>
      <c r="B2520" s="90">
        <v>10.14</v>
      </c>
      <c r="C2520" s="29">
        <f t="shared" si="117"/>
        <v>4.263064003632989</v>
      </c>
      <c r="D2520" s="86">
        <f t="shared" si="118"/>
        <v>4.9280235328888784</v>
      </c>
      <c r="E2520" s="86">
        <f t="shared" si="119"/>
        <v>4.5480596063153511</v>
      </c>
    </row>
    <row r="2521" spans="1:5" x14ac:dyDescent="0.3">
      <c r="A2521" s="87">
        <v>40372</v>
      </c>
      <c r="B2521" s="90">
        <v>10.14</v>
      </c>
      <c r="C2521" s="29">
        <f t="shared" si="117"/>
        <v>4.2646982065881414</v>
      </c>
      <c r="D2521" s="86">
        <f t="shared" si="118"/>
        <v>4.9301015522840856</v>
      </c>
      <c r="E2521" s="86">
        <f t="shared" si="119"/>
        <v>4.5499200372575315</v>
      </c>
    </row>
    <row r="2522" spans="1:5" x14ac:dyDescent="0.3">
      <c r="A2522" s="87">
        <v>40373</v>
      </c>
      <c r="B2522" s="90">
        <v>10.130000000000001</v>
      </c>
      <c r="C2522" s="29">
        <f t="shared" si="117"/>
        <v>4.2663330359986551</v>
      </c>
      <c r="D2522" s="86">
        <f t="shared" si="118"/>
        <v>4.9321804479260436</v>
      </c>
      <c r="E2522" s="86">
        <f t="shared" si="119"/>
        <v>4.55178122922828</v>
      </c>
    </row>
    <row r="2523" spans="1:5" x14ac:dyDescent="0.3">
      <c r="A2523" s="87">
        <v>40374</v>
      </c>
      <c r="B2523" s="90">
        <v>10.14</v>
      </c>
      <c r="C2523" s="29">
        <f t="shared" si="117"/>
        <v>4.2679669562247815</v>
      </c>
      <c r="D2523" s="86">
        <f t="shared" si="118"/>
        <v>4.9342582670407849</v>
      </c>
      <c r="E2523" s="86">
        <f t="shared" si="119"/>
        <v>4.5536415438555311</v>
      </c>
    </row>
    <row r="2524" spans="1:5" x14ac:dyDescent="0.3">
      <c r="A2524" s="87">
        <v>40375</v>
      </c>
      <c r="B2524" s="90">
        <v>10.14</v>
      </c>
      <c r="C2524" s="29">
        <f t="shared" si="117"/>
        <v>4.2696030386777801</v>
      </c>
      <c r="D2524" s="86">
        <f t="shared" si="118"/>
        <v>4.9363389154612811</v>
      </c>
      <c r="E2524" s="86">
        <f t="shared" si="119"/>
        <v>4.5555042581471428</v>
      </c>
    </row>
    <row r="2525" spans="1:5" x14ac:dyDescent="0.3">
      <c r="A2525" s="87">
        <v>40378</v>
      </c>
      <c r="B2525" s="90">
        <v>10.130000000000001</v>
      </c>
      <c r="C2525" s="29">
        <f t="shared" si="117"/>
        <v>4.2712397483066269</v>
      </c>
      <c r="D2525" s="86">
        <f t="shared" si="118"/>
        <v>4.9384204412371195</v>
      </c>
      <c r="E2525" s="86">
        <f t="shared" si="119"/>
        <v>4.5573677344013506</v>
      </c>
    </row>
    <row r="2526" spans="1:5" x14ac:dyDescent="0.3">
      <c r="A2526" s="87">
        <v>40379</v>
      </c>
      <c r="B2526" s="90">
        <v>10.14</v>
      </c>
      <c r="C2526" s="29">
        <f t="shared" si="117"/>
        <v>4.272875547705433</v>
      </c>
      <c r="D2526" s="86">
        <f t="shared" si="118"/>
        <v>4.9405008891237623</v>
      </c>
      <c r="E2526" s="86">
        <f t="shared" si="119"/>
        <v>4.559230332235277</v>
      </c>
    </row>
    <row r="2527" spans="1:5" x14ac:dyDescent="0.3">
      <c r="A2527" s="87">
        <v>40380</v>
      </c>
      <c r="B2527" s="90">
        <v>10.14</v>
      </c>
      <c r="C2527" s="29">
        <f t="shared" si="117"/>
        <v>4.2745135118178901</v>
      </c>
      <c r="D2527" s="86">
        <f t="shared" si="118"/>
        <v>4.9425841698956825</v>
      </c>
      <c r="E2527" s="86">
        <f t="shared" si="119"/>
        <v>4.561095332678728</v>
      </c>
    </row>
    <row r="2528" spans="1:5" x14ac:dyDescent="0.3">
      <c r="A2528" s="87">
        <v>40381</v>
      </c>
      <c r="B2528" s="90">
        <v>10.64</v>
      </c>
      <c r="C2528" s="29">
        <f t="shared" si="117"/>
        <v>4.2761521038275099</v>
      </c>
      <c r="D2528" s="86">
        <f t="shared" si="118"/>
        <v>4.9446683291329396</v>
      </c>
      <c r="E2528" s="86">
        <f t="shared" si="119"/>
        <v>4.5629610960199489</v>
      </c>
    </row>
    <row r="2529" spans="1:5" x14ac:dyDescent="0.3">
      <c r="A2529" s="87">
        <v>40382</v>
      </c>
      <c r="B2529" s="90">
        <v>10.64</v>
      </c>
      <c r="C2529" s="29">
        <f t="shared" si="117"/>
        <v>4.2778682091898173</v>
      </c>
      <c r="D2529" s="86">
        <f t="shared" si="118"/>
        <v>4.9468511628561718</v>
      </c>
      <c r="E2529" s="86">
        <f t="shared" si="119"/>
        <v>4.5649096667208608</v>
      </c>
    </row>
    <row r="2530" spans="1:5" x14ac:dyDescent="0.3">
      <c r="A2530" s="87">
        <v>40385</v>
      </c>
      <c r="B2530" s="90">
        <v>10.64</v>
      </c>
      <c r="C2530" s="29">
        <f t="shared" si="117"/>
        <v>4.2795850032595286</v>
      </c>
      <c r="D2530" s="86">
        <f t="shared" si="118"/>
        <v>4.9490349601957169</v>
      </c>
      <c r="E2530" s="86">
        <f t="shared" si="119"/>
        <v>4.5668590695410254</v>
      </c>
    </row>
    <row r="2531" spans="1:5" x14ac:dyDescent="0.3">
      <c r="A2531" s="87">
        <v>40386</v>
      </c>
      <c r="B2531" s="90">
        <v>10.63</v>
      </c>
      <c r="C2531" s="29">
        <f t="shared" si="117"/>
        <v>4.2813024863130362</v>
      </c>
      <c r="D2531" s="86">
        <f t="shared" si="118"/>
        <v>4.9512197215769653</v>
      </c>
      <c r="E2531" s="86">
        <f t="shared" si="119"/>
        <v>4.5688093048357912</v>
      </c>
    </row>
    <row r="2532" spans="1:5" x14ac:dyDescent="0.3">
      <c r="A2532" s="87">
        <v>40387</v>
      </c>
      <c r="B2532" s="90">
        <v>10.63</v>
      </c>
      <c r="C2532" s="29">
        <f t="shared" si="117"/>
        <v>4.2830191173579477</v>
      </c>
      <c r="D2532" s="86">
        <f t="shared" si="118"/>
        <v>4.9534034867424843</v>
      </c>
      <c r="E2532" s="86">
        <f t="shared" si="119"/>
        <v>4.5707587281470214</v>
      </c>
    </row>
    <row r="2533" spans="1:5" x14ac:dyDescent="0.3">
      <c r="A2533" s="87">
        <v>40388</v>
      </c>
      <c r="B2533" s="90">
        <v>10.63</v>
      </c>
      <c r="C2533" s="29">
        <f t="shared" si="117"/>
        <v>4.284736436703243</v>
      </c>
      <c r="D2533" s="86">
        <f t="shared" si="118"/>
        <v>4.9555882150707324</v>
      </c>
      <c r="E2533" s="86">
        <f t="shared" si="119"/>
        <v>4.5727089832397931</v>
      </c>
    </row>
    <row r="2534" spans="1:5" x14ac:dyDescent="0.3">
      <c r="A2534" s="87">
        <v>40389</v>
      </c>
      <c r="B2534" s="90">
        <v>10.63</v>
      </c>
      <c r="C2534" s="29">
        <f t="shared" si="117"/>
        <v>4.2864544446249031</v>
      </c>
      <c r="D2534" s="86">
        <f t="shared" si="118"/>
        <v>4.9577739069865183</v>
      </c>
      <c r="E2534" s="86">
        <f t="shared" si="119"/>
        <v>4.5746600704690117</v>
      </c>
    </row>
    <row r="2535" spans="1:5" x14ac:dyDescent="0.3">
      <c r="A2535" s="87">
        <v>40392</v>
      </c>
      <c r="B2535" s="90">
        <v>10.65</v>
      </c>
      <c r="C2535" s="29">
        <f t="shared" si="117"/>
        <v>4.2881731413990192</v>
      </c>
      <c r="D2535" s="86">
        <f t="shared" si="118"/>
        <v>4.959960562914838</v>
      </c>
      <c r="E2535" s="86">
        <f t="shared" si="119"/>
        <v>4.5766119901897335</v>
      </c>
    </row>
    <row r="2536" spans="1:5" x14ac:dyDescent="0.3">
      <c r="A2536" s="87">
        <v>40393</v>
      </c>
      <c r="B2536" s="90">
        <v>10.64</v>
      </c>
      <c r="C2536" s="29">
        <f t="shared" si="117"/>
        <v>4.289895614786456</v>
      </c>
      <c r="D2536" s="86">
        <f t="shared" si="118"/>
        <v>4.9621521115696403</v>
      </c>
      <c r="E2536" s="86">
        <f t="shared" si="119"/>
        <v>4.57856803800252</v>
      </c>
    </row>
    <row r="2537" spans="1:5" x14ac:dyDescent="0.3">
      <c r="A2537" s="87">
        <v>40394</v>
      </c>
      <c r="B2537" s="90">
        <v>10.64</v>
      </c>
      <c r="C2537" s="29">
        <f t="shared" si="117"/>
        <v>4.2916172356945816</v>
      </c>
      <c r="D2537" s="86">
        <f t="shared" si="118"/>
        <v>4.9643426635435972</v>
      </c>
      <c r="E2537" s="86">
        <f t="shared" si="119"/>
        <v>4.5805232735049142</v>
      </c>
    </row>
    <row r="2538" spans="1:5" x14ac:dyDescent="0.3">
      <c r="A2538" s="87">
        <v>40395</v>
      </c>
      <c r="B2538" s="90">
        <v>10.64</v>
      </c>
      <c r="C2538" s="29">
        <f t="shared" si="117"/>
        <v>4.29333954752361</v>
      </c>
      <c r="D2538" s="86">
        <f t="shared" si="118"/>
        <v>4.9665341825411042</v>
      </c>
      <c r="E2538" s="86">
        <f t="shared" si="119"/>
        <v>4.5824793439727038</v>
      </c>
    </row>
    <row r="2539" spans="1:5" x14ac:dyDescent="0.3">
      <c r="A2539" s="87">
        <v>40396</v>
      </c>
      <c r="B2539" s="90">
        <v>10.64</v>
      </c>
      <c r="C2539" s="29">
        <f t="shared" si="117"/>
        <v>4.2950625505508215</v>
      </c>
      <c r="D2539" s="86">
        <f t="shared" si="118"/>
        <v>4.9687266689890555</v>
      </c>
      <c r="E2539" s="86">
        <f t="shared" si="119"/>
        <v>4.5844362497624527</v>
      </c>
    </row>
    <row r="2540" spans="1:5" x14ac:dyDescent="0.3">
      <c r="A2540" s="87">
        <v>40399</v>
      </c>
      <c r="B2540" s="90">
        <v>10.64</v>
      </c>
      <c r="C2540" s="29">
        <f t="shared" si="117"/>
        <v>4.2967862450536085</v>
      </c>
      <c r="D2540" s="86">
        <f t="shared" si="118"/>
        <v>4.9709201233145341</v>
      </c>
      <c r="E2540" s="86">
        <f t="shared" si="119"/>
        <v>4.5863939912308771</v>
      </c>
    </row>
    <row r="2541" spans="1:5" x14ac:dyDescent="0.3">
      <c r="A2541" s="87">
        <v>40400</v>
      </c>
      <c r="B2541" s="90">
        <v>10.64</v>
      </c>
      <c r="C2541" s="29">
        <f t="shared" si="117"/>
        <v>4.2985106313094734</v>
      </c>
      <c r="D2541" s="86">
        <f t="shared" si="118"/>
        <v>4.9731145459448118</v>
      </c>
      <c r="E2541" s="86">
        <f t="shared" si="119"/>
        <v>4.5883525687348463</v>
      </c>
    </row>
    <row r="2542" spans="1:5" x14ac:dyDescent="0.3">
      <c r="A2542" s="87">
        <v>40401</v>
      </c>
      <c r="B2542" s="90">
        <v>10.64</v>
      </c>
      <c r="C2542" s="29">
        <f t="shared" si="117"/>
        <v>4.3002357095960306</v>
      </c>
      <c r="D2542" s="86">
        <f t="shared" si="118"/>
        <v>4.9753099373073484</v>
      </c>
      <c r="E2542" s="86">
        <f t="shared" si="119"/>
        <v>4.5903119826313814</v>
      </c>
    </row>
    <row r="2543" spans="1:5" x14ac:dyDescent="0.3">
      <c r="A2543" s="87">
        <v>40402</v>
      </c>
      <c r="B2543" s="90">
        <v>10.64</v>
      </c>
      <c r="C2543" s="29">
        <f t="shared" si="117"/>
        <v>4.3019614801910055</v>
      </c>
      <c r="D2543" s="86">
        <f t="shared" si="118"/>
        <v>4.9775062978297928</v>
      </c>
      <c r="E2543" s="86">
        <f t="shared" si="119"/>
        <v>4.5922722332776562</v>
      </c>
    </row>
    <row r="2544" spans="1:5" x14ac:dyDescent="0.3">
      <c r="A2544" s="87">
        <v>40403</v>
      </c>
      <c r="B2544" s="90">
        <v>10.64</v>
      </c>
      <c r="C2544" s="29">
        <f t="shared" si="117"/>
        <v>4.3036879433722355</v>
      </c>
      <c r="D2544" s="86">
        <f t="shared" si="118"/>
        <v>4.9797036279399824</v>
      </c>
      <c r="E2544" s="86">
        <f t="shared" si="119"/>
        <v>4.5942333210309974</v>
      </c>
    </row>
    <row r="2545" spans="1:5" x14ac:dyDescent="0.3">
      <c r="A2545" s="87">
        <v>40406</v>
      </c>
      <c r="B2545" s="90">
        <v>10.64</v>
      </c>
      <c r="C2545" s="29">
        <f t="shared" si="117"/>
        <v>4.3054150994176696</v>
      </c>
      <c r="D2545" s="86">
        <f t="shared" si="118"/>
        <v>4.9819019280659438</v>
      </c>
      <c r="E2545" s="86">
        <f t="shared" si="119"/>
        <v>4.5961952462488833</v>
      </c>
    </row>
    <row r="2546" spans="1:5" x14ac:dyDescent="0.3">
      <c r="A2546" s="87">
        <v>40407</v>
      </c>
      <c r="B2546" s="90">
        <v>10.64</v>
      </c>
      <c r="C2546" s="29">
        <f t="shared" si="117"/>
        <v>4.3071429486053674</v>
      </c>
      <c r="D2546" s="86">
        <f t="shared" si="118"/>
        <v>4.9841011986358925</v>
      </c>
      <c r="E2546" s="86">
        <f t="shared" si="119"/>
        <v>4.5981580092889462</v>
      </c>
    </row>
    <row r="2547" spans="1:5" x14ac:dyDescent="0.3">
      <c r="A2547" s="87">
        <v>40408</v>
      </c>
      <c r="B2547" s="90">
        <v>10.63</v>
      </c>
      <c r="C2547" s="29">
        <f t="shared" si="117"/>
        <v>4.3088714912135018</v>
      </c>
      <c r="D2547" s="86">
        <f t="shared" si="118"/>
        <v>4.9863014400782326</v>
      </c>
      <c r="E2547" s="86">
        <f t="shared" si="119"/>
        <v>4.6001216105089693</v>
      </c>
    </row>
    <row r="2548" spans="1:5" x14ac:dyDescent="0.3">
      <c r="A2548" s="87">
        <v>40409</v>
      </c>
      <c r="B2548" s="90">
        <v>10.63</v>
      </c>
      <c r="C2548" s="29">
        <f t="shared" si="117"/>
        <v>4.310599176326618</v>
      </c>
      <c r="D2548" s="86">
        <f t="shared" si="118"/>
        <v>4.9885006782461874</v>
      </c>
      <c r="E2548" s="86">
        <f t="shared" si="119"/>
        <v>4.6020843941805332</v>
      </c>
    </row>
    <row r="2549" spans="1:5" x14ac:dyDescent="0.3">
      <c r="A2549" s="87">
        <v>40410</v>
      </c>
      <c r="B2549" s="90">
        <v>10.63</v>
      </c>
      <c r="C2549" s="29">
        <f t="shared" si="117"/>
        <v>4.3123275541723576</v>
      </c>
      <c r="D2549" s="86">
        <f t="shared" si="118"/>
        <v>4.9907008864013314</v>
      </c>
      <c r="E2549" s="86">
        <f t="shared" si="119"/>
        <v>4.6040480153342482</v>
      </c>
    </row>
    <row r="2550" spans="1:5" x14ac:dyDescent="0.3">
      <c r="A2550" s="87">
        <v>40413</v>
      </c>
      <c r="B2550" s="90">
        <v>10.63</v>
      </c>
      <c r="C2550" s="29">
        <f t="shared" si="117"/>
        <v>4.3140566250284778</v>
      </c>
      <c r="D2550" s="86">
        <f t="shared" si="118"/>
        <v>4.9929020649714833</v>
      </c>
      <c r="E2550" s="86">
        <f t="shared" si="119"/>
        <v>4.6060124743274518</v>
      </c>
    </row>
    <row r="2551" spans="1:5" x14ac:dyDescent="0.3">
      <c r="A2551" s="87">
        <v>40414</v>
      </c>
      <c r="B2551" s="90">
        <v>10.63</v>
      </c>
      <c r="C2551" s="29">
        <f t="shared" si="117"/>
        <v>4.3157863891728487</v>
      </c>
      <c r="D2551" s="86">
        <f t="shared" si="118"/>
        <v>4.9951042143846509</v>
      </c>
      <c r="E2551" s="86">
        <f t="shared" si="119"/>
        <v>4.6079777715176338</v>
      </c>
    </row>
    <row r="2552" spans="1:5" x14ac:dyDescent="0.3">
      <c r="A2552" s="87">
        <v>40415</v>
      </c>
      <c r="B2552" s="90">
        <v>10.64</v>
      </c>
      <c r="C2552" s="29">
        <f t="shared" si="117"/>
        <v>4.3175168468834508</v>
      </c>
      <c r="D2552" s="86">
        <f t="shared" si="118"/>
        <v>4.9973073350690296</v>
      </c>
      <c r="E2552" s="86">
        <f t="shared" si="119"/>
        <v>4.6099439072624371</v>
      </c>
    </row>
    <row r="2553" spans="1:5" x14ac:dyDescent="0.3">
      <c r="A2553" s="87">
        <v>40416</v>
      </c>
      <c r="B2553" s="90">
        <v>10.63</v>
      </c>
      <c r="C2553" s="29">
        <f t="shared" si="117"/>
        <v>4.3192495527444414</v>
      </c>
      <c r="D2553" s="86">
        <f t="shared" si="118"/>
        <v>4.9995134063867104</v>
      </c>
      <c r="E2553" s="86">
        <f t="shared" si="119"/>
        <v>4.6119125415421323</v>
      </c>
    </row>
    <row r="2554" spans="1:5" x14ac:dyDescent="0.3">
      <c r="A2554" s="87">
        <v>40417</v>
      </c>
      <c r="B2554" s="90">
        <v>10.64</v>
      </c>
      <c r="C2554" s="29">
        <f t="shared" si="117"/>
        <v>4.3209813990451096</v>
      </c>
      <c r="D2554" s="86">
        <f t="shared" si="118"/>
        <v>5.0017184717716772</v>
      </c>
      <c r="E2554" s="86">
        <f t="shared" si="119"/>
        <v>4.6138803561778454</v>
      </c>
    </row>
    <row r="2555" spans="1:5" x14ac:dyDescent="0.3">
      <c r="A2555" s="87">
        <v>40420</v>
      </c>
      <c r="B2555" s="90">
        <v>10.61</v>
      </c>
      <c r="C2555" s="29">
        <f t="shared" si="117"/>
        <v>4.3227154953001738</v>
      </c>
      <c r="D2555" s="86">
        <f t="shared" si="118"/>
        <v>5.0039264903944778</v>
      </c>
      <c r="E2555" s="86">
        <f t="shared" si="119"/>
        <v>4.6158506714819589</v>
      </c>
    </row>
    <row r="2556" spans="1:5" x14ac:dyDescent="0.3">
      <c r="A2556" s="87">
        <v>40421</v>
      </c>
      <c r="B2556" s="90">
        <v>10.63</v>
      </c>
      <c r="C2556" s="29">
        <f t="shared" si="117"/>
        <v>4.3244456189500129</v>
      </c>
      <c r="D2556" s="86">
        <f t="shared" si="118"/>
        <v>5.006129539086845</v>
      </c>
      <c r="E2556" s="86">
        <f t="shared" si="119"/>
        <v>4.6178168429442632</v>
      </c>
    </row>
    <row r="2557" spans="1:5" x14ac:dyDescent="0.3">
      <c r="A2557" s="87">
        <v>40422</v>
      </c>
      <c r="B2557" s="90">
        <v>10.63</v>
      </c>
      <c r="C2557" s="29">
        <f t="shared" si="117"/>
        <v>4.3261795486653867</v>
      </c>
      <c r="D2557" s="86">
        <f t="shared" si="118"/>
        <v>5.0083375225568361</v>
      </c>
      <c r="E2557" s="86">
        <f t="shared" si="119"/>
        <v>4.6197871768321539</v>
      </c>
    </row>
    <row r="2558" spans="1:5" x14ac:dyDescent="0.3">
      <c r="A2558" s="87">
        <v>40423</v>
      </c>
      <c r="B2558" s="90">
        <v>10.63</v>
      </c>
      <c r="C2558" s="29">
        <f t="shared" si="117"/>
        <v>4.3279141736172191</v>
      </c>
      <c r="D2558" s="86">
        <f t="shared" si="118"/>
        <v>5.0105464798711843</v>
      </c>
      <c r="E2558" s="86">
        <f t="shared" si="119"/>
        <v>4.6217583514237282</v>
      </c>
    </row>
    <row r="2559" spans="1:5" x14ac:dyDescent="0.3">
      <c r="A2559" s="87">
        <v>40424</v>
      </c>
      <c r="B2559" s="90">
        <v>10.62</v>
      </c>
      <c r="C2559" s="29">
        <f t="shared" si="117"/>
        <v>4.329649494084272</v>
      </c>
      <c r="D2559" s="86">
        <f t="shared" si="118"/>
        <v>5.0127564114594101</v>
      </c>
      <c r="E2559" s="86">
        <f t="shared" si="119"/>
        <v>4.6237303670776981</v>
      </c>
    </row>
    <row r="2560" spans="1:5" x14ac:dyDescent="0.3">
      <c r="A2560" s="87">
        <v>40427</v>
      </c>
      <c r="B2560" s="90">
        <v>10.61</v>
      </c>
      <c r="C2560" s="29">
        <f t="shared" si="117"/>
        <v>4.3313839516716026</v>
      </c>
      <c r="D2560" s="86">
        <f t="shared" si="118"/>
        <v>5.0149653326996848</v>
      </c>
      <c r="E2560" s="86">
        <f t="shared" si="119"/>
        <v>4.6257015595672009</v>
      </c>
    </row>
    <row r="2561" spans="1:5" x14ac:dyDescent="0.3">
      <c r="A2561" s="87">
        <v>40429</v>
      </c>
      <c r="B2561" s="90">
        <v>10.62</v>
      </c>
      <c r="C2561" s="29">
        <f t="shared" si="117"/>
        <v>4.3331175447844199</v>
      </c>
      <c r="D2561" s="86">
        <f t="shared" si="118"/>
        <v>5.0171732413969208</v>
      </c>
      <c r="E2561" s="86">
        <f t="shared" si="119"/>
        <v>4.6276719271217122</v>
      </c>
    </row>
    <row r="2562" spans="1:5" x14ac:dyDescent="0.3">
      <c r="A2562" s="87">
        <v>40430</v>
      </c>
      <c r="B2562" s="90">
        <v>10.64</v>
      </c>
      <c r="C2562" s="29">
        <f t="shared" si="117"/>
        <v>4.3348533916728611</v>
      </c>
      <c r="D2562" s="86">
        <f t="shared" si="118"/>
        <v>5.0193841089574756</v>
      </c>
      <c r="E2562" s="86">
        <f t="shared" si="119"/>
        <v>4.629644799980297</v>
      </c>
    </row>
    <row r="2563" spans="1:5" x14ac:dyDescent="0.3">
      <c r="A2563" s="87">
        <v>40431</v>
      </c>
      <c r="B2563" s="90">
        <v>10.63</v>
      </c>
      <c r="C2563" s="29">
        <f t="shared" si="117"/>
        <v>4.3365930550360066</v>
      </c>
      <c r="D2563" s="86">
        <f t="shared" si="118"/>
        <v>5.0215999261111435</v>
      </c>
      <c r="E2563" s="86">
        <f t="shared" si="119"/>
        <v>4.6316218473456008</v>
      </c>
    </row>
    <row r="2564" spans="1:5" x14ac:dyDescent="0.3">
      <c r="A2564" s="87">
        <v>40434</v>
      </c>
      <c r="B2564" s="90">
        <v>10.62</v>
      </c>
      <c r="C2564" s="29">
        <f t="shared" si="117"/>
        <v>4.3383318553873531</v>
      </c>
      <c r="D2564" s="86">
        <f t="shared" si="118"/>
        <v>5.0238147328881535</v>
      </c>
      <c r="E2564" s="86">
        <f t="shared" si="119"/>
        <v>4.6335980715641218</v>
      </c>
    </row>
    <row r="2565" spans="1:5" x14ac:dyDescent="0.3">
      <c r="A2565" s="87">
        <v>40435</v>
      </c>
      <c r="B2565" s="90">
        <v>10.62</v>
      </c>
      <c r="C2565" s="29">
        <f t="shared" ref="C2565:C2628" si="120">IF(A2565=$B$2,1,IF(A2564&lt;DATE(1998,1,2),ROUND(B2564/3000+1,8)*C2564,ROUND(((1+B2564/100)^(1/252)),8)*C2564))</f>
        <v>4.3400697911286219</v>
      </c>
      <c r="D2565" s="86">
        <f t="shared" ref="D2565:D2628" si="121">(((ROUND(C2565/C2564,8)-1)*$D$1)+1)*D2564</f>
        <v>5.0260285270883491</v>
      </c>
      <c r="E2565" s="86">
        <f t="shared" ref="E2565:E2628" si="122">(((ROUND(C2565/C2564,8))*(($E$1+1)^(1/252)))*E2564)</f>
        <v>4.6355734708614245</v>
      </c>
    </row>
    <row r="2566" spans="1:5" x14ac:dyDescent="0.3">
      <c r="A2566" s="87">
        <v>40436</v>
      </c>
      <c r="B2566" s="90">
        <v>10.58</v>
      </c>
      <c r="C2566" s="29">
        <f t="shared" si="120"/>
        <v>4.341808423086948</v>
      </c>
      <c r="D2566" s="86">
        <f t="shared" si="121"/>
        <v>5.0282432968190971</v>
      </c>
      <c r="E2566" s="86">
        <f t="shared" si="122"/>
        <v>4.6375497123125609</v>
      </c>
    </row>
    <row r="2567" spans="1:5" x14ac:dyDescent="0.3">
      <c r="A2567" s="87">
        <v>40437</v>
      </c>
      <c r="B2567" s="90">
        <v>10.6</v>
      </c>
      <c r="C2567" s="29">
        <f t="shared" si="120"/>
        <v>4.3435414993371069</v>
      </c>
      <c r="D2567" s="86">
        <f t="shared" si="121"/>
        <v>5.0304510777728906</v>
      </c>
      <c r="E2567" s="86">
        <f t="shared" si="122"/>
        <v>4.6395201180332775</v>
      </c>
    </row>
    <row r="2568" spans="1:5" x14ac:dyDescent="0.3">
      <c r="A2568" s="87">
        <v>40438</v>
      </c>
      <c r="B2568" s="90">
        <v>10.62</v>
      </c>
      <c r="C2568" s="29">
        <f t="shared" si="120"/>
        <v>4.3452783947118618</v>
      </c>
      <c r="D2568" s="86">
        <f t="shared" si="121"/>
        <v>5.0326638122275682</v>
      </c>
      <c r="E2568" s="86">
        <f t="shared" si="122"/>
        <v>4.6414947014818759</v>
      </c>
    </row>
    <row r="2569" spans="1:5" x14ac:dyDescent="0.3">
      <c r="A2569" s="87">
        <v>40441</v>
      </c>
      <c r="B2569" s="90">
        <v>10.62</v>
      </c>
      <c r="C2569" s="29">
        <f t="shared" si="120"/>
        <v>4.3470191132367839</v>
      </c>
      <c r="D2569" s="86">
        <f t="shared" si="121"/>
        <v>5.0348815058630656</v>
      </c>
      <c r="E2569" s="86">
        <f t="shared" si="122"/>
        <v>4.6434734672768654</v>
      </c>
    </row>
    <row r="2570" spans="1:5" x14ac:dyDescent="0.3">
      <c r="A2570" s="87">
        <v>40442</v>
      </c>
      <c r="B2570" s="90">
        <v>10.62</v>
      </c>
      <c r="C2570" s="29">
        <f t="shared" si="120"/>
        <v>4.3487605290935472</v>
      </c>
      <c r="D2570" s="86">
        <f t="shared" si="121"/>
        <v>5.0371001767474404</v>
      </c>
      <c r="E2570" s="86">
        <f t="shared" si="122"/>
        <v>4.645453076660897</v>
      </c>
    </row>
    <row r="2571" spans="1:5" x14ac:dyDescent="0.3">
      <c r="A2571" s="87">
        <v>40443</v>
      </c>
      <c r="B2571" s="90">
        <v>10.62</v>
      </c>
      <c r="C2571" s="29">
        <f t="shared" si="120"/>
        <v>4.3505026425615023</v>
      </c>
      <c r="D2571" s="86">
        <f t="shared" si="121"/>
        <v>5.0393198253113267</v>
      </c>
      <c r="E2571" s="86">
        <f t="shared" si="122"/>
        <v>4.6474335299936111</v>
      </c>
    </row>
    <row r="2572" spans="1:5" x14ac:dyDescent="0.3">
      <c r="A2572" s="87">
        <v>40444</v>
      </c>
      <c r="B2572" s="90">
        <v>10.63</v>
      </c>
      <c r="C2572" s="29">
        <f t="shared" si="120"/>
        <v>4.352245453920113</v>
      </c>
      <c r="D2572" s="86">
        <f t="shared" si="121"/>
        <v>5.0415404519855498</v>
      </c>
      <c r="E2572" s="86">
        <f t="shared" si="122"/>
        <v>4.6494148276348</v>
      </c>
    </row>
    <row r="2573" spans="1:5" x14ac:dyDescent="0.3">
      <c r="A2573" s="87">
        <v>40445</v>
      </c>
      <c r="B2573" s="90">
        <v>10.63</v>
      </c>
      <c r="C2573" s="29">
        <f t="shared" si="120"/>
        <v>4.3539905302573167</v>
      </c>
      <c r="D2573" s="86">
        <f t="shared" si="121"/>
        <v>5.0437640536511399</v>
      </c>
      <c r="E2573" s="86">
        <f t="shared" si="122"/>
        <v>4.6513986437767825</v>
      </c>
    </row>
    <row r="2574" spans="1:5" x14ac:dyDescent="0.3">
      <c r="A2574" s="87">
        <v>40448</v>
      </c>
      <c r="B2574" s="90">
        <v>10.63</v>
      </c>
      <c r="C2574" s="29">
        <f t="shared" si="120"/>
        <v>4.3557363063003285</v>
      </c>
      <c r="D2574" s="86">
        <f t="shared" si="121"/>
        <v>5.0459886360495867</v>
      </c>
      <c r="E2574" s="86">
        <f t="shared" si="122"/>
        <v>4.6533833063750674</v>
      </c>
    </row>
    <row r="2575" spans="1:5" x14ac:dyDescent="0.3">
      <c r="A2575" s="87">
        <v>40449</v>
      </c>
      <c r="B2575" s="90">
        <v>10.62</v>
      </c>
      <c r="C2575" s="29">
        <f t="shared" si="120"/>
        <v>4.3574827823297024</v>
      </c>
      <c r="D2575" s="86">
        <f t="shared" si="121"/>
        <v>5.0482141996134473</v>
      </c>
      <c r="E2575" s="86">
        <f t="shared" si="122"/>
        <v>4.6553688157908217</v>
      </c>
    </row>
    <row r="2576" spans="1:5" x14ac:dyDescent="0.3">
      <c r="A2576" s="87">
        <v>40450</v>
      </c>
      <c r="B2576" s="90">
        <v>10.6</v>
      </c>
      <c r="C2576" s="29">
        <f t="shared" si="120"/>
        <v>4.3592283899323041</v>
      </c>
      <c r="D2576" s="86">
        <f t="shared" si="121"/>
        <v>5.0504387456826496</v>
      </c>
      <c r="E2576" s="86">
        <f t="shared" si="122"/>
        <v>4.6573534964095042</v>
      </c>
    </row>
    <row r="2577" spans="1:5" x14ac:dyDescent="0.3">
      <c r="A2577" s="87">
        <v>40451</v>
      </c>
      <c r="B2577" s="90">
        <v>10.61</v>
      </c>
      <c r="C2577" s="29">
        <f t="shared" si="120"/>
        <v>4.3609715581808706</v>
      </c>
      <c r="D2577" s="86">
        <f t="shared" si="121"/>
        <v>5.0526602720728357</v>
      </c>
      <c r="E2577" s="86">
        <f t="shared" si="122"/>
        <v>4.6593356697581099</v>
      </c>
    </row>
    <row r="2578" spans="1:5" x14ac:dyDescent="0.3">
      <c r="A2578" s="87">
        <v>40452</v>
      </c>
      <c r="B2578" s="90">
        <v>10.64</v>
      </c>
      <c r="C2578" s="29">
        <f t="shared" si="120"/>
        <v>4.3627169934373171</v>
      </c>
      <c r="D2578" s="86">
        <f t="shared" si="121"/>
        <v>5.0548847764948599</v>
      </c>
      <c r="E2578" s="86">
        <f t="shared" si="122"/>
        <v>4.6613203641252339</v>
      </c>
    </row>
    <row r="2579" spans="1:5" x14ac:dyDescent="0.3">
      <c r="A2579" s="87">
        <v>40455</v>
      </c>
      <c r="B2579" s="90">
        <v>10.64</v>
      </c>
      <c r="C2579" s="29">
        <f t="shared" si="120"/>
        <v>4.3644678390211231</v>
      </c>
      <c r="D2579" s="86">
        <f t="shared" si="121"/>
        <v>5.0571162654892134</v>
      </c>
      <c r="E2579" s="86">
        <f t="shared" si="122"/>
        <v>4.6633109382497908</v>
      </c>
    </row>
    <row r="2580" spans="1:5" x14ac:dyDescent="0.3">
      <c r="A2580" s="87">
        <v>40456</v>
      </c>
      <c r="B2580" s="90">
        <v>10.64</v>
      </c>
      <c r="C2580" s="29">
        <f t="shared" si="120"/>
        <v>4.3662193872542785</v>
      </c>
      <c r="D2580" s="86">
        <f t="shared" si="121"/>
        <v>5.0593487395788461</v>
      </c>
      <c r="E2580" s="86">
        <f t="shared" si="122"/>
        <v>4.6653023624307774</v>
      </c>
    </row>
    <row r="2581" spans="1:5" x14ac:dyDescent="0.3">
      <c r="A2581" s="87">
        <v>40457</v>
      </c>
      <c r="B2581" s="90">
        <v>10.64</v>
      </c>
      <c r="C2581" s="29">
        <f t="shared" si="120"/>
        <v>4.367971638418771</v>
      </c>
      <c r="D2581" s="86">
        <f t="shared" si="121"/>
        <v>5.0615821991986305</v>
      </c>
      <c r="E2581" s="86">
        <f t="shared" si="122"/>
        <v>4.6672946370312021</v>
      </c>
    </row>
    <row r="2582" spans="1:5" x14ac:dyDescent="0.3">
      <c r="A2582" s="87">
        <v>40458</v>
      </c>
      <c r="B2582" s="90">
        <v>10.64</v>
      </c>
      <c r="C2582" s="29">
        <f t="shared" si="120"/>
        <v>4.3697245927967012</v>
      </c>
      <c r="D2582" s="86">
        <f t="shared" si="121"/>
        <v>5.063816644783631</v>
      </c>
      <c r="E2582" s="86">
        <f t="shared" si="122"/>
        <v>4.6692877624142293</v>
      </c>
    </row>
    <row r="2583" spans="1:5" x14ac:dyDescent="0.3">
      <c r="A2583" s="87">
        <v>40459</v>
      </c>
      <c r="B2583" s="90">
        <v>10.64</v>
      </c>
      <c r="C2583" s="29">
        <f t="shared" si="120"/>
        <v>4.3714782506702825</v>
      </c>
      <c r="D2583" s="86">
        <f t="shared" si="121"/>
        <v>5.066052076769104</v>
      </c>
      <c r="E2583" s="86">
        <f t="shared" si="122"/>
        <v>4.6712817389431773</v>
      </c>
    </row>
    <row r="2584" spans="1:5" x14ac:dyDescent="0.3">
      <c r="A2584" s="87">
        <v>40462</v>
      </c>
      <c r="B2584" s="90">
        <v>10.64</v>
      </c>
      <c r="C2584" s="29">
        <f t="shared" si="120"/>
        <v>4.373232612321841</v>
      </c>
      <c r="D2584" s="86">
        <f t="shared" si="121"/>
        <v>5.0682884955904983</v>
      </c>
      <c r="E2584" s="86">
        <f t="shared" si="122"/>
        <v>4.6732765669815208</v>
      </c>
    </row>
    <row r="2585" spans="1:5" x14ac:dyDescent="0.3">
      <c r="A2585" s="87">
        <v>40464</v>
      </c>
      <c r="B2585" s="90">
        <v>10.64</v>
      </c>
      <c r="C2585" s="29">
        <f t="shared" si="120"/>
        <v>4.3749876780338175</v>
      </c>
      <c r="D2585" s="86">
        <f t="shared" si="121"/>
        <v>5.0705259016834541</v>
      </c>
      <c r="E2585" s="86">
        <f t="shared" si="122"/>
        <v>4.675272246892888</v>
      </c>
    </row>
    <row r="2586" spans="1:5" x14ac:dyDescent="0.3">
      <c r="A2586" s="87">
        <v>40465</v>
      </c>
      <c r="B2586" s="90">
        <v>10.63</v>
      </c>
      <c r="C2586" s="29">
        <f t="shared" si="120"/>
        <v>4.3767434480887655</v>
      </c>
      <c r="D2586" s="86">
        <f t="shared" si="121"/>
        <v>5.0727642954838039</v>
      </c>
      <c r="E2586" s="86">
        <f t="shared" si="122"/>
        <v>4.6772687790410643</v>
      </c>
    </row>
    <row r="2587" spans="1:5" x14ac:dyDescent="0.3">
      <c r="A2587" s="87">
        <v>40466</v>
      </c>
      <c r="B2587" s="90">
        <v>10.64</v>
      </c>
      <c r="C2587" s="29">
        <f t="shared" si="120"/>
        <v>4.3784983471417105</v>
      </c>
      <c r="D2587" s="86">
        <f t="shared" si="121"/>
        <v>5.075001668612912</v>
      </c>
      <c r="E2587" s="86">
        <f t="shared" si="122"/>
        <v>4.6792644799299374</v>
      </c>
    </row>
    <row r="2588" spans="1:5" x14ac:dyDescent="0.3">
      <c r="A2588" s="87">
        <v>40469</v>
      </c>
      <c r="B2588" s="90">
        <v>10.64</v>
      </c>
      <c r="C2588" s="29">
        <f t="shared" si="120"/>
        <v>4.3802555260983853</v>
      </c>
      <c r="D2588" s="86">
        <f t="shared" si="121"/>
        <v>5.0772420382495245</v>
      </c>
      <c r="E2588" s="86">
        <f t="shared" si="122"/>
        <v>4.6812627169246301</v>
      </c>
    </row>
    <row r="2589" spans="1:5" x14ac:dyDescent="0.3">
      <c r="A2589" s="87">
        <v>40470</v>
      </c>
      <c r="B2589" s="90">
        <v>10.64</v>
      </c>
      <c r="C2589" s="29">
        <f t="shared" si="120"/>
        <v>4.3820134102461186</v>
      </c>
      <c r="D2589" s="86">
        <f t="shared" si="121"/>
        <v>5.0794833969017938</v>
      </c>
      <c r="E2589" s="86">
        <f t="shared" si="122"/>
        <v>4.68326180724811</v>
      </c>
    </row>
    <row r="2590" spans="1:5" x14ac:dyDescent="0.3">
      <c r="A2590" s="87">
        <v>40471</v>
      </c>
      <c r="B2590" s="90">
        <v>10.64</v>
      </c>
      <c r="C2590" s="29">
        <f t="shared" si="120"/>
        <v>4.3837719998679185</v>
      </c>
      <c r="D2590" s="86">
        <f t="shared" si="121"/>
        <v>5.0817257450063229</v>
      </c>
      <c r="E2590" s="86">
        <f t="shared" si="122"/>
        <v>4.6852617512647843</v>
      </c>
    </row>
    <row r="2591" spans="1:5" x14ac:dyDescent="0.3">
      <c r="A2591" s="87">
        <v>40472</v>
      </c>
      <c r="B2591" s="90">
        <v>10.64</v>
      </c>
      <c r="C2591" s="29">
        <f t="shared" si="120"/>
        <v>4.3855312952469054</v>
      </c>
      <c r="D2591" s="86">
        <f t="shared" si="121"/>
        <v>5.0839690829999071</v>
      </c>
      <c r="E2591" s="86">
        <f t="shared" si="122"/>
        <v>4.6872625493392146</v>
      </c>
    </row>
    <row r="2592" spans="1:5" x14ac:dyDescent="0.3">
      <c r="A2592" s="87">
        <v>40473</v>
      </c>
      <c r="B2592" s="90">
        <v>10.64</v>
      </c>
      <c r="C2592" s="29">
        <f t="shared" si="120"/>
        <v>4.387291296666314</v>
      </c>
      <c r="D2592" s="86">
        <f t="shared" si="121"/>
        <v>5.0862134113195356</v>
      </c>
      <c r="E2592" s="86">
        <f t="shared" si="122"/>
        <v>4.6892642018361181</v>
      </c>
    </row>
    <row r="2593" spans="1:5" x14ac:dyDescent="0.3">
      <c r="A2593" s="87">
        <v>40476</v>
      </c>
      <c r="B2593" s="90">
        <v>10.64</v>
      </c>
      <c r="C2593" s="29">
        <f t="shared" si="120"/>
        <v>4.3890520044094918</v>
      </c>
      <c r="D2593" s="86">
        <f t="shared" si="121"/>
        <v>5.0884587304023894</v>
      </c>
      <c r="E2593" s="86">
        <f t="shared" si="122"/>
        <v>4.6912667091203692</v>
      </c>
    </row>
    <row r="2594" spans="1:5" x14ac:dyDescent="0.3">
      <c r="A2594" s="87">
        <v>40477</v>
      </c>
      <c r="B2594" s="90">
        <v>10.64</v>
      </c>
      <c r="C2594" s="29">
        <f t="shared" si="120"/>
        <v>4.3908134187599011</v>
      </c>
      <c r="D2594" s="86">
        <f t="shared" si="121"/>
        <v>5.090705040685843</v>
      </c>
      <c r="E2594" s="86">
        <f t="shared" si="122"/>
        <v>4.6932700715569959</v>
      </c>
    </row>
    <row r="2595" spans="1:5" x14ac:dyDescent="0.3">
      <c r="A2595" s="87">
        <v>40478</v>
      </c>
      <c r="B2595" s="90">
        <v>10.64</v>
      </c>
      <c r="C2595" s="29">
        <f t="shared" si="120"/>
        <v>4.3925755400011175</v>
      </c>
      <c r="D2595" s="86">
        <f t="shared" si="121"/>
        <v>5.0929523426074637</v>
      </c>
      <c r="E2595" s="86">
        <f t="shared" si="122"/>
        <v>4.6952742895111834</v>
      </c>
    </row>
    <row r="2596" spans="1:5" x14ac:dyDescent="0.3">
      <c r="A2596" s="87">
        <v>40479</v>
      </c>
      <c r="B2596" s="90">
        <v>10.64</v>
      </c>
      <c r="C2596" s="29">
        <f t="shared" si="120"/>
        <v>4.3943383684168307</v>
      </c>
      <c r="D2596" s="86">
        <f t="shared" si="121"/>
        <v>5.0952006366050124</v>
      </c>
      <c r="E2596" s="86">
        <f t="shared" si="122"/>
        <v>4.6972793633482732</v>
      </c>
    </row>
    <row r="2597" spans="1:5" x14ac:dyDescent="0.3">
      <c r="A2597" s="87">
        <v>40480</v>
      </c>
      <c r="B2597" s="90">
        <v>10.64</v>
      </c>
      <c r="C2597" s="29">
        <f t="shared" si="120"/>
        <v>4.3961019042908438</v>
      </c>
      <c r="D2597" s="86">
        <f t="shared" si="121"/>
        <v>5.097449923116443</v>
      </c>
      <c r="E2597" s="86">
        <f t="shared" si="122"/>
        <v>4.6992852934337614</v>
      </c>
    </row>
    <row r="2598" spans="1:5" x14ac:dyDescent="0.3">
      <c r="A2598" s="87">
        <v>40483</v>
      </c>
      <c r="B2598" s="90">
        <v>10.64</v>
      </c>
      <c r="C2598" s="29">
        <f t="shared" si="120"/>
        <v>4.3978661479070738</v>
      </c>
      <c r="D2598" s="86">
        <f t="shared" si="121"/>
        <v>5.0997002025799025</v>
      </c>
      <c r="E2598" s="86">
        <f t="shared" si="122"/>
        <v>4.7012920801333014</v>
      </c>
    </row>
    <row r="2599" spans="1:5" x14ac:dyDescent="0.3">
      <c r="A2599" s="87">
        <v>40485</v>
      </c>
      <c r="B2599" s="90">
        <v>10.64</v>
      </c>
      <c r="C2599" s="29">
        <f t="shared" si="120"/>
        <v>4.3996310995495511</v>
      </c>
      <c r="D2599" s="86">
        <f t="shared" si="121"/>
        <v>5.1019514754337321</v>
      </c>
      <c r="E2599" s="86">
        <f t="shared" si="122"/>
        <v>4.7032997238127026</v>
      </c>
    </row>
    <row r="2600" spans="1:5" x14ac:dyDescent="0.3">
      <c r="A2600" s="87">
        <v>40486</v>
      </c>
      <c r="B2600" s="90">
        <v>10.64</v>
      </c>
      <c r="C2600" s="29">
        <f t="shared" si="120"/>
        <v>4.4013967595024219</v>
      </c>
      <c r="D2600" s="86">
        <f t="shared" si="121"/>
        <v>5.1042037421164652</v>
      </c>
      <c r="E2600" s="86">
        <f t="shared" si="122"/>
        <v>4.7053082248379301</v>
      </c>
    </row>
    <row r="2601" spans="1:5" x14ac:dyDescent="0.3">
      <c r="A2601" s="87">
        <v>40487</v>
      </c>
      <c r="B2601" s="90">
        <v>10.64</v>
      </c>
      <c r="C2601" s="29">
        <f t="shared" si="120"/>
        <v>4.403163128049945</v>
      </c>
      <c r="D2601" s="86">
        <f t="shared" si="121"/>
        <v>5.1064570030668301</v>
      </c>
      <c r="E2601" s="86">
        <f t="shared" si="122"/>
        <v>4.7073175835751053</v>
      </c>
    </row>
    <row r="2602" spans="1:5" x14ac:dyDescent="0.3">
      <c r="A2602" s="87">
        <v>40490</v>
      </c>
      <c r="B2602" s="90">
        <v>10.64</v>
      </c>
      <c r="C2602" s="29">
        <f t="shared" si="120"/>
        <v>4.4049302054764938</v>
      </c>
      <c r="D2602" s="86">
        <f t="shared" si="121"/>
        <v>5.1087112587237478</v>
      </c>
      <c r="E2602" s="86">
        <f t="shared" si="122"/>
        <v>4.7093278003905068</v>
      </c>
    </row>
    <row r="2603" spans="1:5" x14ac:dyDescent="0.3">
      <c r="A2603" s="87">
        <v>40491</v>
      </c>
      <c r="B2603" s="90">
        <v>10.64</v>
      </c>
      <c r="C2603" s="29">
        <f t="shared" si="120"/>
        <v>4.4066979920665554</v>
      </c>
      <c r="D2603" s="86">
        <f t="shared" si="121"/>
        <v>5.1109665095263344</v>
      </c>
      <c r="E2603" s="86">
        <f t="shared" si="122"/>
        <v>4.7113388756505685</v>
      </c>
    </row>
    <row r="2604" spans="1:5" x14ac:dyDescent="0.3">
      <c r="A2604" s="87">
        <v>40492</v>
      </c>
      <c r="B2604" s="90">
        <v>10.63</v>
      </c>
      <c r="C2604" s="29">
        <f t="shared" si="120"/>
        <v>4.4084664881047315</v>
      </c>
      <c r="D2604" s="86">
        <f t="shared" si="121"/>
        <v>5.1132227559138981</v>
      </c>
      <c r="E2604" s="86">
        <f t="shared" si="122"/>
        <v>4.7133508097218817</v>
      </c>
    </row>
    <row r="2605" spans="1:5" x14ac:dyDescent="0.3">
      <c r="A2605" s="87">
        <v>40493</v>
      </c>
      <c r="B2605" s="90">
        <v>10.63</v>
      </c>
      <c r="C2605" s="29">
        <f t="shared" si="120"/>
        <v>4.4102341068278017</v>
      </c>
      <c r="D2605" s="86">
        <f t="shared" si="121"/>
        <v>5.11547797348973</v>
      </c>
      <c r="E2605" s="86">
        <f t="shared" si="122"/>
        <v>4.7153619061212773</v>
      </c>
    </row>
    <row r="2606" spans="1:5" x14ac:dyDescent="0.3">
      <c r="A2606" s="87">
        <v>40494</v>
      </c>
      <c r="B2606" s="90">
        <v>10.64</v>
      </c>
      <c r="C2606" s="29">
        <f t="shared" si="120"/>
        <v>4.4120024342952746</v>
      </c>
      <c r="D2606" s="86">
        <f t="shared" si="121"/>
        <v>5.1177341857428047</v>
      </c>
      <c r="E2606" s="86">
        <f t="shared" si="122"/>
        <v>4.717373860616938</v>
      </c>
    </row>
    <row r="2607" spans="1:5" x14ac:dyDescent="0.3">
      <c r="A2607" s="87">
        <v>40498</v>
      </c>
      <c r="B2607" s="93">
        <v>10.64</v>
      </c>
      <c r="C2607" s="29">
        <f t="shared" si="120"/>
        <v>4.4137730591122057</v>
      </c>
      <c r="D2607" s="86">
        <f t="shared" si="121"/>
        <v>5.1199934197345689</v>
      </c>
      <c r="E2607" s="86">
        <f t="shared" si="122"/>
        <v>4.7193883718732499</v>
      </c>
    </row>
    <row r="2608" spans="1:5" x14ac:dyDescent="0.3">
      <c r="A2608" s="87">
        <v>40499</v>
      </c>
      <c r="B2608" s="90">
        <v>10.64</v>
      </c>
      <c r="C2608" s="29">
        <f t="shared" si="120"/>
        <v>4.4155443945162887</v>
      </c>
      <c r="D2608" s="86">
        <f t="shared" si="121"/>
        <v>5.1222536510696974</v>
      </c>
      <c r="E2608" s="86">
        <f t="shared" si="122"/>
        <v>4.721403743408124</v>
      </c>
    </row>
    <row r="2609" spans="1:5" x14ac:dyDescent="0.3">
      <c r="A2609" s="87">
        <v>40500</v>
      </c>
      <c r="B2609" s="90">
        <v>10.64</v>
      </c>
      <c r="C2609" s="29">
        <f t="shared" si="120"/>
        <v>4.4173164407926953</v>
      </c>
      <c r="D2609" s="86">
        <f t="shared" si="121"/>
        <v>5.1245148801884692</v>
      </c>
      <c r="E2609" s="86">
        <f t="shared" si="122"/>
        <v>4.7234199755889339</v>
      </c>
    </row>
    <row r="2610" spans="1:5" x14ac:dyDescent="0.3">
      <c r="A2610" s="87">
        <v>40501</v>
      </c>
      <c r="B2610" s="90">
        <v>10.64</v>
      </c>
      <c r="C2610" s="29">
        <f t="shared" si="120"/>
        <v>4.4190891982267138</v>
      </c>
      <c r="D2610" s="86">
        <f t="shared" si="121"/>
        <v>5.1267771075313586</v>
      </c>
      <c r="E2610" s="86">
        <f t="shared" si="122"/>
        <v>4.7254370687832115</v>
      </c>
    </row>
    <row r="2611" spans="1:5" x14ac:dyDescent="0.3">
      <c r="A2611" s="87">
        <v>40504</v>
      </c>
      <c r="B2611" s="90">
        <v>10.64</v>
      </c>
      <c r="C2611" s="29">
        <f t="shared" si="120"/>
        <v>4.4208626671037461</v>
      </c>
      <c r="D2611" s="86">
        <f t="shared" si="121"/>
        <v>5.1290403335390327</v>
      </c>
      <c r="E2611" s="86">
        <f t="shared" si="122"/>
        <v>4.7274550233586439</v>
      </c>
    </row>
    <row r="2612" spans="1:5" x14ac:dyDescent="0.3">
      <c r="A2612" s="87">
        <v>40505</v>
      </c>
      <c r="B2612" s="90">
        <v>10.64</v>
      </c>
      <c r="C2612" s="29">
        <f t="shared" si="120"/>
        <v>4.4226368477093079</v>
      </c>
      <c r="D2612" s="86">
        <f t="shared" si="121"/>
        <v>5.1313045586523538</v>
      </c>
      <c r="E2612" s="86">
        <f t="shared" si="122"/>
        <v>4.7294738396830764</v>
      </c>
    </row>
    <row r="2613" spans="1:5" x14ac:dyDescent="0.3">
      <c r="A2613" s="87">
        <v>40506</v>
      </c>
      <c r="B2613" s="90">
        <v>10.64</v>
      </c>
      <c r="C2613" s="29">
        <f t="shared" si="120"/>
        <v>4.4244117403290302</v>
      </c>
      <c r="D2613" s="86">
        <f t="shared" si="121"/>
        <v>5.1335697833123799</v>
      </c>
      <c r="E2613" s="86">
        <f t="shared" si="122"/>
        <v>4.7314935181245108</v>
      </c>
    </row>
    <row r="2614" spans="1:5" x14ac:dyDescent="0.3">
      <c r="A2614" s="87">
        <v>40507</v>
      </c>
      <c r="B2614" s="90">
        <v>10.64</v>
      </c>
      <c r="C2614" s="29">
        <f t="shared" si="120"/>
        <v>4.4261873452486586</v>
      </c>
      <c r="D2614" s="86">
        <f t="shared" si="121"/>
        <v>5.1358360079603624</v>
      </c>
      <c r="E2614" s="86">
        <f t="shared" si="122"/>
        <v>4.7335140590511067</v>
      </c>
    </row>
    <row r="2615" spans="1:5" x14ac:dyDescent="0.3">
      <c r="A2615" s="87">
        <v>40508</v>
      </c>
      <c r="B2615" s="90">
        <v>10.64</v>
      </c>
      <c r="C2615" s="29">
        <f t="shared" si="120"/>
        <v>4.4279636627540535</v>
      </c>
      <c r="D2615" s="86">
        <f t="shared" si="121"/>
        <v>5.1381032330377483</v>
      </c>
      <c r="E2615" s="86">
        <f t="shared" si="122"/>
        <v>4.7355354628311801</v>
      </c>
    </row>
    <row r="2616" spans="1:5" x14ac:dyDescent="0.3">
      <c r="A2616" s="87">
        <v>40511</v>
      </c>
      <c r="B2616" s="90">
        <v>10.64</v>
      </c>
      <c r="C2616" s="29">
        <f t="shared" si="120"/>
        <v>4.4297406931311896</v>
      </c>
      <c r="D2616" s="86">
        <f t="shared" si="121"/>
        <v>5.1403714589861798</v>
      </c>
      <c r="E2616" s="86">
        <f t="shared" si="122"/>
        <v>4.7375577298332043</v>
      </c>
    </row>
    <row r="2617" spans="1:5" x14ac:dyDescent="0.3">
      <c r="A2617" s="87">
        <v>40512</v>
      </c>
      <c r="B2617" s="90">
        <v>10.64</v>
      </c>
      <c r="C2617" s="29">
        <f t="shared" si="120"/>
        <v>4.4315184366661571</v>
      </c>
      <c r="D2617" s="86">
        <f t="shared" si="121"/>
        <v>5.1426406862474918</v>
      </c>
      <c r="E2617" s="86">
        <f t="shared" si="122"/>
        <v>4.7395808604258107</v>
      </c>
    </row>
    <row r="2618" spans="1:5" x14ac:dyDescent="0.3">
      <c r="A2618" s="87">
        <v>40513</v>
      </c>
      <c r="B2618" s="90">
        <v>10.64</v>
      </c>
      <c r="C2618" s="29">
        <f t="shared" si="120"/>
        <v>4.43329689364516</v>
      </c>
      <c r="D2618" s="86">
        <f t="shared" si="121"/>
        <v>5.1449109152637176</v>
      </c>
      <c r="E2618" s="86">
        <f t="shared" si="122"/>
        <v>4.7416048549777878</v>
      </c>
    </row>
    <row r="2619" spans="1:5" x14ac:dyDescent="0.3">
      <c r="A2619" s="87">
        <v>40514</v>
      </c>
      <c r="B2619" s="90">
        <v>10.64</v>
      </c>
      <c r="C2619" s="29">
        <f t="shared" si="120"/>
        <v>4.4350760643545177</v>
      </c>
      <c r="D2619" s="86">
        <f t="shared" si="121"/>
        <v>5.1471821464770828</v>
      </c>
      <c r="E2619" s="86">
        <f t="shared" si="122"/>
        <v>4.7436297138580814</v>
      </c>
    </row>
    <row r="2620" spans="1:5" x14ac:dyDescent="0.3">
      <c r="A2620" s="87">
        <v>40515</v>
      </c>
      <c r="B2620" s="90">
        <v>10.64</v>
      </c>
      <c r="C2620" s="29">
        <f t="shared" si="120"/>
        <v>4.4368559490806643</v>
      </c>
      <c r="D2620" s="86">
        <f t="shared" si="121"/>
        <v>5.1494543803300097</v>
      </c>
      <c r="E2620" s="86">
        <f t="shared" si="122"/>
        <v>4.7456554374357953</v>
      </c>
    </row>
    <row r="2621" spans="1:5" x14ac:dyDescent="0.3">
      <c r="A2621" s="87">
        <v>40518</v>
      </c>
      <c r="B2621" s="90">
        <v>10.64</v>
      </c>
      <c r="C2621" s="29">
        <f t="shared" si="120"/>
        <v>4.4386365481101491</v>
      </c>
      <c r="D2621" s="86">
        <f t="shared" si="121"/>
        <v>5.1517276172651147</v>
      </c>
      <c r="E2621" s="86">
        <f t="shared" si="122"/>
        <v>4.7476820260801906</v>
      </c>
    </row>
    <row r="2622" spans="1:5" x14ac:dyDescent="0.3">
      <c r="A2622" s="87">
        <v>40519</v>
      </c>
      <c r="B2622" s="90">
        <v>10.64</v>
      </c>
      <c r="C2622" s="29">
        <f t="shared" si="120"/>
        <v>4.4404178617296362</v>
      </c>
      <c r="D2622" s="86">
        <f t="shared" si="121"/>
        <v>5.1540018577252118</v>
      </c>
      <c r="E2622" s="86">
        <f t="shared" si="122"/>
        <v>4.7497094801606856</v>
      </c>
    </row>
    <row r="2623" spans="1:5" x14ac:dyDescent="0.3">
      <c r="A2623" s="87">
        <v>40520</v>
      </c>
      <c r="B2623" s="90">
        <v>10.64</v>
      </c>
      <c r="C2623" s="29">
        <f t="shared" si="120"/>
        <v>4.442199890225905</v>
      </c>
      <c r="D2623" s="86">
        <f t="shared" si="121"/>
        <v>5.1562771021533083</v>
      </c>
      <c r="E2623" s="86">
        <f t="shared" si="122"/>
        <v>4.7517378000468575</v>
      </c>
    </row>
    <row r="2624" spans="1:5" x14ac:dyDescent="0.3">
      <c r="A2624" s="87">
        <v>40521</v>
      </c>
      <c r="B2624" s="90">
        <v>10.64</v>
      </c>
      <c r="C2624" s="29">
        <f t="shared" si="120"/>
        <v>4.4439826338858506</v>
      </c>
      <c r="D2624" s="86">
        <f t="shared" si="121"/>
        <v>5.1585533509926078</v>
      </c>
      <c r="E2624" s="86">
        <f t="shared" si="122"/>
        <v>4.75376698610844</v>
      </c>
    </row>
    <row r="2625" spans="1:5" x14ac:dyDescent="0.3">
      <c r="A2625" s="87">
        <v>40522</v>
      </c>
      <c r="B2625" s="90">
        <v>10.65</v>
      </c>
      <c r="C2625" s="29">
        <f t="shared" si="120"/>
        <v>4.4457660929964815</v>
      </c>
      <c r="D2625" s="86">
        <f t="shared" si="121"/>
        <v>5.1608306046865104</v>
      </c>
      <c r="E2625" s="86">
        <f t="shared" si="122"/>
        <v>4.7557970387153254</v>
      </c>
    </row>
    <row r="2626" spans="1:5" x14ac:dyDescent="0.3">
      <c r="A2626" s="87">
        <v>40525</v>
      </c>
      <c r="B2626" s="90">
        <v>10.64</v>
      </c>
      <c r="C2626" s="29">
        <f t="shared" si="120"/>
        <v>4.4475518683207165</v>
      </c>
      <c r="D2626" s="86">
        <f t="shared" si="121"/>
        <v>5.1631109073675292</v>
      </c>
      <c r="E2626" s="86">
        <f t="shared" si="122"/>
        <v>4.7578296703685172</v>
      </c>
    </row>
    <row r="2627" spans="1:5" x14ac:dyDescent="0.3">
      <c r="A2627" s="87">
        <v>40526</v>
      </c>
      <c r="B2627" s="90">
        <v>10.64</v>
      </c>
      <c r="C2627" s="29">
        <f t="shared" si="120"/>
        <v>4.4493367598365108</v>
      </c>
      <c r="D2627" s="86">
        <f t="shared" si="121"/>
        <v>5.1653901730038081</v>
      </c>
      <c r="E2627" s="86">
        <f t="shared" si="122"/>
        <v>4.7598614579074674</v>
      </c>
    </row>
    <row r="2628" spans="1:5" x14ac:dyDescent="0.3">
      <c r="A2628" s="87">
        <v>40527</v>
      </c>
      <c r="B2628" s="90">
        <v>10.64</v>
      </c>
      <c r="C2628" s="29">
        <f t="shared" si="120"/>
        <v>4.4511223676649676</v>
      </c>
      <c r="D2628" s="86">
        <f t="shared" si="121"/>
        <v>5.1676704448264612</v>
      </c>
      <c r="E2628" s="86">
        <f t="shared" si="122"/>
        <v>4.7618941131026578</v>
      </c>
    </row>
    <row r="2629" spans="1:5" x14ac:dyDescent="0.3">
      <c r="A2629" s="87">
        <v>40528</v>
      </c>
      <c r="B2629" s="90">
        <v>10.64</v>
      </c>
      <c r="C2629" s="29">
        <f t="shared" ref="C2629:C2692" si="123">IF(A2629=$B$2,1,IF(A2628&lt;DATE(1998,1,2),ROUND(B2628/3000+1,8)*C2628,ROUND(((1+B2628/100)^(1/252)),8)*C2628))</f>
        <v>4.4529086920935583</v>
      </c>
      <c r="D2629" s="86">
        <f t="shared" ref="D2629:D2692" si="124">(((ROUND(C2629/C2628,8)-1)*$D$1)+1)*D2628</f>
        <v>5.169951723279671</v>
      </c>
      <c r="E2629" s="86">
        <f t="shared" ref="E2629:E2692" si="125">(((ROUND(C2629/C2628,8))*(($E$1+1)^(1/252)))*E2628)</f>
        <v>4.7639276363246132</v>
      </c>
    </row>
    <row r="2630" spans="1:5" x14ac:dyDescent="0.3">
      <c r="A2630" s="87">
        <v>40529</v>
      </c>
      <c r="B2630" s="90">
        <v>10.64</v>
      </c>
      <c r="C2630" s="29">
        <f t="shared" si="123"/>
        <v>4.4546957334098689</v>
      </c>
      <c r="D2630" s="86">
        <f t="shared" si="124"/>
        <v>5.1722340088078163</v>
      </c>
      <c r="E2630" s="86">
        <f t="shared" si="125"/>
        <v>4.7659620279440169</v>
      </c>
    </row>
    <row r="2631" spans="1:5" x14ac:dyDescent="0.3">
      <c r="A2631" s="87">
        <v>40532</v>
      </c>
      <c r="B2631" s="90">
        <v>10.64</v>
      </c>
      <c r="C2631" s="29">
        <f t="shared" si="123"/>
        <v>4.4564834919016008</v>
      </c>
      <c r="D2631" s="86">
        <f t="shared" si="124"/>
        <v>5.1745173018554729</v>
      </c>
      <c r="E2631" s="86">
        <f t="shared" si="125"/>
        <v>4.767997288331709</v>
      </c>
    </row>
    <row r="2632" spans="1:5" x14ac:dyDescent="0.3">
      <c r="A2632" s="87">
        <v>40533</v>
      </c>
      <c r="B2632" s="90">
        <v>10.64</v>
      </c>
      <c r="C2632" s="29">
        <f t="shared" si="123"/>
        <v>4.4582719678565708</v>
      </c>
      <c r="D2632" s="86">
        <f t="shared" si="124"/>
        <v>5.1768016028674113</v>
      </c>
      <c r="E2632" s="86">
        <f t="shared" si="125"/>
        <v>4.7700334178586896</v>
      </c>
    </row>
    <row r="2633" spans="1:5" x14ac:dyDescent="0.3">
      <c r="A2633" s="87">
        <v>40534</v>
      </c>
      <c r="B2633" s="90">
        <v>10.64</v>
      </c>
      <c r="C2633" s="29">
        <f t="shared" si="123"/>
        <v>4.4600611615627104</v>
      </c>
      <c r="D2633" s="86">
        <f t="shared" si="124"/>
        <v>5.1790869122886001</v>
      </c>
      <c r="E2633" s="86">
        <f t="shared" si="125"/>
        <v>4.772070416896117</v>
      </c>
    </row>
    <row r="2634" spans="1:5" x14ac:dyDescent="0.3">
      <c r="A2634" s="87">
        <v>40535</v>
      </c>
      <c r="B2634" s="90">
        <v>10.64</v>
      </c>
      <c r="C2634" s="29">
        <f t="shared" si="123"/>
        <v>4.4618510733080683</v>
      </c>
      <c r="D2634" s="86">
        <f t="shared" si="124"/>
        <v>5.181373230564204</v>
      </c>
      <c r="E2634" s="86">
        <f t="shared" si="125"/>
        <v>4.7741082858153066</v>
      </c>
    </row>
    <row r="2635" spans="1:5" x14ac:dyDescent="0.3">
      <c r="A2635" s="87">
        <v>40536</v>
      </c>
      <c r="B2635" s="90">
        <v>10.64</v>
      </c>
      <c r="C2635" s="29">
        <f t="shared" si="123"/>
        <v>4.4636417033808078</v>
      </c>
      <c r="D2635" s="86">
        <f t="shared" si="124"/>
        <v>5.1836605581395832</v>
      </c>
      <c r="E2635" s="86">
        <f t="shared" si="125"/>
        <v>4.7761470249877345</v>
      </c>
    </row>
    <row r="2636" spans="1:5" x14ac:dyDescent="0.3">
      <c r="A2636" s="87">
        <v>40539</v>
      </c>
      <c r="B2636" s="90">
        <v>10.64</v>
      </c>
      <c r="C2636" s="29">
        <f t="shared" si="123"/>
        <v>4.4654330520692085</v>
      </c>
      <c r="D2636" s="86">
        <f t="shared" si="124"/>
        <v>5.185948895460295</v>
      </c>
      <c r="E2636" s="86">
        <f t="shared" si="125"/>
        <v>4.7781866347850341</v>
      </c>
    </row>
    <row r="2637" spans="1:5" x14ac:dyDescent="0.3">
      <c r="A2637" s="87">
        <v>40540</v>
      </c>
      <c r="B2637" s="90">
        <v>10.64</v>
      </c>
      <c r="C2637" s="29">
        <f t="shared" si="123"/>
        <v>4.4672251196616646</v>
      </c>
      <c r="D2637" s="86">
        <f t="shared" si="124"/>
        <v>5.1882382429720941</v>
      </c>
      <c r="E2637" s="86">
        <f t="shared" si="125"/>
        <v>4.7802271155789979</v>
      </c>
    </row>
    <row r="2638" spans="1:5" x14ac:dyDescent="0.3">
      <c r="A2638" s="87">
        <v>40541</v>
      </c>
      <c r="B2638" s="90">
        <v>10.64</v>
      </c>
      <c r="C2638" s="29">
        <f t="shared" si="123"/>
        <v>4.4690179064466866</v>
      </c>
      <c r="D2638" s="86">
        <f t="shared" si="124"/>
        <v>5.1905286011209304</v>
      </c>
      <c r="E2638" s="86">
        <f t="shared" si="125"/>
        <v>4.7822684677415763</v>
      </c>
    </row>
    <row r="2639" spans="1:5" x14ac:dyDescent="0.3">
      <c r="A2639" s="87">
        <v>40542</v>
      </c>
      <c r="B2639" s="90">
        <v>10.64</v>
      </c>
      <c r="C2639" s="29">
        <f t="shared" si="123"/>
        <v>4.4708114127129015</v>
      </c>
      <c r="D2639" s="86">
        <f t="shared" si="124"/>
        <v>5.1928199703529527</v>
      </c>
      <c r="E2639" s="86">
        <f t="shared" si="125"/>
        <v>4.7843106916448797</v>
      </c>
    </row>
    <row r="2640" spans="1:5" x14ac:dyDescent="0.3">
      <c r="A2640" s="87">
        <v>40543</v>
      </c>
      <c r="B2640" s="90">
        <v>10.64</v>
      </c>
      <c r="C2640" s="29">
        <f t="shared" si="123"/>
        <v>4.4726056387490507</v>
      </c>
      <c r="D2640" s="86">
        <f t="shared" si="124"/>
        <v>5.1951123511145054</v>
      </c>
      <c r="E2640" s="86">
        <f t="shared" si="125"/>
        <v>4.7863537876611773</v>
      </c>
    </row>
    <row r="2641" spans="1:5" x14ac:dyDescent="0.3">
      <c r="A2641" s="87">
        <v>40546</v>
      </c>
      <c r="B2641" s="94">
        <v>10.64</v>
      </c>
      <c r="C2641" s="29">
        <f t="shared" si="123"/>
        <v>4.4744005848439929</v>
      </c>
      <c r="D2641" s="86">
        <f t="shared" si="124"/>
        <v>5.1974057438521299</v>
      </c>
      <c r="E2641" s="86">
        <f t="shared" si="125"/>
        <v>4.7883977561628965</v>
      </c>
    </row>
    <row r="2642" spans="1:5" x14ac:dyDescent="0.3">
      <c r="A2642" s="87">
        <v>40547</v>
      </c>
      <c r="B2642" s="94">
        <v>10.64</v>
      </c>
      <c r="C2642" s="29">
        <f t="shared" si="123"/>
        <v>4.4761962512867024</v>
      </c>
      <c r="D2642" s="86">
        <f t="shared" si="124"/>
        <v>5.1997001490125649</v>
      </c>
      <c r="E2642" s="86">
        <f t="shared" si="125"/>
        <v>4.7904425975226248</v>
      </c>
    </row>
    <row r="2643" spans="1:5" x14ac:dyDescent="0.3">
      <c r="A2643" s="87">
        <v>40548</v>
      </c>
      <c r="B2643" s="94">
        <v>10.64</v>
      </c>
      <c r="C2643" s="29">
        <f t="shared" si="123"/>
        <v>4.4779926383662687</v>
      </c>
      <c r="D2643" s="86">
        <f t="shared" si="124"/>
        <v>5.2019955670427471</v>
      </c>
      <c r="E2643" s="86">
        <f t="shared" si="125"/>
        <v>4.7924883121131074</v>
      </c>
    </row>
    <row r="2644" spans="1:5" x14ac:dyDescent="0.3">
      <c r="A2644" s="87">
        <v>40549</v>
      </c>
      <c r="B2644" s="94">
        <v>10.64</v>
      </c>
      <c r="C2644" s="29">
        <f t="shared" si="123"/>
        <v>4.4797897463718979</v>
      </c>
      <c r="D2644" s="86">
        <f t="shared" si="124"/>
        <v>5.2042919983898095</v>
      </c>
      <c r="E2644" s="86">
        <f t="shared" si="125"/>
        <v>4.7945349003072497</v>
      </c>
    </row>
    <row r="2645" spans="1:5" x14ac:dyDescent="0.3">
      <c r="A2645" s="87">
        <v>40550</v>
      </c>
      <c r="B2645" s="94">
        <v>10.64</v>
      </c>
      <c r="C2645" s="29">
        <f t="shared" si="123"/>
        <v>4.4815875755929113</v>
      </c>
      <c r="D2645" s="86">
        <f t="shared" si="124"/>
        <v>5.2065894435010831</v>
      </c>
      <c r="E2645" s="86">
        <f t="shared" si="125"/>
        <v>4.7965823624781168</v>
      </c>
    </row>
    <row r="2646" spans="1:5" x14ac:dyDescent="0.3">
      <c r="A2646" s="87">
        <v>40553</v>
      </c>
      <c r="B2646" s="94">
        <v>10.64</v>
      </c>
      <c r="C2646" s="29">
        <f t="shared" si="123"/>
        <v>4.4833861263187478</v>
      </c>
      <c r="D2646" s="86">
        <f t="shared" si="124"/>
        <v>5.2088879028240953</v>
      </c>
      <c r="E2646" s="86">
        <f t="shared" si="125"/>
        <v>4.7986306989989318</v>
      </c>
    </row>
    <row r="2647" spans="1:5" x14ac:dyDescent="0.3">
      <c r="A2647" s="87">
        <v>40554</v>
      </c>
      <c r="B2647" s="94">
        <v>10.64</v>
      </c>
      <c r="C2647" s="29">
        <f t="shared" si="123"/>
        <v>4.4851853988389614</v>
      </c>
      <c r="D2647" s="86">
        <f t="shared" si="124"/>
        <v>5.2111873768065733</v>
      </c>
      <c r="E2647" s="86">
        <f t="shared" si="125"/>
        <v>4.8006799102430779</v>
      </c>
    </row>
    <row r="2648" spans="1:5" x14ac:dyDescent="0.3">
      <c r="A2648" s="87">
        <v>40555</v>
      </c>
      <c r="B2648" s="94">
        <v>10.64</v>
      </c>
      <c r="C2648" s="29">
        <f t="shared" si="123"/>
        <v>4.4869853934432236</v>
      </c>
      <c r="D2648" s="86">
        <f t="shared" si="124"/>
        <v>5.2134878658964396</v>
      </c>
      <c r="E2648" s="86">
        <f t="shared" si="125"/>
        <v>4.8027299965840982</v>
      </c>
    </row>
    <row r="2649" spans="1:5" x14ac:dyDescent="0.3">
      <c r="A2649" s="87">
        <v>40556</v>
      </c>
      <c r="B2649" s="94">
        <v>10.64</v>
      </c>
      <c r="C2649" s="29">
        <f t="shared" si="123"/>
        <v>4.4887861104213203</v>
      </c>
      <c r="D2649" s="86">
        <f t="shared" si="124"/>
        <v>5.215789370541815</v>
      </c>
      <c r="E2649" s="86">
        <f t="shared" si="125"/>
        <v>4.8047809583956944</v>
      </c>
    </row>
    <row r="2650" spans="1:5" x14ac:dyDescent="0.3">
      <c r="A2650" s="87">
        <v>40557</v>
      </c>
      <c r="B2650" s="94">
        <v>10.64</v>
      </c>
      <c r="C2650" s="29">
        <f t="shared" si="123"/>
        <v>4.4905875500631538</v>
      </c>
      <c r="D2650" s="86">
        <f t="shared" si="124"/>
        <v>5.2180918911910199</v>
      </c>
      <c r="E2650" s="86">
        <f t="shared" si="125"/>
        <v>4.8068327960517276</v>
      </c>
    </row>
    <row r="2651" spans="1:5" x14ac:dyDescent="0.3">
      <c r="A2651" s="87">
        <v>40560</v>
      </c>
      <c r="B2651" s="94">
        <v>10.64</v>
      </c>
      <c r="C2651" s="29">
        <f t="shared" si="123"/>
        <v>4.4923897126587446</v>
      </c>
      <c r="D2651" s="86">
        <f t="shared" si="124"/>
        <v>5.2203954282925702</v>
      </c>
      <c r="E2651" s="86">
        <f t="shared" si="125"/>
        <v>4.8088855099262195</v>
      </c>
    </row>
    <row r="2652" spans="1:5" x14ac:dyDescent="0.3">
      <c r="A2652" s="87">
        <v>40561</v>
      </c>
      <c r="B2652" s="94">
        <v>10.64</v>
      </c>
      <c r="C2652" s="29">
        <f t="shared" si="123"/>
        <v>4.4941925984982287</v>
      </c>
      <c r="D2652" s="86">
        <f t="shared" si="124"/>
        <v>5.2226999822951807</v>
      </c>
      <c r="E2652" s="86">
        <f t="shared" si="125"/>
        <v>4.8109391003933517</v>
      </c>
    </row>
    <row r="2653" spans="1:5" x14ac:dyDescent="0.3">
      <c r="A2653" s="87">
        <v>40562</v>
      </c>
      <c r="B2653" s="94">
        <v>10.64</v>
      </c>
      <c r="C2653" s="29">
        <f t="shared" si="123"/>
        <v>4.4959962078718574</v>
      </c>
      <c r="D2653" s="86">
        <f t="shared" si="124"/>
        <v>5.2250055536477653</v>
      </c>
      <c r="E2653" s="86">
        <f t="shared" si="125"/>
        <v>4.8129935678274647</v>
      </c>
    </row>
    <row r="2654" spans="1:5" x14ac:dyDescent="0.3">
      <c r="A2654" s="87">
        <v>40563</v>
      </c>
      <c r="B2654" s="94">
        <v>11.14</v>
      </c>
      <c r="C2654" s="29">
        <f t="shared" si="123"/>
        <v>4.4978005410700002</v>
      </c>
      <c r="D2654" s="86">
        <f t="shared" si="124"/>
        <v>5.227312142799434</v>
      </c>
      <c r="E2654" s="86">
        <f t="shared" si="125"/>
        <v>4.8150489126030589</v>
      </c>
    </row>
    <row r="2655" spans="1:5" x14ac:dyDescent="0.3">
      <c r="A2655" s="87">
        <v>40564</v>
      </c>
      <c r="B2655" s="94">
        <v>11.14</v>
      </c>
      <c r="C2655" s="29">
        <f t="shared" si="123"/>
        <v>4.4996861090128268</v>
      </c>
      <c r="D2655" s="86">
        <f t="shared" si="124"/>
        <v>5.229722675975589</v>
      </c>
      <c r="E2655" s="86">
        <f t="shared" si="125"/>
        <v>4.8171913266863049</v>
      </c>
    </row>
    <row r="2656" spans="1:5" x14ac:dyDescent="0.3">
      <c r="A2656" s="87">
        <v>40567</v>
      </c>
      <c r="B2656" s="94">
        <v>11.14</v>
      </c>
      <c r="C2656" s="29">
        <f t="shared" si="123"/>
        <v>4.501572467423447</v>
      </c>
      <c r="D2656" s="86">
        <f t="shared" si="124"/>
        <v>5.2321343207498341</v>
      </c>
      <c r="E2656" s="86">
        <f t="shared" si="125"/>
        <v>4.8193346940180408</v>
      </c>
    </row>
    <row r="2657" spans="1:5" x14ac:dyDescent="0.3">
      <c r="A2657" s="87">
        <v>40568</v>
      </c>
      <c r="B2657" s="94">
        <v>11.14</v>
      </c>
      <c r="C2657" s="29">
        <f t="shared" si="123"/>
        <v>4.5034596166332399</v>
      </c>
      <c r="D2657" s="86">
        <f t="shared" si="124"/>
        <v>5.2345470776347733</v>
      </c>
      <c r="E2657" s="86">
        <f t="shared" si="125"/>
        <v>4.8214790150224056</v>
      </c>
    </row>
    <row r="2658" spans="1:5" x14ac:dyDescent="0.3">
      <c r="A2658" s="87">
        <v>40569</v>
      </c>
      <c r="B2658" s="94">
        <v>11.14</v>
      </c>
      <c r="C2658" s="29">
        <f t="shared" si="123"/>
        <v>4.5053475569737245</v>
      </c>
      <c r="D2658" s="86">
        <f t="shared" si="124"/>
        <v>5.2369609471432481</v>
      </c>
      <c r="E2658" s="86">
        <f t="shared" si="125"/>
        <v>4.8236242901237283</v>
      </c>
    </row>
    <row r="2659" spans="1:5" x14ac:dyDescent="0.3">
      <c r="A2659" s="87">
        <v>40570</v>
      </c>
      <c r="B2659" s="94">
        <v>11.14</v>
      </c>
      <c r="C2659" s="29">
        <f t="shared" si="123"/>
        <v>4.5072362887765589</v>
      </c>
      <c r="D2659" s="86">
        <f t="shared" si="124"/>
        <v>5.239375929788336</v>
      </c>
      <c r="E2659" s="86">
        <f t="shared" si="125"/>
        <v>4.8257705197465262</v>
      </c>
    </row>
    <row r="2660" spans="1:5" x14ac:dyDescent="0.3">
      <c r="A2660" s="87">
        <v>40571</v>
      </c>
      <c r="B2660" s="94">
        <v>11.14</v>
      </c>
      <c r="C2660" s="29">
        <f t="shared" si="123"/>
        <v>4.5091258123735392</v>
      </c>
      <c r="D2660" s="86">
        <f t="shared" si="124"/>
        <v>5.2417920260833508</v>
      </c>
      <c r="E2660" s="86">
        <f t="shared" si="125"/>
        <v>4.8279177043155048</v>
      </c>
    </row>
    <row r="2661" spans="1:5" x14ac:dyDescent="0.3">
      <c r="A2661" s="87">
        <v>40574</v>
      </c>
      <c r="B2661" s="94">
        <v>11.14</v>
      </c>
      <c r="C2661" s="29">
        <f t="shared" si="123"/>
        <v>4.5110161280966024</v>
      </c>
      <c r="D2661" s="86">
        <f t="shared" si="124"/>
        <v>5.2442092365418427</v>
      </c>
      <c r="E2661" s="86">
        <f t="shared" si="125"/>
        <v>4.8300658442555591</v>
      </c>
    </row>
    <row r="2662" spans="1:5" x14ac:dyDescent="0.3">
      <c r="A2662" s="87">
        <v>40575</v>
      </c>
      <c r="B2662" s="94">
        <v>11.14</v>
      </c>
      <c r="C2662" s="29">
        <f t="shared" si="123"/>
        <v>4.5129072362778224</v>
      </c>
      <c r="D2662" s="86">
        <f t="shared" si="124"/>
        <v>5.2466275616776006</v>
      </c>
      <c r="E2662" s="86">
        <f t="shared" si="125"/>
        <v>4.8322149399917738</v>
      </c>
    </row>
    <row r="2663" spans="1:5" x14ac:dyDescent="0.3">
      <c r="A2663" s="87">
        <v>40576</v>
      </c>
      <c r="B2663" s="94">
        <v>11.14</v>
      </c>
      <c r="C2663" s="29">
        <f t="shared" si="123"/>
        <v>4.5147991372494145</v>
      </c>
      <c r="D2663" s="86">
        <f t="shared" si="124"/>
        <v>5.249047002004648</v>
      </c>
      <c r="E2663" s="86">
        <f t="shared" si="125"/>
        <v>4.8343649919494212</v>
      </c>
    </row>
    <row r="2664" spans="1:5" x14ac:dyDescent="0.3">
      <c r="A2664" s="87">
        <v>40577</v>
      </c>
      <c r="B2664" s="94">
        <v>11.14</v>
      </c>
      <c r="C2664" s="29">
        <f t="shared" si="123"/>
        <v>4.5166918313437323</v>
      </c>
      <c r="D2664" s="86">
        <f t="shared" si="124"/>
        <v>5.2514675580372465</v>
      </c>
      <c r="E2664" s="86">
        <f t="shared" si="125"/>
        <v>4.8365160005539645</v>
      </c>
    </row>
    <row r="2665" spans="1:5" x14ac:dyDescent="0.3">
      <c r="A2665" s="87">
        <v>40578</v>
      </c>
      <c r="B2665" s="94">
        <v>11.14</v>
      </c>
      <c r="C2665" s="29">
        <f t="shared" si="123"/>
        <v>4.5185853188932681</v>
      </c>
      <c r="D2665" s="86">
        <f t="shared" si="124"/>
        <v>5.2538892302898947</v>
      </c>
      <c r="E2665" s="86">
        <f t="shared" si="125"/>
        <v>4.8386679662310543</v>
      </c>
    </row>
    <row r="2666" spans="1:5" x14ac:dyDescent="0.3">
      <c r="A2666" s="87">
        <v>40581</v>
      </c>
      <c r="B2666" s="94">
        <v>11.14</v>
      </c>
      <c r="C2666" s="29">
        <f t="shared" si="123"/>
        <v>4.5204796002306544</v>
      </c>
      <c r="D2666" s="86">
        <f t="shared" si="124"/>
        <v>5.2563120192773294</v>
      </c>
      <c r="E2666" s="86">
        <f t="shared" si="125"/>
        <v>4.8408208894065323</v>
      </c>
    </row>
    <row r="2667" spans="1:5" x14ac:dyDescent="0.3">
      <c r="A2667" s="87">
        <v>40582</v>
      </c>
      <c r="B2667" s="94">
        <v>11.14</v>
      </c>
      <c r="C2667" s="29">
        <f t="shared" si="123"/>
        <v>4.5223746756886625</v>
      </c>
      <c r="D2667" s="86">
        <f t="shared" si="124"/>
        <v>5.2587359255145234</v>
      </c>
      <c r="E2667" s="86">
        <f t="shared" si="125"/>
        <v>4.8429747705064292</v>
      </c>
    </row>
    <row r="2668" spans="1:5" x14ac:dyDescent="0.3">
      <c r="A2668" s="87">
        <v>40583</v>
      </c>
      <c r="B2668" s="94">
        <v>11.14</v>
      </c>
      <c r="C2668" s="29">
        <f t="shared" si="123"/>
        <v>4.5242705456002046</v>
      </c>
      <c r="D2668" s="86">
        <f t="shared" si="124"/>
        <v>5.2611609495166869</v>
      </c>
      <c r="E2668" s="86">
        <f t="shared" si="125"/>
        <v>4.845129609956965</v>
      </c>
    </row>
    <row r="2669" spans="1:5" x14ac:dyDescent="0.3">
      <c r="A2669" s="87">
        <v>40584</v>
      </c>
      <c r="B2669" s="94">
        <v>11.15</v>
      </c>
      <c r="C2669" s="29">
        <f t="shared" si="123"/>
        <v>4.5261672102983308</v>
      </c>
      <c r="D2669" s="86">
        <f t="shared" si="124"/>
        <v>5.2635870917992689</v>
      </c>
      <c r="E2669" s="86">
        <f t="shared" si="125"/>
        <v>4.8472854081845496</v>
      </c>
    </row>
    <row r="2670" spans="1:5" x14ac:dyDescent="0.3">
      <c r="A2670" s="87">
        <v>40585</v>
      </c>
      <c r="B2670" s="94">
        <v>11.14</v>
      </c>
      <c r="C2670" s="29">
        <f t="shared" si="123"/>
        <v>4.5280662542747558</v>
      </c>
      <c r="D2670" s="86">
        <f t="shared" si="124"/>
        <v>5.2660163793589865</v>
      </c>
      <c r="E2670" s="86">
        <f t="shared" si="125"/>
        <v>4.849443862209295</v>
      </c>
    </row>
    <row r="2671" spans="1:5" x14ac:dyDescent="0.3">
      <c r="A2671" s="87">
        <v>40588</v>
      </c>
      <c r="B2671" s="94">
        <v>11.15</v>
      </c>
      <c r="C2671" s="29">
        <f t="shared" si="123"/>
        <v>4.5299645102098722</v>
      </c>
      <c r="D2671" s="86">
        <f t="shared" si="124"/>
        <v>5.2684447606841971</v>
      </c>
      <c r="E2671" s="86">
        <f t="shared" si="125"/>
        <v>4.8516015800258501</v>
      </c>
    </row>
    <row r="2672" spans="1:5" x14ac:dyDescent="0.3">
      <c r="A2672" s="87">
        <v>40589</v>
      </c>
      <c r="B2672" s="94">
        <v>11.15</v>
      </c>
      <c r="C2672" s="29">
        <f t="shared" si="123"/>
        <v>4.5318651474194214</v>
      </c>
      <c r="D2672" s="86">
        <f t="shared" si="124"/>
        <v>5.2708762901892623</v>
      </c>
      <c r="E2672" s="86">
        <f t="shared" si="125"/>
        <v>4.8537619560043685</v>
      </c>
    </row>
    <row r="2673" spans="1:5" x14ac:dyDescent="0.3">
      <c r="A2673" s="87">
        <v>40590</v>
      </c>
      <c r="B2673" s="94">
        <v>11.15</v>
      </c>
      <c r="C2673" s="29">
        <f t="shared" si="123"/>
        <v>4.5337665820793243</v>
      </c>
      <c r="D2673" s="86">
        <f t="shared" si="124"/>
        <v>5.2733089419108454</v>
      </c>
      <c r="E2673" s="86">
        <f t="shared" si="125"/>
        <v>4.8559232939795169</v>
      </c>
    </row>
    <row r="2674" spans="1:5" x14ac:dyDescent="0.3">
      <c r="A2674" s="87">
        <v>40591</v>
      </c>
      <c r="B2674" s="94">
        <v>11.15</v>
      </c>
      <c r="C2674" s="29">
        <f t="shared" si="123"/>
        <v>4.5356688145241675</v>
      </c>
      <c r="D2674" s="86">
        <f t="shared" si="124"/>
        <v>5.2757427163668797</v>
      </c>
      <c r="E2674" s="86">
        <f t="shared" si="125"/>
        <v>4.8580855943796637</v>
      </c>
    </row>
    <row r="2675" spans="1:5" x14ac:dyDescent="0.3">
      <c r="A2675" s="87">
        <v>40592</v>
      </c>
      <c r="B2675" s="94">
        <v>11.16</v>
      </c>
      <c r="C2675" s="29">
        <f t="shared" si="123"/>
        <v>4.5375718450886779</v>
      </c>
      <c r="D2675" s="86">
        <f t="shared" si="124"/>
        <v>5.2781776140755374</v>
      </c>
      <c r="E2675" s="86">
        <f t="shared" si="125"/>
        <v>4.8602488576333682</v>
      </c>
    </row>
    <row r="2676" spans="1:5" x14ac:dyDescent="0.3">
      <c r="A2676" s="87">
        <v>40595</v>
      </c>
      <c r="B2676" s="94">
        <v>11.16</v>
      </c>
      <c r="C2676" s="29">
        <f t="shared" si="123"/>
        <v>4.5394773076335859</v>
      </c>
      <c r="D2676" s="86">
        <f t="shared" si="124"/>
        <v>5.280615725713564</v>
      </c>
      <c r="E2676" s="86">
        <f t="shared" si="125"/>
        <v>4.862414833903955</v>
      </c>
    </row>
    <row r="2677" spans="1:5" x14ac:dyDescent="0.3">
      <c r="A2677" s="87">
        <v>40596</v>
      </c>
      <c r="B2677" s="94">
        <v>11.16</v>
      </c>
      <c r="C2677" s="29">
        <f t="shared" si="123"/>
        <v>4.5413835703393808</v>
      </c>
      <c r="D2677" s="86">
        <f t="shared" si="124"/>
        <v>5.2830549635714332</v>
      </c>
      <c r="E2677" s="86">
        <f t="shared" si="125"/>
        <v>4.8645817754447043</v>
      </c>
    </row>
    <row r="2678" spans="1:5" x14ac:dyDescent="0.3">
      <c r="A2678" s="87">
        <v>40597</v>
      </c>
      <c r="B2678" s="94">
        <v>11.16</v>
      </c>
      <c r="C2678" s="29">
        <f t="shared" si="123"/>
        <v>4.5432906335420737</v>
      </c>
      <c r="D2678" s="86">
        <f t="shared" si="124"/>
        <v>5.2854953281693708</v>
      </c>
      <c r="E2678" s="86">
        <f t="shared" si="125"/>
        <v>4.8667496826857901</v>
      </c>
    </row>
    <row r="2679" spans="1:5" x14ac:dyDescent="0.3">
      <c r="A2679" s="87">
        <v>40598</v>
      </c>
      <c r="B2679" s="94">
        <v>11.16</v>
      </c>
      <c r="C2679" s="29">
        <f t="shared" si="123"/>
        <v>4.5451984975778172</v>
      </c>
      <c r="D2679" s="86">
        <f t="shared" si="124"/>
        <v>5.2879368200278449</v>
      </c>
      <c r="E2679" s="86">
        <f t="shared" si="125"/>
        <v>4.8689185560575785</v>
      </c>
    </row>
    <row r="2680" spans="1:5" x14ac:dyDescent="0.3">
      <c r="A2680" s="87">
        <v>40599</v>
      </c>
      <c r="B2680" s="94">
        <v>11.16</v>
      </c>
      <c r="C2680" s="29">
        <f t="shared" si="123"/>
        <v>4.5471071627829058</v>
      </c>
      <c r="D2680" s="86">
        <f t="shared" si="124"/>
        <v>5.2903794396675625</v>
      </c>
      <c r="E2680" s="86">
        <f t="shared" si="125"/>
        <v>4.8710883959906264</v>
      </c>
    </row>
    <row r="2681" spans="1:5" x14ac:dyDescent="0.3">
      <c r="A2681" s="87">
        <v>40602</v>
      </c>
      <c r="B2681" s="94">
        <v>11.15</v>
      </c>
      <c r="C2681" s="29">
        <f t="shared" si="123"/>
        <v>4.5490166294937735</v>
      </c>
      <c r="D2681" s="86">
        <f t="shared" si="124"/>
        <v>5.2928231876094722</v>
      </c>
      <c r="E2681" s="86">
        <f t="shared" si="125"/>
        <v>4.8732592029156825</v>
      </c>
    </row>
    <row r="2682" spans="1:5" x14ac:dyDescent="0.3">
      <c r="A2682" s="87">
        <v>40603</v>
      </c>
      <c r="B2682" s="94">
        <v>11.16</v>
      </c>
      <c r="C2682" s="29">
        <f t="shared" si="123"/>
        <v>4.5509252604010104</v>
      </c>
      <c r="D2682" s="86">
        <f t="shared" si="124"/>
        <v>5.2952659684167811</v>
      </c>
      <c r="E2682" s="86">
        <f t="shared" si="125"/>
        <v>4.8754292228452698</v>
      </c>
    </row>
    <row r="2683" spans="1:5" x14ac:dyDescent="0.3">
      <c r="A2683" s="87">
        <v>40604</v>
      </c>
      <c r="B2683" s="94">
        <v>11.16</v>
      </c>
      <c r="C2683" s="29">
        <f t="shared" si="123"/>
        <v>4.5528363304456105</v>
      </c>
      <c r="D2683" s="86">
        <f t="shared" si="124"/>
        <v>5.2977119735587106</v>
      </c>
      <c r="E2683" s="86">
        <f t="shared" si="125"/>
        <v>4.8776019642655006</v>
      </c>
    </row>
    <row r="2684" spans="1:5" x14ac:dyDescent="0.3">
      <c r="A2684" s="87">
        <v>40605</v>
      </c>
      <c r="B2684" s="94">
        <v>11.64</v>
      </c>
      <c r="C2684" s="29">
        <f t="shared" si="123"/>
        <v>4.5547482030058548</v>
      </c>
      <c r="D2684" s="86">
        <f t="shared" si="124"/>
        <v>5.3001591085666728</v>
      </c>
      <c r="E2684" s="86">
        <f t="shared" si="125"/>
        <v>4.8797756739707916</v>
      </c>
    </row>
    <row r="2685" spans="1:5" x14ac:dyDescent="0.3">
      <c r="A2685" s="87">
        <v>40606</v>
      </c>
      <c r="B2685" s="94">
        <v>11.64</v>
      </c>
      <c r="C2685" s="29">
        <f t="shared" si="123"/>
        <v>4.5567388101604962</v>
      </c>
      <c r="D2685" s="86">
        <f t="shared" si="124"/>
        <v>5.3027071282571621</v>
      </c>
      <c r="E2685" s="86">
        <f t="shared" si="125"/>
        <v>4.8820338475010896</v>
      </c>
    </row>
    <row r="2686" spans="1:5" x14ac:dyDescent="0.3">
      <c r="A2686" s="87">
        <v>40611</v>
      </c>
      <c r="B2686" s="94">
        <v>11.64</v>
      </c>
      <c r="C2686" s="29">
        <f t="shared" si="123"/>
        <v>4.5587302872900883</v>
      </c>
      <c r="D2686" s="86">
        <f t="shared" si="124"/>
        <v>5.3052563728928295</v>
      </c>
      <c r="E2686" s="86">
        <f t="shared" si="125"/>
        <v>4.8842930660277215</v>
      </c>
    </row>
    <row r="2687" spans="1:5" x14ac:dyDescent="0.3">
      <c r="A2687" s="87">
        <v>40612</v>
      </c>
      <c r="B2687" s="94">
        <v>11.64</v>
      </c>
      <c r="C2687" s="29">
        <f t="shared" si="123"/>
        <v>4.5607226347748453</v>
      </c>
      <c r="D2687" s="86">
        <f t="shared" si="124"/>
        <v>5.3078068430625596</v>
      </c>
      <c r="E2687" s="86">
        <f t="shared" si="125"/>
        <v>4.8865533300342729</v>
      </c>
    </row>
    <row r="2688" spans="1:5" x14ac:dyDescent="0.3">
      <c r="A2688" s="87">
        <v>40613</v>
      </c>
      <c r="B2688" s="94">
        <v>11.64</v>
      </c>
      <c r="C2688" s="29">
        <f t="shared" si="123"/>
        <v>4.5627158529951473</v>
      </c>
      <c r="D2688" s="86">
        <f t="shared" si="124"/>
        <v>5.310358539355521</v>
      </c>
      <c r="E2688" s="86">
        <f t="shared" si="125"/>
        <v>4.8888146400045516</v>
      </c>
    </row>
    <row r="2689" spans="1:5" x14ac:dyDescent="0.3">
      <c r="A2689" s="87">
        <v>40616</v>
      </c>
      <c r="B2689" s="94">
        <v>11.64</v>
      </c>
      <c r="C2689" s="29">
        <f t="shared" si="123"/>
        <v>4.5647099423315405</v>
      </c>
      <c r="D2689" s="86">
        <f t="shared" si="124"/>
        <v>5.3129114623611651</v>
      </c>
      <c r="E2689" s="86">
        <f t="shared" si="125"/>
        <v>4.8910769964225889</v>
      </c>
    </row>
    <row r="2690" spans="1:5" x14ac:dyDescent="0.3">
      <c r="A2690" s="87">
        <v>40617</v>
      </c>
      <c r="B2690" s="94">
        <v>11.65</v>
      </c>
      <c r="C2690" s="29">
        <f t="shared" si="123"/>
        <v>4.5667049031647373</v>
      </c>
      <c r="D2690" s="86">
        <f t="shared" si="124"/>
        <v>5.315465612669227</v>
      </c>
      <c r="E2690" s="86">
        <f t="shared" si="125"/>
        <v>4.893340399772641</v>
      </c>
    </row>
    <row r="2691" spans="1:5" x14ac:dyDescent="0.3">
      <c r="A2691" s="87">
        <v>40618</v>
      </c>
      <c r="B2691" s="94">
        <v>11.65</v>
      </c>
      <c r="C2691" s="29">
        <f t="shared" si="123"/>
        <v>4.5687023342223334</v>
      </c>
      <c r="D2691" s="86">
        <f t="shared" si="124"/>
        <v>5.3180230373239858</v>
      </c>
      <c r="E2691" s="86">
        <f t="shared" si="125"/>
        <v>4.895606563252362</v>
      </c>
    </row>
    <row r="2692" spans="1:5" x14ac:dyDescent="0.3">
      <c r="A2692" s="87">
        <v>40619</v>
      </c>
      <c r="B2692" s="94">
        <v>11.64</v>
      </c>
      <c r="C2692" s="29">
        <f t="shared" si="123"/>
        <v>4.570700638936299</v>
      </c>
      <c r="D2692" s="86">
        <f t="shared" si="124"/>
        <v>5.3205816924299114</v>
      </c>
      <c r="E2692" s="86">
        <f t="shared" si="125"/>
        <v>4.8978737762190381</v>
      </c>
    </row>
    <row r="2693" spans="1:5" x14ac:dyDescent="0.3">
      <c r="A2693" s="87">
        <v>40620</v>
      </c>
      <c r="B2693" s="94">
        <v>11.65</v>
      </c>
      <c r="C2693" s="29">
        <f t="shared" ref="C2693:C2756" si="126">IF(A2693=$B$2,1,IF(A2692&lt;DATE(1998,1,2),ROUND(B2692/3000+1,8)*C2692,ROUND(((1+B2692/100)^(1/252)),8)*C2692))</f>
        <v>4.5726982179435396</v>
      </c>
      <c r="D2693" s="86">
        <f t="shared" ref="D2693:D2756" si="127">(((ROUND(C2693/C2692,8)-1)*$D$1)+1)*D2692</f>
        <v>5.323139530155057</v>
      </c>
      <c r="E2693" s="86">
        <f t="shared" ref="E2693:E2756" si="128">(((ROUND(C2693/C2692,8))*(($E$1+1)^(1/252)))*E2692)</f>
        <v>4.9001403248588034</v>
      </c>
    </row>
    <row r="2694" spans="1:5" x14ac:dyDescent="0.3">
      <c r="A2694" s="87">
        <v>40623</v>
      </c>
      <c r="B2694" s="94">
        <v>11.64</v>
      </c>
      <c r="C2694" s="29">
        <f t="shared" si="126"/>
        <v>4.5746982704170867</v>
      </c>
      <c r="D2694" s="86">
        <f t="shared" si="127"/>
        <v>5.3257006469540622</v>
      </c>
      <c r="E2694" s="86">
        <f t="shared" si="128"/>
        <v>4.9024096374637915</v>
      </c>
    </row>
    <row r="2695" spans="1:5" x14ac:dyDescent="0.3">
      <c r="A2695" s="87">
        <v>40624</v>
      </c>
      <c r="B2695" s="94">
        <v>11.64</v>
      </c>
      <c r="C2695" s="29">
        <f t="shared" si="126"/>
        <v>4.5766975965491898</v>
      </c>
      <c r="D2695" s="86">
        <f t="shared" si="127"/>
        <v>5.3282609455858818</v>
      </c>
      <c r="E2695" s="86">
        <f t="shared" si="128"/>
        <v>4.9046782851266437</v>
      </c>
    </row>
    <row r="2696" spans="1:5" x14ac:dyDescent="0.3">
      <c r="A2696" s="87">
        <v>40625</v>
      </c>
      <c r="B2696" s="94">
        <v>11.65</v>
      </c>
      <c r="C2696" s="29">
        <f t="shared" si="126"/>
        <v>4.5786977964667859</v>
      </c>
      <c r="D2696" s="86">
        <f t="shared" si="127"/>
        <v>5.330822475065907</v>
      </c>
      <c r="E2696" s="86">
        <f t="shared" si="128"/>
        <v>4.9069479826328584</v>
      </c>
    </row>
    <row r="2697" spans="1:5" x14ac:dyDescent="0.3">
      <c r="A2697" s="87">
        <v>40626</v>
      </c>
      <c r="B2697" s="94">
        <v>11.65</v>
      </c>
      <c r="C2697" s="29">
        <f t="shared" si="126"/>
        <v>4.580700473095983</v>
      </c>
      <c r="D2697" s="86">
        <f t="shared" si="127"/>
        <v>5.3333872883525144</v>
      </c>
      <c r="E2697" s="86">
        <f t="shared" si="128"/>
        <v>4.9092204479442128</v>
      </c>
    </row>
    <row r="2698" spans="1:5" x14ac:dyDescent="0.3">
      <c r="A2698" s="87">
        <v>40627</v>
      </c>
      <c r="B2698" s="94">
        <v>11.65</v>
      </c>
      <c r="C2698" s="29">
        <f t="shared" si="126"/>
        <v>4.5827040256759108</v>
      </c>
      <c r="D2698" s="86">
        <f t="shared" si="127"/>
        <v>5.3359533356451729</v>
      </c>
      <c r="E2698" s="86">
        <f t="shared" si="128"/>
        <v>4.9114939656609744</v>
      </c>
    </row>
    <row r="2699" spans="1:5" x14ac:dyDescent="0.3">
      <c r="A2699" s="87">
        <v>40630</v>
      </c>
      <c r="B2699" s="94">
        <v>11.66</v>
      </c>
      <c r="C2699" s="29">
        <f t="shared" si="126"/>
        <v>4.5847084545897019</v>
      </c>
      <c r="D2699" s="86">
        <f t="shared" si="127"/>
        <v>5.3385206175375997</v>
      </c>
      <c r="E2699" s="86">
        <f t="shared" si="128"/>
        <v>4.913768536270525</v>
      </c>
    </row>
    <row r="2700" spans="1:5" x14ac:dyDescent="0.3">
      <c r="A2700" s="87">
        <v>40631</v>
      </c>
      <c r="B2700" s="94">
        <v>11.66</v>
      </c>
      <c r="C2700" s="29">
        <f t="shared" si="126"/>
        <v>4.5867154107156978</v>
      </c>
      <c r="D2700" s="86">
        <f t="shared" si="127"/>
        <v>5.3410912486779587</v>
      </c>
      <c r="E2700" s="86">
        <f t="shared" si="128"/>
        <v>4.9160459292626255</v>
      </c>
    </row>
    <row r="2701" spans="1:5" x14ac:dyDescent="0.3">
      <c r="A2701" s="87">
        <v>40632</v>
      </c>
      <c r="B2701" s="94">
        <v>11.66</v>
      </c>
      <c r="C2701" s="29">
        <f t="shared" si="126"/>
        <v>4.5887232453867384</v>
      </c>
      <c r="D2701" s="86">
        <f t="shared" si="127"/>
        <v>5.3436631176414773</v>
      </c>
      <c r="E2701" s="86">
        <f t="shared" si="128"/>
        <v>4.9183243777620831</v>
      </c>
    </row>
    <row r="2702" spans="1:5" x14ac:dyDescent="0.3">
      <c r="A2702" s="87">
        <v>40633</v>
      </c>
      <c r="B2702" s="94">
        <v>11.66</v>
      </c>
      <c r="C2702" s="29">
        <f t="shared" si="126"/>
        <v>4.5907319589874058</v>
      </c>
      <c r="D2702" s="86">
        <f t="shared" si="127"/>
        <v>5.3462362250241986</v>
      </c>
      <c r="E2702" s="86">
        <f t="shared" si="128"/>
        <v>4.9206038822580949</v>
      </c>
    </row>
    <row r="2703" spans="1:5" x14ac:dyDescent="0.3">
      <c r="A2703" s="87">
        <v>40634</v>
      </c>
      <c r="B2703" s="94">
        <v>11.67</v>
      </c>
      <c r="C2703" s="29">
        <f t="shared" si="126"/>
        <v>4.5927415519024519</v>
      </c>
      <c r="D2703" s="86">
        <f t="shared" si="127"/>
        <v>5.3488105714224528</v>
      </c>
      <c r="E2703" s="86">
        <f t="shared" si="128"/>
        <v>4.9228844432400862</v>
      </c>
    </row>
    <row r="2704" spans="1:5" x14ac:dyDescent="0.3">
      <c r="A2704" s="87">
        <v>40637</v>
      </c>
      <c r="B2704" s="94">
        <v>11.66</v>
      </c>
      <c r="C2704" s="29">
        <f t="shared" si="126"/>
        <v>4.5947536319763405</v>
      </c>
      <c r="D2704" s="86">
        <f t="shared" si="127"/>
        <v>5.3513882167249269</v>
      </c>
      <c r="E2704" s="86">
        <f t="shared" si="128"/>
        <v>4.9251677842515633</v>
      </c>
    </row>
    <row r="2705" spans="1:5" x14ac:dyDescent="0.3">
      <c r="A2705" s="87">
        <v>40638</v>
      </c>
      <c r="B2705" s="94">
        <v>11.65</v>
      </c>
      <c r="C2705" s="29">
        <f t="shared" si="126"/>
        <v>4.596764985378738</v>
      </c>
      <c r="D2705" s="86">
        <f t="shared" si="127"/>
        <v>5.3539650439359843</v>
      </c>
      <c r="E2705" s="86">
        <f t="shared" si="128"/>
        <v>4.9274504604732821</v>
      </c>
    </row>
    <row r="2706" spans="1:5" x14ac:dyDescent="0.3">
      <c r="A2706" s="87">
        <v>40639</v>
      </c>
      <c r="B2706" s="94">
        <v>11.64</v>
      </c>
      <c r="C2706" s="29">
        <f t="shared" si="126"/>
        <v>4.5987755644156936</v>
      </c>
      <c r="D2706" s="86">
        <f t="shared" si="127"/>
        <v>5.3565409917836089</v>
      </c>
      <c r="E2706" s="86">
        <f t="shared" si="128"/>
        <v>4.9297324207232123</v>
      </c>
    </row>
    <row r="2707" spans="1:5" x14ac:dyDescent="0.3">
      <c r="A2707" s="87">
        <v>40640</v>
      </c>
      <c r="B2707" s="94">
        <v>11.65</v>
      </c>
      <c r="C2707" s="29">
        <f t="shared" si="126"/>
        <v>4.6007854132883654</v>
      </c>
      <c r="D2707" s="86">
        <f t="shared" si="127"/>
        <v>5.3591161167261632</v>
      </c>
      <c r="E2707" s="86">
        <f t="shared" si="128"/>
        <v>4.9320137123250598</v>
      </c>
    </row>
    <row r="2708" spans="1:5" x14ac:dyDescent="0.3">
      <c r="A2708" s="87">
        <v>40641</v>
      </c>
      <c r="B2708" s="94">
        <v>11.64</v>
      </c>
      <c r="C2708" s="29">
        <f t="shared" si="126"/>
        <v>4.602797750820284</v>
      </c>
      <c r="D2708" s="86">
        <f t="shared" si="127"/>
        <v>5.3616945429042886</v>
      </c>
      <c r="E2708" s="86">
        <f t="shared" si="128"/>
        <v>4.9342977858705819</v>
      </c>
    </row>
    <row r="2709" spans="1:5" x14ac:dyDescent="0.3">
      <c r="A2709" s="87">
        <v>40644</v>
      </c>
      <c r="B2709" s="94">
        <v>11.64</v>
      </c>
      <c r="C2709" s="29">
        <f t="shared" si="126"/>
        <v>4.6048093575493025</v>
      </c>
      <c r="D2709" s="86">
        <f t="shared" si="127"/>
        <v>5.3642721453856232</v>
      </c>
      <c r="E2709" s="86">
        <f t="shared" si="128"/>
        <v>4.9365811901487939</v>
      </c>
    </row>
    <row r="2710" spans="1:5" x14ac:dyDescent="0.3">
      <c r="A2710" s="87">
        <v>40645</v>
      </c>
      <c r="B2710" s="94">
        <v>11.63</v>
      </c>
      <c r="C2710" s="29">
        <f t="shared" si="126"/>
        <v>4.606821843430926</v>
      </c>
      <c r="D2710" s="86">
        <f t="shared" si="127"/>
        <v>5.3668509870338852</v>
      </c>
      <c r="E2710" s="86">
        <f t="shared" si="128"/>
        <v>4.9388656510991655</v>
      </c>
    </row>
    <row r="2711" spans="1:5" x14ac:dyDescent="0.3">
      <c r="A2711" s="87">
        <v>40646</v>
      </c>
      <c r="B2711" s="94">
        <v>11.65</v>
      </c>
      <c r="C2711" s="29">
        <f t="shared" si="126"/>
        <v>4.6088335503935154</v>
      </c>
      <c r="D2711" s="86">
        <f t="shared" si="127"/>
        <v>5.3694289431718047</v>
      </c>
      <c r="E2711" s="86">
        <f t="shared" si="128"/>
        <v>4.9411493911733366</v>
      </c>
    </row>
    <row r="2712" spans="1:5" x14ac:dyDescent="0.3">
      <c r="A2712" s="87">
        <v>40647</v>
      </c>
      <c r="B2712" s="94">
        <v>11.66</v>
      </c>
      <c r="C2712" s="29">
        <f t="shared" si="126"/>
        <v>4.6108494081001226</v>
      </c>
      <c r="D2712" s="86">
        <f t="shared" si="127"/>
        <v>5.3720123311498051</v>
      </c>
      <c r="E2712" s="86">
        <f t="shared" si="128"/>
        <v>4.943437695559159</v>
      </c>
    </row>
    <row r="2713" spans="1:5" x14ac:dyDescent="0.3">
      <c r="A2713" s="87">
        <v>40648</v>
      </c>
      <c r="B2713" s="94">
        <v>11.66</v>
      </c>
      <c r="C2713" s="29">
        <f t="shared" si="126"/>
        <v>4.6128678074285183</v>
      </c>
      <c r="D2713" s="86">
        <f t="shared" si="127"/>
        <v>5.3745990893875613</v>
      </c>
      <c r="E2713" s="86">
        <f t="shared" si="128"/>
        <v>4.945728839368976</v>
      </c>
    </row>
    <row r="2714" spans="1:5" x14ac:dyDescent="0.3">
      <c r="A2714" s="87">
        <v>40651</v>
      </c>
      <c r="B2714" s="94">
        <v>11.69</v>
      </c>
      <c r="C2714" s="29">
        <f t="shared" si="126"/>
        <v>4.6148870903112194</v>
      </c>
      <c r="D2714" s="86">
        <f t="shared" si="127"/>
        <v>5.3771870932140775</v>
      </c>
      <c r="E2714" s="86">
        <f t="shared" si="128"/>
        <v>4.9480210450592663</v>
      </c>
    </row>
    <row r="2715" spans="1:5" x14ac:dyDescent="0.3">
      <c r="A2715" s="87">
        <v>40652</v>
      </c>
      <c r="B2715" s="94">
        <v>11.66</v>
      </c>
      <c r="C2715" s="29">
        <f t="shared" si="126"/>
        <v>4.6169121489153184</v>
      </c>
      <c r="D2715" s="86">
        <f t="shared" si="127"/>
        <v>5.3797826130292883</v>
      </c>
      <c r="E2715" s="86">
        <f t="shared" si="128"/>
        <v>4.9503195581593378</v>
      </c>
    </row>
    <row r="2716" spans="1:5" x14ac:dyDescent="0.3">
      <c r="A2716" s="87">
        <v>40653</v>
      </c>
      <c r="B2716" s="94">
        <v>11.64</v>
      </c>
      <c r="C2716" s="29">
        <f t="shared" si="126"/>
        <v>4.6189332022085052</v>
      </c>
      <c r="D2716" s="86">
        <f t="shared" si="127"/>
        <v>5.3823731128520267</v>
      </c>
      <c r="E2716" s="86">
        <f t="shared" si="128"/>
        <v>4.9526138915181832</v>
      </c>
    </row>
    <row r="2717" spans="1:5" x14ac:dyDescent="0.3">
      <c r="A2717" s="87">
        <v>40658</v>
      </c>
      <c r="B2717" s="94">
        <v>11.88</v>
      </c>
      <c r="C2717" s="29">
        <f t="shared" si="126"/>
        <v>4.6209518607751985</v>
      </c>
      <c r="D2717" s="86">
        <f t="shared" si="127"/>
        <v>5.384960656431792</v>
      </c>
      <c r="E2717" s="86">
        <f t="shared" si="128"/>
        <v>4.9549057717894973</v>
      </c>
    </row>
    <row r="2718" spans="1:5" x14ac:dyDescent="0.3">
      <c r="A2718" s="87">
        <v>40659</v>
      </c>
      <c r="B2718" s="94">
        <v>11.89</v>
      </c>
      <c r="C2718" s="29">
        <f t="shared" si="126"/>
        <v>4.6230107720862854</v>
      </c>
      <c r="D2718" s="86">
        <f t="shared" si="127"/>
        <v>5.3875999118088798</v>
      </c>
      <c r="E2718" s="86">
        <f t="shared" si="128"/>
        <v>4.9572409295379005</v>
      </c>
    </row>
    <row r="2719" spans="1:5" x14ac:dyDescent="0.3">
      <c r="A2719" s="87">
        <v>40660</v>
      </c>
      <c r="B2719" s="94">
        <v>11.89</v>
      </c>
      <c r="C2719" s="29">
        <f t="shared" si="126"/>
        <v>4.6250722650497744</v>
      </c>
      <c r="D2719" s="86">
        <f t="shared" si="127"/>
        <v>5.3902425942168213</v>
      </c>
      <c r="E2719" s="86">
        <f t="shared" si="128"/>
        <v>4.9595789724566641</v>
      </c>
    </row>
    <row r="2720" spans="1:5" x14ac:dyDescent="0.3">
      <c r="A2720" s="87">
        <v>40661</v>
      </c>
      <c r="B2720" s="94">
        <v>11.89</v>
      </c>
      <c r="C2720" s="29">
        <f t="shared" si="126"/>
        <v>4.6271346772742055</v>
      </c>
      <c r="D2720" s="86">
        <f t="shared" si="127"/>
        <v>5.3928865728921958</v>
      </c>
      <c r="E2720" s="86">
        <f t="shared" si="128"/>
        <v>4.9619181180946157</v>
      </c>
    </row>
    <row r="2721" spans="1:5" x14ac:dyDescent="0.3">
      <c r="A2721" s="87">
        <v>40662</v>
      </c>
      <c r="B2721" s="94">
        <v>11.91</v>
      </c>
      <c r="C2721" s="29">
        <f t="shared" si="126"/>
        <v>4.6291980091694951</v>
      </c>
      <c r="D2721" s="86">
        <f t="shared" si="127"/>
        <v>5.3955318484708386</v>
      </c>
      <c r="E2721" s="86">
        <f t="shared" si="128"/>
        <v>4.9642583669718432</v>
      </c>
    </row>
    <row r="2722" spans="1:5" x14ac:dyDescent="0.3">
      <c r="A2722" s="87">
        <v>40665</v>
      </c>
      <c r="B2722" s="94">
        <v>11.9</v>
      </c>
      <c r="C2722" s="29">
        <f t="shared" si="126"/>
        <v>4.63126554787633</v>
      </c>
      <c r="D2722" s="86">
        <f t="shared" si="127"/>
        <v>5.3981826354992686</v>
      </c>
      <c r="E2722" s="86">
        <f t="shared" si="128"/>
        <v>4.9666032443227408</v>
      </c>
    </row>
    <row r="2723" spans="1:5" x14ac:dyDescent="0.3">
      <c r="A2723" s="87">
        <v>40666</v>
      </c>
      <c r="B2723" s="94">
        <v>11.9</v>
      </c>
      <c r="C2723" s="29">
        <f t="shared" si="126"/>
        <v>4.6333323427523814</v>
      </c>
      <c r="D2723" s="86">
        <f t="shared" si="127"/>
        <v>5.4008325871604885</v>
      </c>
      <c r="E2723" s="86">
        <f t="shared" si="128"/>
        <v>4.968947441257999</v>
      </c>
    </row>
    <row r="2724" spans="1:5" x14ac:dyDescent="0.3">
      <c r="A2724" s="87">
        <v>40667</v>
      </c>
      <c r="B2724" s="94">
        <v>11.9</v>
      </c>
      <c r="C2724" s="29">
        <f t="shared" si="126"/>
        <v>4.6354000599769822</v>
      </c>
      <c r="D2724" s="86">
        <f t="shared" si="127"/>
        <v>5.4034838396750287</v>
      </c>
      <c r="E2724" s="86">
        <f t="shared" si="128"/>
        <v>4.9712927446354271</v>
      </c>
    </row>
    <row r="2725" spans="1:5" x14ac:dyDescent="0.3">
      <c r="A2725" s="87">
        <v>40668</v>
      </c>
      <c r="B2725" s="94">
        <v>11.9</v>
      </c>
      <c r="C2725" s="29">
        <f t="shared" si="126"/>
        <v>4.6374686999617483</v>
      </c>
      <c r="D2725" s="86">
        <f t="shared" si="127"/>
        <v>5.4061363936814741</v>
      </c>
      <c r="E2725" s="86">
        <f t="shared" si="128"/>
        <v>4.9736391549772572</v>
      </c>
    </row>
    <row r="2726" spans="1:5" x14ac:dyDescent="0.3">
      <c r="A2726" s="87">
        <v>40669</v>
      </c>
      <c r="B2726" s="94">
        <v>11.9</v>
      </c>
      <c r="C2726" s="29">
        <f t="shared" si="126"/>
        <v>4.6395382631184807</v>
      </c>
      <c r="D2726" s="86">
        <f t="shared" si="127"/>
        <v>5.4087902498187237</v>
      </c>
      <c r="E2726" s="86">
        <f t="shared" si="128"/>
        <v>4.9759866728059681</v>
      </c>
    </row>
    <row r="2727" spans="1:5" x14ac:dyDescent="0.3">
      <c r="A2727" s="87">
        <v>40672</v>
      </c>
      <c r="B2727" s="94">
        <v>11.89</v>
      </c>
      <c r="C2727" s="29">
        <f t="shared" si="126"/>
        <v>4.6416087498591629</v>
      </c>
      <c r="D2727" s="86">
        <f t="shared" si="127"/>
        <v>5.4114454087259896</v>
      </c>
      <c r="E2727" s="86">
        <f t="shared" si="128"/>
        <v>4.9783352986442839</v>
      </c>
    </row>
    <row r="2728" spans="1:5" x14ac:dyDescent="0.3">
      <c r="A2728" s="87">
        <v>40673</v>
      </c>
      <c r="B2728" s="94">
        <v>11.89</v>
      </c>
      <c r="C2728" s="29">
        <f t="shared" si="126"/>
        <v>4.6436785360329003</v>
      </c>
      <c r="D2728" s="86">
        <f t="shared" si="127"/>
        <v>5.4140997876363146</v>
      </c>
      <c r="E2728" s="86">
        <f t="shared" si="128"/>
        <v>4.9806832905530234</v>
      </c>
    </row>
    <row r="2729" spans="1:5" x14ac:dyDescent="0.3">
      <c r="A2729" s="87">
        <v>40674</v>
      </c>
      <c r="B2729" s="94">
        <v>11.88</v>
      </c>
      <c r="C2729" s="29">
        <f t="shared" si="126"/>
        <v>4.6457492451656881</v>
      </c>
      <c r="D2729" s="86">
        <f t="shared" si="127"/>
        <v>5.4167554685513482</v>
      </c>
      <c r="E2729" s="86">
        <f t="shared" si="128"/>
        <v>4.983032389873312</v>
      </c>
    </row>
    <row r="2730" spans="1:5" x14ac:dyDescent="0.3">
      <c r="A2730" s="87">
        <v>40675</v>
      </c>
      <c r="B2730" s="94">
        <v>11.87</v>
      </c>
      <c r="C2730" s="29">
        <f t="shared" si="126"/>
        <v>4.6478192051993643</v>
      </c>
      <c r="D2730" s="86">
        <f t="shared" si="127"/>
        <v>5.4194103070745721</v>
      </c>
      <c r="E2730" s="86">
        <f t="shared" si="128"/>
        <v>4.9853808031896678</v>
      </c>
    </row>
    <row r="2731" spans="1:5" x14ac:dyDescent="0.3">
      <c r="A2731" s="87">
        <v>40676</v>
      </c>
      <c r="B2731" s="94">
        <v>11.87</v>
      </c>
      <c r="C2731" s="29">
        <f t="shared" si="126"/>
        <v>4.6498884607877118</v>
      </c>
      <c r="D2731" s="86">
        <f t="shared" si="127"/>
        <v>5.4220643603036667</v>
      </c>
      <c r="E2731" s="86">
        <f t="shared" si="128"/>
        <v>4.9877285783427334</v>
      </c>
    </row>
    <row r="2732" spans="1:5" x14ac:dyDescent="0.3">
      <c r="A2732" s="87">
        <v>40679</v>
      </c>
      <c r="B2732" s="94">
        <v>11.86</v>
      </c>
      <c r="C2732" s="29">
        <f t="shared" si="126"/>
        <v>4.6519586376293391</v>
      </c>
      <c r="D2732" s="86">
        <f t="shared" si="127"/>
        <v>5.4247197133049028</v>
      </c>
      <c r="E2732" s="86">
        <f t="shared" si="128"/>
        <v>4.9900774591381536</v>
      </c>
    </row>
    <row r="2733" spans="1:5" x14ac:dyDescent="0.3">
      <c r="A2733" s="87">
        <v>40680</v>
      </c>
      <c r="B2733" s="94">
        <v>11.88</v>
      </c>
      <c r="C2733" s="29">
        <f t="shared" si="126"/>
        <v>4.6540280614292886</v>
      </c>
      <c r="D2733" s="86">
        <f t="shared" si="127"/>
        <v>5.4273742185258138</v>
      </c>
      <c r="E2733" s="86">
        <f t="shared" si="128"/>
        <v>4.9924256496225388</v>
      </c>
    </row>
    <row r="2734" spans="1:5" x14ac:dyDescent="0.3">
      <c r="A2734" s="87">
        <v>40681</v>
      </c>
      <c r="B2734" s="94">
        <v>11.88</v>
      </c>
      <c r="C2734" s="29">
        <f t="shared" si="126"/>
        <v>4.6561017101723392</v>
      </c>
      <c r="D2734" s="86">
        <f t="shared" si="127"/>
        <v>5.4300342614683004</v>
      </c>
      <c r="E2734" s="86">
        <f t="shared" si="128"/>
        <v>4.9947784898128447</v>
      </c>
    </row>
    <row r="2735" spans="1:5" x14ac:dyDescent="0.3">
      <c r="A2735" s="87">
        <v>40682</v>
      </c>
      <c r="B2735" s="94">
        <v>11.88</v>
      </c>
      <c r="C2735" s="29">
        <f t="shared" si="126"/>
        <v>4.6581762828503237</v>
      </c>
      <c r="D2735" s="86">
        <f t="shared" si="127"/>
        <v>5.4326956081403939</v>
      </c>
      <c r="E2735" s="86">
        <f t="shared" si="128"/>
        <v>4.9971324388543081</v>
      </c>
    </row>
    <row r="2736" spans="1:5" x14ac:dyDescent="0.3">
      <c r="A2736" s="87">
        <v>40683</v>
      </c>
      <c r="B2736" s="94">
        <v>11.9</v>
      </c>
      <c r="C2736" s="29">
        <f t="shared" si="126"/>
        <v>4.6602517798749101</v>
      </c>
      <c r="D2736" s="86">
        <f t="shared" si="127"/>
        <v>5.435358259181073</v>
      </c>
      <c r="E2736" s="86">
        <f t="shared" si="128"/>
        <v>4.9994874972695111</v>
      </c>
    </row>
    <row r="2737" spans="1:5" x14ac:dyDescent="0.3">
      <c r="A2737" s="87">
        <v>40686</v>
      </c>
      <c r="B2737" s="94">
        <v>11.9</v>
      </c>
      <c r="C2737" s="29">
        <f t="shared" si="126"/>
        <v>4.6623315104367151</v>
      </c>
      <c r="D2737" s="86">
        <f t="shared" si="127"/>
        <v>5.4380264602444308</v>
      </c>
      <c r="E2737" s="86">
        <f t="shared" si="128"/>
        <v>5.0018472153086675</v>
      </c>
    </row>
    <row r="2738" spans="1:5" x14ac:dyDescent="0.3">
      <c r="A2738" s="87">
        <v>40687</v>
      </c>
      <c r="B2738" s="94">
        <v>11.89</v>
      </c>
      <c r="C2738" s="29">
        <f t="shared" si="126"/>
        <v>4.6644121691198777</v>
      </c>
      <c r="D2738" s="86">
        <f t="shared" si="127"/>
        <v>5.4406959711196858</v>
      </c>
      <c r="E2738" s="86">
        <f t="shared" si="128"/>
        <v>5.0042080471158306</v>
      </c>
    </row>
    <row r="2739" spans="1:5" x14ac:dyDescent="0.3">
      <c r="A2739" s="87">
        <v>40688</v>
      </c>
      <c r="B2739" s="94">
        <v>11.89</v>
      </c>
      <c r="C2739" s="29">
        <f t="shared" si="126"/>
        <v>4.666492123794332</v>
      </c>
      <c r="D2739" s="86">
        <f t="shared" si="127"/>
        <v>5.4433646977818722</v>
      </c>
      <c r="E2739" s="86">
        <f t="shared" si="128"/>
        <v>5.0065682416988428</v>
      </c>
    </row>
    <row r="2740" spans="1:5" x14ac:dyDescent="0.3">
      <c r="A2740" s="87">
        <v>40689</v>
      </c>
      <c r="B2740" s="94">
        <v>11.88</v>
      </c>
      <c r="C2740" s="29">
        <f t="shared" si="126"/>
        <v>4.6685730059621742</v>
      </c>
      <c r="D2740" s="86">
        <f t="shared" si="127"/>
        <v>5.4460347334865107</v>
      </c>
      <c r="E2740" s="86">
        <f t="shared" si="128"/>
        <v>5.0089295494486965</v>
      </c>
    </row>
    <row r="2741" spans="1:5" x14ac:dyDescent="0.3">
      <c r="A2741" s="87">
        <v>40690</v>
      </c>
      <c r="B2741" s="94">
        <v>11.89</v>
      </c>
      <c r="C2741" s="29">
        <f t="shared" si="126"/>
        <v>4.6706531353507108</v>
      </c>
      <c r="D2741" s="86">
        <f t="shared" si="127"/>
        <v>5.4487039222459481</v>
      </c>
      <c r="E2741" s="86">
        <f t="shared" si="128"/>
        <v>5.0112901676294088</v>
      </c>
    </row>
    <row r="2742" spans="1:5" x14ac:dyDescent="0.3">
      <c r="A2742" s="87">
        <v>40693</v>
      </c>
      <c r="B2742" s="94">
        <v>11.88</v>
      </c>
      <c r="C2742" s="29">
        <f t="shared" si="126"/>
        <v>4.6727358729968262</v>
      </c>
      <c r="D2742" s="86">
        <f t="shared" si="127"/>
        <v>5.4513765769042575</v>
      </c>
      <c r="E2742" s="86">
        <f t="shared" si="128"/>
        <v>5.0136537024377503</v>
      </c>
    </row>
    <row r="2743" spans="1:5" x14ac:dyDescent="0.3">
      <c r="A2743" s="87">
        <v>40694</v>
      </c>
      <c r="B2743" s="94">
        <v>11.85</v>
      </c>
      <c r="C2743" s="29">
        <f t="shared" si="126"/>
        <v>4.6748178571923988</v>
      </c>
      <c r="D2743" s="86">
        <f t="shared" si="127"/>
        <v>5.4540483837866232</v>
      </c>
      <c r="E2743" s="86">
        <f t="shared" si="128"/>
        <v>5.0160165470265854</v>
      </c>
    </row>
    <row r="2744" spans="1:5" x14ac:dyDescent="0.3">
      <c r="A2744" s="87">
        <v>40695</v>
      </c>
      <c r="B2744" s="94">
        <v>11.91</v>
      </c>
      <c r="C2744" s="29">
        <f t="shared" si="126"/>
        <v>4.6768958137299208</v>
      </c>
      <c r="D2744" s="86">
        <f t="shared" si="127"/>
        <v>5.4567151407438761</v>
      </c>
      <c r="E2744" s="86">
        <f t="shared" si="128"/>
        <v>5.0183751880672292</v>
      </c>
    </row>
    <row r="2745" spans="1:5" x14ac:dyDescent="0.3">
      <c r="A2745" s="87">
        <v>40696</v>
      </c>
      <c r="B2745" s="94">
        <v>11.89</v>
      </c>
      <c r="C2745" s="29">
        <f t="shared" si="126"/>
        <v>4.6789846557072066</v>
      </c>
      <c r="D2745" s="86">
        <f t="shared" si="127"/>
        <v>5.4593959866955171</v>
      </c>
      <c r="E2745" s="86">
        <f t="shared" si="128"/>
        <v>5.0207456276066171</v>
      </c>
    </row>
    <row r="2746" spans="1:5" x14ac:dyDescent="0.3">
      <c r="A2746" s="87">
        <v>40697</v>
      </c>
      <c r="B2746" s="94">
        <v>11.89</v>
      </c>
      <c r="C2746" s="29">
        <f t="shared" si="126"/>
        <v>4.6810711085448791</v>
      </c>
      <c r="D2746" s="86">
        <f t="shared" si="127"/>
        <v>5.4620738859397431</v>
      </c>
      <c r="E2746" s="86">
        <f t="shared" si="128"/>
        <v>5.0231136220068073</v>
      </c>
    </row>
    <row r="2747" spans="1:5" x14ac:dyDescent="0.3">
      <c r="A2747" s="87">
        <v>40700</v>
      </c>
      <c r="B2747" s="94">
        <v>11.91</v>
      </c>
      <c r="C2747" s="29">
        <f t="shared" si="126"/>
        <v>4.6831584917736011</v>
      </c>
      <c r="D2747" s="86">
        <f t="shared" si="127"/>
        <v>5.4647530987256836</v>
      </c>
      <c r="E2747" s="86">
        <f t="shared" si="128"/>
        <v>5.0254827332525611</v>
      </c>
    </row>
    <row r="2748" spans="1:5" x14ac:dyDescent="0.3">
      <c r="A2748" s="87">
        <v>40701</v>
      </c>
      <c r="B2748" s="94">
        <v>11.89</v>
      </c>
      <c r="C2748" s="29">
        <f t="shared" si="126"/>
        <v>4.6852501308507817</v>
      </c>
      <c r="D2748" s="86">
        <f t="shared" si="127"/>
        <v>5.4674378936698149</v>
      </c>
      <c r="E2748" s="86">
        <f t="shared" si="128"/>
        <v>5.0278565300551072</v>
      </c>
    </row>
    <row r="2749" spans="1:5" x14ac:dyDescent="0.3">
      <c r="A2749" s="87">
        <v>40702</v>
      </c>
      <c r="B2749" s="94">
        <v>11.88</v>
      </c>
      <c r="C2749" s="29">
        <f t="shared" si="126"/>
        <v>4.6873393775891303</v>
      </c>
      <c r="D2749" s="86">
        <f t="shared" si="127"/>
        <v>5.4701197375659154</v>
      </c>
      <c r="E2749" s="86">
        <f t="shared" si="128"/>
        <v>5.0302278782553955</v>
      </c>
    </row>
    <row r="2750" spans="1:5" x14ac:dyDescent="0.3">
      <c r="A2750" s="87">
        <v>40703</v>
      </c>
      <c r="B2750" s="94">
        <v>12.07</v>
      </c>
      <c r="C2750" s="29">
        <f t="shared" si="126"/>
        <v>4.6894278685222091</v>
      </c>
      <c r="D2750" s="86">
        <f t="shared" si="127"/>
        <v>5.4728007307712119</v>
      </c>
      <c r="E2750" s="86">
        <f t="shared" si="128"/>
        <v>5.0325985339544443</v>
      </c>
    </row>
    <row r="2751" spans="1:5" x14ac:dyDescent="0.3">
      <c r="A2751" s="87">
        <v>40704</v>
      </c>
      <c r="B2751" s="94">
        <v>12.09</v>
      </c>
      <c r="C2751" s="29">
        <f t="shared" si="126"/>
        <v>4.6915488967471424</v>
      </c>
      <c r="D2751" s="86">
        <f t="shared" si="127"/>
        <v>5.475523613318793</v>
      </c>
      <c r="E2751" s="86">
        <f t="shared" si="128"/>
        <v>5.0350042274869917</v>
      </c>
    </row>
    <row r="2752" spans="1:5" x14ac:dyDescent="0.3">
      <c r="A2752" s="87">
        <v>40707</v>
      </c>
      <c r="B2752" s="94">
        <v>12.07</v>
      </c>
      <c r="C2752" s="29">
        <f t="shared" si="126"/>
        <v>4.6936742153128579</v>
      </c>
      <c r="D2752" s="86">
        <f t="shared" si="127"/>
        <v>5.4782521269660691</v>
      </c>
      <c r="E2752" s="86">
        <f t="shared" si="128"/>
        <v>5.0374146459392284</v>
      </c>
    </row>
    <row r="2753" spans="1:5" x14ac:dyDescent="0.3">
      <c r="A2753" s="87">
        <v>40708</v>
      </c>
      <c r="B2753" s="94">
        <v>12.06</v>
      </c>
      <c r="C2753" s="29">
        <f t="shared" si="126"/>
        <v>4.6957971641604441</v>
      </c>
      <c r="D2753" s="86">
        <f t="shared" si="127"/>
        <v>5.4809777217467985</v>
      </c>
      <c r="E2753" s="86">
        <f t="shared" si="128"/>
        <v>5.0398226416799448</v>
      </c>
    </row>
    <row r="2754" spans="1:5" x14ac:dyDescent="0.3">
      <c r="A2754" s="87">
        <v>40709</v>
      </c>
      <c r="B2754" s="94">
        <v>12.13</v>
      </c>
      <c r="C2754" s="29">
        <f t="shared" si="126"/>
        <v>4.6979193827308148</v>
      </c>
      <c r="D2754" s="86">
        <f t="shared" si="127"/>
        <v>5.4837025021255208</v>
      </c>
      <c r="E2754" s="86">
        <f t="shared" si="128"/>
        <v>5.0422299741131456</v>
      </c>
    </row>
    <row r="2755" spans="1:5" x14ac:dyDescent="0.3">
      <c r="A2755" s="87">
        <v>40710</v>
      </c>
      <c r="B2755" s="94">
        <v>12.13</v>
      </c>
      <c r="C2755" s="29">
        <f t="shared" si="126"/>
        <v>4.7000542112567159</v>
      </c>
      <c r="D2755" s="86">
        <f t="shared" si="127"/>
        <v>5.4864435966256391</v>
      </c>
      <c r="E2755" s="86">
        <f t="shared" si="128"/>
        <v>5.0446509614897304</v>
      </c>
    </row>
    <row r="2756" spans="1:5" x14ac:dyDescent="0.3">
      <c r="A2756" s="87">
        <v>40711</v>
      </c>
      <c r="B2756" s="94">
        <v>12.13</v>
      </c>
      <c r="C2756" s="29">
        <f t="shared" si="126"/>
        <v>4.7021900098913951</v>
      </c>
      <c r="D2756" s="86">
        <f t="shared" si="127"/>
        <v>5.4891860612947356</v>
      </c>
      <c r="E2756" s="86">
        <f t="shared" si="128"/>
        <v>5.0470731112845124</v>
      </c>
    </row>
    <row r="2757" spans="1:5" x14ac:dyDescent="0.3">
      <c r="A2757" s="87">
        <v>40714</v>
      </c>
      <c r="B2757" s="94">
        <v>12.12</v>
      </c>
      <c r="C2757" s="29">
        <f t="shared" ref="C2757:C2820" si="129">IF(A2757=$B$2,1,IF(A2756&lt;DATE(1998,1,2),ROUND(B2756/3000+1,8)*C2756,ROUND(((1+B2756/100)^(1/252)),8)*C2756))</f>
        <v>4.7043267790756902</v>
      </c>
      <c r="D2757" s="86">
        <f t="shared" ref="D2757:D2820" si="130">(((ROUND(C2757/C2756,8)-1)*$D$1)+1)*D2756</f>
        <v>5.491929896817707</v>
      </c>
      <c r="E2757" s="86">
        <f t="shared" ref="E2757:E2820" si="131">(((ROUND(C2757/C2756,8))*(($E$1+1)^(1/252)))*E2756)</f>
        <v>5.0494964240556177</v>
      </c>
    </row>
    <row r="2758" spans="1:5" x14ac:dyDescent="0.3">
      <c r="A2758" s="87">
        <v>40715</v>
      </c>
      <c r="B2758" s="94">
        <v>12.14</v>
      </c>
      <c r="C2758" s="29">
        <f t="shared" si="129"/>
        <v>4.7064628727362647</v>
      </c>
      <c r="D2758" s="86">
        <f t="shared" si="130"/>
        <v>5.4946729894867801</v>
      </c>
      <c r="E2758" s="86">
        <f t="shared" si="131"/>
        <v>5.0519191329922526</v>
      </c>
    </row>
    <row r="2759" spans="1:5" x14ac:dyDescent="0.3">
      <c r="A2759" s="87">
        <v>40716</v>
      </c>
      <c r="B2759" s="94">
        <v>12.13</v>
      </c>
      <c r="C2759" s="29">
        <f t="shared" si="129"/>
        <v>4.7086032779215286</v>
      </c>
      <c r="D2759" s="86">
        <f t="shared" si="130"/>
        <v>5.4974217436071555</v>
      </c>
      <c r="E2759" s="86">
        <f t="shared" si="131"/>
        <v>5.0543465912805141</v>
      </c>
    </row>
    <row r="2760" spans="1:5" x14ac:dyDescent="0.3">
      <c r="A2760" s="87">
        <v>40718</v>
      </c>
      <c r="B2760" s="94">
        <v>12.12</v>
      </c>
      <c r="C2760" s="29">
        <f t="shared" si="129"/>
        <v>4.7107429614230822</v>
      </c>
      <c r="D2760" s="86">
        <f t="shared" si="130"/>
        <v>5.5001696958347592</v>
      </c>
      <c r="E2760" s="86">
        <f t="shared" si="131"/>
        <v>5.0567733963562835</v>
      </c>
    </row>
    <row r="2761" spans="1:5" x14ac:dyDescent="0.3">
      <c r="A2761" s="87">
        <v>40721</v>
      </c>
      <c r="B2761" s="94">
        <v>12.12</v>
      </c>
      <c r="C2761" s="29">
        <f t="shared" si="129"/>
        <v>4.7128819684795751</v>
      </c>
      <c r="D2761" s="86">
        <f t="shared" si="130"/>
        <v>5.5029169040939259</v>
      </c>
      <c r="E2761" s="86">
        <f t="shared" si="131"/>
        <v>5.0591995967273791</v>
      </c>
    </row>
    <row r="2762" spans="1:5" x14ac:dyDescent="0.3">
      <c r="A2762" s="87">
        <v>40722</v>
      </c>
      <c r="B2762" s="94">
        <v>12.11</v>
      </c>
      <c r="C2762" s="29">
        <f t="shared" si="129"/>
        <v>4.7150219467950025</v>
      </c>
      <c r="D2762" s="86">
        <f t="shared" si="130"/>
        <v>5.5056654845204323</v>
      </c>
      <c r="E2762" s="86">
        <f t="shared" si="131"/>
        <v>5.0616269611704592</v>
      </c>
    </row>
    <row r="2763" spans="1:5" x14ac:dyDescent="0.3">
      <c r="A2763" s="87">
        <v>40723</v>
      </c>
      <c r="B2763" s="94">
        <v>12.12</v>
      </c>
      <c r="C2763" s="29">
        <f t="shared" si="129"/>
        <v>4.7171612465527026</v>
      </c>
      <c r="D2763" s="86">
        <f t="shared" si="130"/>
        <v>5.5084133181184329</v>
      </c>
      <c r="E2763" s="86">
        <f t="shared" si="131"/>
        <v>5.0640537186290526</v>
      </c>
    </row>
    <row r="2764" spans="1:5" x14ac:dyDescent="0.3">
      <c r="A2764" s="87">
        <v>40724</v>
      </c>
      <c r="B2764" s="94">
        <v>12.15</v>
      </c>
      <c r="C2764" s="29">
        <f t="shared" si="129"/>
        <v>4.7193031679599251</v>
      </c>
      <c r="D2764" s="86">
        <f t="shared" si="130"/>
        <v>5.5111646438773265</v>
      </c>
      <c r="E2764" s="86">
        <f t="shared" si="131"/>
        <v>5.0664834120418991</v>
      </c>
    </row>
    <row r="2765" spans="1:5" x14ac:dyDescent="0.3">
      <c r="A2765" s="87">
        <v>40725</v>
      </c>
      <c r="B2765" s="94">
        <v>12.15</v>
      </c>
      <c r="C2765" s="29">
        <f t="shared" si="129"/>
        <v>4.7214510644107586</v>
      </c>
      <c r="D2765" s="86">
        <f t="shared" si="130"/>
        <v>5.513923769878132</v>
      </c>
      <c r="E2765" s="86">
        <f t="shared" si="131"/>
        <v>5.0689196418131583</v>
      </c>
    </row>
    <row r="2766" spans="1:5" x14ac:dyDescent="0.3">
      <c r="A2766" s="87">
        <v>40728</v>
      </c>
      <c r="B2766" s="94">
        <v>12.15</v>
      </c>
      <c r="C2766" s="29">
        <f t="shared" si="129"/>
        <v>4.7235999384337033</v>
      </c>
      <c r="D2766" s="86">
        <f t="shared" si="130"/>
        <v>5.5166842772160551</v>
      </c>
      <c r="E2766" s="86">
        <f t="shared" si="131"/>
        <v>5.0713570430508996</v>
      </c>
    </row>
    <row r="2767" spans="1:5" x14ac:dyDescent="0.3">
      <c r="A2767" s="87">
        <v>40729</v>
      </c>
      <c r="B2767" s="94">
        <v>12.16</v>
      </c>
      <c r="C2767" s="29">
        <f t="shared" si="129"/>
        <v>4.7257497904736825</v>
      </c>
      <c r="D2767" s="86">
        <f t="shared" si="130"/>
        <v>5.5194461665826537</v>
      </c>
      <c r="E2767" s="86">
        <f t="shared" si="131"/>
        <v>5.0737956163184252</v>
      </c>
    </row>
    <row r="2768" spans="1:5" x14ac:dyDescent="0.3">
      <c r="A2768" s="87">
        <v>40730</v>
      </c>
      <c r="B2768" s="94">
        <v>12.15</v>
      </c>
      <c r="C2768" s="29">
        <f t="shared" si="129"/>
        <v>4.727902322245745</v>
      </c>
      <c r="D2768" s="86">
        <f t="shared" si="130"/>
        <v>5.5222116243705122</v>
      </c>
      <c r="E2768" s="86">
        <f t="shared" si="131"/>
        <v>5.0762371887926925</v>
      </c>
    </row>
    <row r="2769" spans="1:5" x14ac:dyDescent="0.3">
      <c r="A2769" s="87">
        <v>40731</v>
      </c>
      <c r="B2769" s="94">
        <v>12.15</v>
      </c>
      <c r="C2769" s="29">
        <f t="shared" si="129"/>
        <v>4.730054132429669</v>
      </c>
      <c r="D2769" s="86">
        <f t="shared" si="130"/>
        <v>5.524976280964772</v>
      </c>
      <c r="E2769" s="86">
        <f t="shared" si="131"/>
        <v>5.0786781086891075</v>
      </c>
    </row>
    <row r="2770" spans="1:5" x14ac:dyDescent="0.3">
      <c r="A2770" s="87">
        <v>40732</v>
      </c>
      <c r="B2770" s="94">
        <v>12.15</v>
      </c>
      <c r="C2770" s="29">
        <f t="shared" si="129"/>
        <v>4.7322069219669611</v>
      </c>
      <c r="D2770" s="86">
        <f t="shared" si="130"/>
        <v>5.5277423216650039</v>
      </c>
      <c r="E2770" s="86">
        <f t="shared" si="131"/>
        <v>5.0811202023072619</v>
      </c>
    </row>
    <row r="2771" spans="1:5" x14ac:dyDescent="0.3">
      <c r="A2771" s="87">
        <v>40735</v>
      </c>
      <c r="B2771" s="94">
        <v>12.15</v>
      </c>
      <c r="C2771" s="29">
        <f t="shared" si="129"/>
        <v>4.7343606913033556</v>
      </c>
      <c r="D2771" s="86">
        <f t="shared" si="130"/>
        <v>5.5305097471641496</v>
      </c>
      <c r="E2771" s="86">
        <f t="shared" si="131"/>
        <v>5.0835634702115415</v>
      </c>
    </row>
    <row r="2772" spans="1:5" x14ac:dyDescent="0.3">
      <c r="A2772" s="87">
        <v>40736</v>
      </c>
      <c r="B2772" s="94">
        <v>12.15</v>
      </c>
      <c r="C2772" s="29">
        <f t="shared" si="129"/>
        <v>4.736515440884788</v>
      </c>
      <c r="D2772" s="86">
        <f t="shared" si="130"/>
        <v>5.5332785581554997</v>
      </c>
      <c r="E2772" s="86">
        <f t="shared" si="131"/>
        <v>5.0860079129666049</v>
      </c>
    </row>
    <row r="2773" spans="1:5" x14ac:dyDescent="0.3">
      <c r="A2773" s="87">
        <v>40737</v>
      </c>
      <c r="B2773" s="94">
        <v>12.16</v>
      </c>
      <c r="C2773" s="29">
        <f t="shared" si="129"/>
        <v>4.7386711711573977</v>
      </c>
      <c r="D2773" s="86">
        <f t="shared" si="130"/>
        <v>5.5360487553326907</v>
      </c>
      <c r="E2773" s="86">
        <f t="shared" si="131"/>
        <v>5.0884535311373815</v>
      </c>
    </row>
    <row r="2774" spans="1:5" x14ac:dyDescent="0.3">
      <c r="A2774" s="87">
        <v>40738</v>
      </c>
      <c r="B2774" s="94">
        <v>12.16</v>
      </c>
      <c r="C2774" s="29">
        <f t="shared" si="129"/>
        <v>4.7408295884891478</v>
      </c>
      <c r="D2774" s="86">
        <f t="shared" si="130"/>
        <v>5.5388225316650139</v>
      </c>
      <c r="E2774" s="86">
        <f t="shared" si="131"/>
        <v>5.0909021571794426</v>
      </c>
    </row>
    <row r="2775" spans="1:5" x14ac:dyDescent="0.3">
      <c r="A2775" s="87">
        <v>40739</v>
      </c>
      <c r="B2775" s="94">
        <v>12.16</v>
      </c>
      <c r="C2775" s="29">
        <f t="shared" si="129"/>
        <v>4.7429889889584089</v>
      </c>
      <c r="D2775" s="86">
        <f t="shared" si="130"/>
        <v>5.5415976977674566</v>
      </c>
      <c r="E2775" s="86">
        <f t="shared" si="131"/>
        <v>5.0933519615302876</v>
      </c>
    </row>
    <row r="2776" spans="1:5" x14ac:dyDescent="0.3">
      <c r="A2776" s="87">
        <v>40742</v>
      </c>
      <c r="B2776" s="94">
        <v>12.16</v>
      </c>
      <c r="C2776" s="29">
        <f t="shared" si="129"/>
        <v>4.7451493730129899</v>
      </c>
      <c r="D2776" s="86">
        <f t="shared" si="130"/>
        <v>5.5443742543363479</v>
      </c>
      <c r="E2776" s="86">
        <f t="shared" si="131"/>
        <v>5.095802944756934</v>
      </c>
    </row>
    <row r="2777" spans="1:5" x14ac:dyDescent="0.3">
      <c r="A2777" s="87">
        <v>40743</v>
      </c>
      <c r="B2777" s="94">
        <v>12.15</v>
      </c>
      <c r="C2777" s="29">
        <f t="shared" si="129"/>
        <v>4.7473107411009039</v>
      </c>
      <c r="D2777" s="86">
        <f t="shared" si="130"/>
        <v>5.5471522020683661</v>
      </c>
      <c r="E2777" s="86">
        <f t="shared" si="131"/>
        <v>5.0982551074266702</v>
      </c>
    </row>
    <row r="2778" spans="1:5" x14ac:dyDescent="0.3">
      <c r="A2778" s="87">
        <v>40744</v>
      </c>
      <c r="B2778" s="94">
        <v>12.15</v>
      </c>
      <c r="C2778" s="29">
        <f t="shared" si="129"/>
        <v>4.7494713846385013</v>
      </c>
      <c r="D2778" s="86">
        <f t="shared" si="130"/>
        <v>5.549929344988267</v>
      </c>
      <c r="E2778" s="86">
        <f t="shared" si="131"/>
        <v>5.1007066146880318</v>
      </c>
    </row>
    <row r="2779" spans="1:5" x14ac:dyDescent="0.3">
      <c r="A2779" s="87">
        <v>40745</v>
      </c>
      <c r="B2779" s="94">
        <v>12.4</v>
      </c>
      <c r="C2779" s="29">
        <f t="shared" si="129"/>
        <v>4.7516330115497913</v>
      </c>
      <c r="D2779" s="86">
        <f t="shared" si="130"/>
        <v>5.5527078782653305</v>
      </c>
      <c r="E2779" s="86">
        <f t="shared" si="131"/>
        <v>5.1031593007620897</v>
      </c>
    </row>
    <row r="2780" spans="1:5" x14ac:dyDescent="0.3">
      <c r="A2780" s="87">
        <v>40746</v>
      </c>
      <c r="B2780" s="94">
        <v>12.4</v>
      </c>
      <c r="C2780" s="29">
        <f t="shared" si="129"/>
        <v>4.7538376267181599</v>
      </c>
      <c r="D2780" s="86">
        <f t="shared" si="130"/>
        <v>5.5555417971270371</v>
      </c>
      <c r="E2780" s="86">
        <f t="shared" si="131"/>
        <v>5.1056582793037499</v>
      </c>
    </row>
    <row r="2781" spans="1:5" x14ac:dyDescent="0.3">
      <c r="A2781" s="87">
        <v>40749</v>
      </c>
      <c r="B2781" s="94">
        <v>12.41</v>
      </c>
      <c r="C2781" s="29">
        <f t="shared" si="129"/>
        <v>4.7560432647618285</v>
      </c>
      <c r="D2781" s="86">
        <f t="shared" si="130"/>
        <v>5.5583771623274112</v>
      </c>
      <c r="E2781" s="86">
        <f t="shared" si="131"/>
        <v>5.1081584815763152</v>
      </c>
    </row>
    <row r="2782" spans="1:5" x14ac:dyDescent="0.3">
      <c r="A2782" s="87">
        <v>40750</v>
      </c>
      <c r="B2782" s="94">
        <v>12.4</v>
      </c>
      <c r="C2782" s="29">
        <f t="shared" si="129"/>
        <v>4.7582515907705227</v>
      </c>
      <c r="D2782" s="86">
        <f t="shared" si="130"/>
        <v>5.5612161145798247</v>
      </c>
      <c r="E2782" s="86">
        <f t="shared" si="131"/>
        <v>5.1106616960804727</v>
      </c>
    </row>
    <row r="2783" spans="1:5" x14ac:dyDescent="0.3">
      <c r="A2783" s="87">
        <v>40751</v>
      </c>
      <c r="B2783" s="94">
        <v>12.4</v>
      </c>
      <c r="C2783" s="29">
        <f t="shared" si="129"/>
        <v>4.7604592767610923</v>
      </c>
      <c r="D2783" s="86">
        <f t="shared" si="130"/>
        <v>5.5640543757645746</v>
      </c>
      <c r="E2783" s="86">
        <f t="shared" si="131"/>
        <v>5.1131643484884197</v>
      </c>
    </row>
    <row r="2784" spans="1:5" x14ac:dyDescent="0.3">
      <c r="A2784" s="87">
        <v>40752</v>
      </c>
      <c r="B2784" s="94">
        <v>12.4</v>
      </c>
      <c r="C2784" s="29">
        <f t="shared" si="129"/>
        <v>4.7626679870517314</v>
      </c>
      <c r="D2784" s="86">
        <f t="shared" si="130"/>
        <v>5.5668940855041704</v>
      </c>
      <c r="E2784" s="86">
        <f t="shared" si="131"/>
        <v>5.1156682264263367</v>
      </c>
    </row>
    <row r="2785" spans="1:5" x14ac:dyDescent="0.3">
      <c r="A2785" s="87">
        <v>40753</v>
      </c>
      <c r="B2785" s="94">
        <v>12.4</v>
      </c>
      <c r="C2785" s="29">
        <f t="shared" si="129"/>
        <v>4.7648777221176841</v>
      </c>
      <c r="D2785" s="86">
        <f t="shared" si="130"/>
        <v>5.5697352445379069</v>
      </c>
      <c r="E2785" s="86">
        <f t="shared" si="131"/>
        <v>5.118173330494356</v>
      </c>
    </row>
    <row r="2786" spans="1:5" x14ac:dyDescent="0.3">
      <c r="A2786" s="87">
        <v>40756</v>
      </c>
      <c r="B2786" s="94">
        <v>12.41</v>
      </c>
      <c r="C2786" s="29">
        <f t="shared" si="129"/>
        <v>4.7670884824344153</v>
      </c>
      <c r="D2786" s="86">
        <f t="shared" si="130"/>
        <v>5.5725778536054555</v>
      </c>
      <c r="E2786" s="86">
        <f t="shared" si="131"/>
        <v>5.1206796612929049</v>
      </c>
    </row>
    <row r="2787" spans="1:5" x14ac:dyDescent="0.3">
      <c r="A2787" s="87">
        <v>40757</v>
      </c>
      <c r="B2787" s="94">
        <v>12.4</v>
      </c>
      <c r="C2787" s="29">
        <f t="shared" si="129"/>
        <v>4.7693019369585796</v>
      </c>
      <c r="D2787" s="86">
        <f t="shared" si="130"/>
        <v>5.5754240588893405</v>
      </c>
      <c r="E2787" s="86">
        <f t="shared" si="131"/>
        <v>5.123189011706665</v>
      </c>
    </row>
    <row r="2788" spans="1:5" x14ac:dyDescent="0.3">
      <c r="A2788" s="87">
        <v>40758</v>
      </c>
      <c r="B2788" s="94">
        <v>12.4</v>
      </c>
      <c r="C2788" s="29">
        <f t="shared" si="129"/>
        <v>4.7715147499782704</v>
      </c>
      <c r="D2788" s="86">
        <f t="shared" si="130"/>
        <v>5.5782695713400035</v>
      </c>
      <c r="E2788" s="86">
        <f t="shared" si="131"/>
        <v>5.1256977986463967</v>
      </c>
    </row>
    <row r="2789" spans="1:5" x14ac:dyDescent="0.3">
      <c r="A2789" s="87">
        <v>40759</v>
      </c>
      <c r="B2789" s="94">
        <v>12.4</v>
      </c>
      <c r="C2789" s="29">
        <f t="shared" si="129"/>
        <v>4.7737285896768178</v>
      </c>
      <c r="D2789" s="86">
        <f t="shared" si="130"/>
        <v>5.5811165360463191</v>
      </c>
      <c r="E2789" s="86">
        <f t="shared" si="131"/>
        <v>5.1282078141201328</v>
      </c>
    </row>
    <row r="2790" spans="1:5" x14ac:dyDescent="0.3">
      <c r="A2790" s="87">
        <v>40760</v>
      </c>
      <c r="B2790" s="94">
        <v>12.4</v>
      </c>
      <c r="C2790" s="29">
        <f t="shared" si="129"/>
        <v>4.7759434565305696</v>
      </c>
      <c r="D2790" s="86">
        <f t="shared" si="130"/>
        <v>5.5839649537494713</v>
      </c>
      <c r="E2790" s="86">
        <f t="shared" si="131"/>
        <v>5.1307190587294764</v>
      </c>
    </row>
    <row r="2791" spans="1:5" x14ac:dyDescent="0.3">
      <c r="A2791" s="87">
        <v>40763</v>
      </c>
      <c r="B2791" s="94">
        <v>12.4</v>
      </c>
      <c r="C2791" s="29">
        <f t="shared" si="129"/>
        <v>4.7781593510160958</v>
      </c>
      <c r="D2791" s="86">
        <f t="shared" si="130"/>
        <v>5.5868148251910217</v>
      </c>
      <c r="E2791" s="86">
        <f t="shared" si="131"/>
        <v>5.1332315330763256</v>
      </c>
    </row>
    <row r="2792" spans="1:5" x14ac:dyDescent="0.3">
      <c r="A2792" s="87">
        <v>40764</v>
      </c>
      <c r="B2792" s="94">
        <v>12.4</v>
      </c>
      <c r="C2792" s="29">
        <f t="shared" si="129"/>
        <v>4.7803762736101865</v>
      </c>
      <c r="D2792" s="86">
        <f t="shared" si="130"/>
        <v>5.58966615111291</v>
      </c>
      <c r="E2792" s="86">
        <f t="shared" si="131"/>
        <v>5.1357452377628743</v>
      </c>
    </row>
    <row r="2793" spans="1:5" x14ac:dyDescent="0.3">
      <c r="A2793" s="87">
        <v>40765</v>
      </c>
      <c r="B2793" s="94">
        <v>12.4</v>
      </c>
      <c r="C2793" s="29">
        <f t="shared" si="129"/>
        <v>4.782594224789853</v>
      </c>
      <c r="D2793" s="86">
        <f t="shared" si="130"/>
        <v>5.5925189322574544</v>
      </c>
      <c r="E2793" s="86">
        <f t="shared" si="131"/>
        <v>5.1382601733916102</v>
      </c>
    </row>
    <row r="2794" spans="1:5" x14ac:dyDescent="0.3">
      <c r="A2794" s="87">
        <v>40766</v>
      </c>
      <c r="B2794" s="94">
        <v>12.4</v>
      </c>
      <c r="C2794" s="29">
        <f t="shared" si="129"/>
        <v>4.7848132050323287</v>
      </c>
      <c r="D2794" s="86">
        <f t="shared" si="130"/>
        <v>5.5953731693673534</v>
      </c>
      <c r="E2794" s="86">
        <f t="shared" si="131"/>
        <v>5.1407763405653162</v>
      </c>
    </row>
    <row r="2795" spans="1:5" x14ac:dyDescent="0.3">
      <c r="A2795" s="87">
        <v>40767</v>
      </c>
      <c r="B2795" s="94">
        <v>12.4</v>
      </c>
      <c r="C2795" s="29">
        <f t="shared" si="129"/>
        <v>4.7870332148150672</v>
      </c>
      <c r="D2795" s="86">
        <f t="shared" si="130"/>
        <v>5.5982288631856836</v>
      </c>
      <c r="E2795" s="86">
        <f t="shared" si="131"/>
        <v>5.1432937398870715</v>
      </c>
    </row>
    <row r="2796" spans="1:5" x14ac:dyDescent="0.3">
      <c r="A2796" s="87">
        <v>40770</v>
      </c>
      <c r="B2796" s="94">
        <v>12.4</v>
      </c>
      <c r="C2796" s="29">
        <f t="shared" si="129"/>
        <v>4.7892542546157451</v>
      </c>
      <c r="D2796" s="86">
        <f t="shared" si="130"/>
        <v>5.6010860144559009</v>
      </c>
      <c r="E2796" s="86">
        <f t="shared" si="131"/>
        <v>5.1458123719602487</v>
      </c>
    </row>
    <row r="2797" spans="1:5" x14ac:dyDescent="0.3">
      <c r="A2797" s="87">
        <v>40771</v>
      </c>
      <c r="B2797" s="94">
        <v>12.4</v>
      </c>
      <c r="C2797" s="29">
        <f t="shared" si="129"/>
        <v>4.7914763249122592</v>
      </c>
      <c r="D2797" s="86">
        <f t="shared" si="130"/>
        <v>5.6039446239218407</v>
      </c>
      <c r="E2797" s="86">
        <f t="shared" si="131"/>
        <v>5.1483322373885168</v>
      </c>
    </row>
    <row r="2798" spans="1:5" x14ac:dyDescent="0.3">
      <c r="A2798" s="87">
        <v>40772</v>
      </c>
      <c r="B2798" s="94">
        <v>12.4</v>
      </c>
      <c r="C2798" s="29">
        <f t="shared" si="129"/>
        <v>4.7936994261827284</v>
      </c>
      <c r="D2798" s="86">
        <f t="shared" si="130"/>
        <v>5.6068046923277173</v>
      </c>
      <c r="E2798" s="86">
        <f t="shared" si="131"/>
        <v>5.1508533367758416</v>
      </c>
    </row>
    <row r="2799" spans="1:5" x14ac:dyDescent="0.3">
      <c r="A2799" s="87">
        <v>40773</v>
      </c>
      <c r="B2799" s="94">
        <v>12.39</v>
      </c>
      <c r="C2799" s="29">
        <f t="shared" si="129"/>
        <v>4.7959235589054945</v>
      </c>
      <c r="D2799" s="86">
        <f t="shared" si="130"/>
        <v>5.6096662204181262</v>
      </c>
      <c r="E2799" s="86">
        <f t="shared" si="131"/>
        <v>5.1533756707264828</v>
      </c>
    </row>
    <row r="2800" spans="1:5" x14ac:dyDescent="0.3">
      <c r="A2800" s="87">
        <v>40774</v>
      </c>
      <c r="B2800" s="94">
        <v>12.4</v>
      </c>
      <c r="C2800" s="29">
        <f t="shared" si="129"/>
        <v>4.7981470449858747</v>
      </c>
      <c r="D2800" s="86">
        <f t="shared" si="130"/>
        <v>5.6125270492165482</v>
      </c>
      <c r="E2800" s="86">
        <f t="shared" si="131"/>
        <v>5.1558974361171384</v>
      </c>
    </row>
    <row r="2801" spans="1:5" x14ac:dyDescent="0.3">
      <c r="A2801" s="87">
        <v>40777</v>
      </c>
      <c r="B2801" s="94">
        <v>12.39</v>
      </c>
      <c r="C2801" s="29">
        <f t="shared" si="129"/>
        <v>4.8003732412703366</v>
      </c>
      <c r="D2801" s="86">
        <f t="shared" si="130"/>
        <v>5.6153914978090755</v>
      </c>
      <c r="E2801" s="86">
        <f t="shared" si="131"/>
        <v>5.1584222401251054</v>
      </c>
    </row>
    <row r="2802" spans="1:5" x14ac:dyDescent="0.3">
      <c r="A2802" s="87">
        <v>40778</v>
      </c>
      <c r="B2802" s="94">
        <v>12.4</v>
      </c>
      <c r="C2802" s="29">
        <f t="shared" si="129"/>
        <v>4.8025987903124552</v>
      </c>
      <c r="D2802" s="86">
        <f t="shared" si="130"/>
        <v>5.6182552463959112</v>
      </c>
      <c r="E2802" s="86">
        <f t="shared" si="131"/>
        <v>5.1609464750163099</v>
      </c>
    </row>
    <row r="2803" spans="1:5" x14ac:dyDescent="0.3">
      <c r="A2803" s="87">
        <v>40779</v>
      </c>
      <c r="B2803" s="94">
        <v>12.4</v>
      </c>
      <c r="C2803" s="29">
        <f t="shared" si="129"/>
        <v>4.8048270520731959</v>
      </c>
      <c r="D2803" s="86">
        <f t="shared" si="130"/>
        <v>5.6211226184712482</v>
      </c>
      <c r="E2803" s="86">
        <f t="shared" si="131"/>
        <v>5.1634737515004669</v>
      </c>
    </row>
    <row r="2804" spans="1:5" x14ac:dyDescent="0.3">
      <c r="A2804" s="87">
        <v>40780</v>
      </c>
      <c r="B2804" s="94">
        <v>12.39</v>
      </c>
      <c r="C2804" s="29">
        <f t="shared" si="129"/>
        <v>4.8070563476805459</v>
      </c>
      <c r="D2804" s="86">
        <f t="shared" si="130"/>
        <v>5.6239914539586691</v>
      </c>
      <c r="E2804" s="86">
        <f t="shared" si="131"/>
        <v>5.1660022655728177</v>
      </c>
    </row>
    <row r="2805" spans="1:5" x14ac:dyDescent="0.3">
      <c r="A2805" s="87">
        <v>40781</v>
      </c>
      <c r="B2805" s="94">
        <v>12.39</v>
      </c>
      <c r="C2805" s="29">
        <f t="shared" si="129"/>
        <v>4.8092849951444583</v>
      </c>
      <c r="D2805" s="86">
        <f t="shared" si="130"/>
        <v>5.6268595883683421</v>
      </c>
      <c r="E2805" s="86">
        <f t="shared" si="131"/>
        <v>5.1685302096921202</v>
      </c>
    </row>
    <row r="2806" spans="1:5" x14ac:dyDescent="0.3">
      <c r="A2806" s="87">
        <v>40784</v>
      </c>
      <c r="B2806" s="94">
        <v>12.39</v>
      </c>
      <c r="C2806" s="29">
        <f t="shared" si="129"/>
        <v>4.8115146758539078</v>
      </c>
      <c r="D2806" s="86">
        <f t="shared" si="130"/>
        <v>5.6297291854749378</v>
      </c>
      <c r="E2806" s="86">
        <f t="shared" si="131"/>
        <v>5.1710593908417488</v>
      </c>
    </row>
    <row r="2807" spans="1:5" x14ac:dyDescent="0.3">
      <c r="A2807" s="87">
        <v>40785</v>
      </c>
      <c r="B2807" s="94">
        <v>12.39</v>
      </c>
      <c r="C2807" s="29">
        <f t="shared" si="129"/>
        <v>4.8137453902879281</v>
      </c>
      <c r="D2807" s="86">
        <f t="shared" si="130"/>
        <v>5.6326002460244053</v>
      </c>
      <c r="E2807" s="86">
        <f t="shared" si="131"/>
        <v>5.1735898096270354</v>
      </c>
    </row>
    <row r="2808" spans="1:5" x14ac:dyDescent="0.3">
      <c r="A2808" s="87">
        <v>40786</v>
      </c>
      <c r="B2808" s="94">
        <v>12.39</v>
      </c>
      <c r="C2808" s="29">
        <f t="shared" si="129"/>
        <v>4.8159771389257742</v>
      </c>
      <c r="D2808" s="86">
        <f t="shared" si="130"/>
        <v>5.6354727707630738</v>
      </c>
      <c r="E2808" s="86">
        <f t="shared" si="131"/>
        <v>5.1761214666536084</v>
      </c>
    </row>
    <row r="2809" spans="1:5" x14ac:dyDescent="0.3">
      <c r="A2809" s="87">
        <v>40787</v>
      </c>
      <c r="B2809" s="94">
        <v>11.88</v>
      </c>
      <c r="C2809" s="29">
        <f t="shared" si="129"/>
        <v>4.8182099222469237</v>
      </c>
      <c r="D2809" s="86">
        <f t="shared" si="130"/>
        <v>5.6383467604376536</v>
      </c>
      <c r="E2809" s="86">
        <f t="shared" si="131"/>
        <v>5.1786543625273911</v>
      </c>
    </row>
    <row r="2810" spans="1:5" x14ac:dyDescent="0.3">
      <c r="A2810" s="87">
        <v>40788</v>
      </c>
      <c r="B2810" s="94">
        <v>11.88</v>
      </c>
      <c r="C2810" s="29">
        <f t="shared" si="129"/>
        <v>4.8203567238598799</v>
      </c>
      <c r="D2810" s="86">
        <f t="shared" si="130"/>
        <v>5.6411102043984922</v>
      </c>
      <c r="E2810" s="86">
        <f t="shared" si="131"/>
        <v>5.1810949689522019</v>
      </c>
    </row>
    <row r="2811" spans="1:5" x14ac:dyDescent="0.3">
      <c r="A2811" s="87">
        <v>40791</v>
      </c>
      <c r="B2811" s="94">
        <v>11.88</v>
      </c>
      <c r="C2811" s="29">
        <f t="shared" si="129"/>
        <v>4.8225044820017624</v>
      </c>
      <c r="D2811" s="86">
        <f t="shared" si="130"/>
        <v>5.6438750027674311</v>
      </c>
      <c r="E2811" s="86">
        <f t="shared" si="131"/>
        <v>5.1835367255908134</v>
      </c>
    </row>
    <row r="2812" spans="1:5" x14ac:dyDescent="0.3">
      <c r="A2812" s="87">
        <v>40792</v>
      </c>
      <c r="B2812" s="94">
        <v>11.88</v>
      </c>
      <c r="C2812" s="29">
        <f t="shared" si="129"/>
        <v>4.8246531970987627</v>
      </c>
      <c r="D2812" s="86">
        <f t="shared" si="130"/>
        <v>5.646641156208287</v>
      </c>
      <c r="E2812" s="86">
        <f t="shared" si="131"/>
        <v>5.1859796329853021</v>
      </c>
    </row>
    <row r="2813" spans="1:5" x14ac:dyDescent="0.3">
      <c r="A2813" s="87">
        <v>40794</v>
      </c>
      <c r="B2813" s="94">
        <v>11.88</v>
      </c>
      <c r="C2813" s="29">
        <f t="shared" si="129"/>
        <v>4.8268028695772616</v>
      </c>
      <c r="D2813" s="86">
        <f t="shared" si="130"/>
        <v>5.6494086653852031</v>
      </c>
      <c r="E2813" s="86">
        <f t="shared" si="131"/>
        <v>5.1884236916779978</v>
      </c>
    </row>
    <row r="2814" spans="1:5" x14ac:dyDescent="0.3">
      <c r="A2814" s="87">
        <v>40795</v>
      </c>
      <c r="B2814" s="94">
        <v>11.88</v>
      </c>
      <c r="C2814" s="29">
        <f t="shared" si="129"/>
        <v>4.8289534998638306</v>
      </c>
      <c r="D2814" s="86">
        <f t="shared" si="130"/>
        <v>5.6521775309626463</v>
      </c>
      <c r="E2814" s="86">
        <f t="shared" si="131"/>
        <v>5.190868902211486</v>
      </c>
    </row>
    <row r="2815" spans="1:5" x14ac:dyDescent="0.3">
      <c r="A2815" s="87">
        <v>40798</v>
      </c>
      <c r="B2815" s="94">
        <v>11.88</v>
      </c>
      <c r="C2815" s="29">
        <f t="shared" si="129"/>
        <v>4.8311050883852298</v>
      </c>
      <c r="D2815" s="86">
        <f t="shared" si="130"/>
        <v>5.6549477536054109</v>
      </c>
      <c r="E2815" s="86">
        <f t="shared" si="131"/>
        <v>5.193315265128609</v>
      </c>
    </row>
    <row r="2816" spans="1:5" x14ac:dyDescent="0.3">
      <c r="A2816" s="87">
        <v>40799</v>
      </c>
      <c r="B2816" s="94">
        <v>11.88</v>
      </c>
      <c r="C2816" s="29">
        <f t="shared" si="129"/>
        <v>4.8332576355684109</v>
      </c>
      <c r="D2816" s="86">
        <f t="shared" si="130"/>
        <v>5.6577193339786165</v>
      </c>
      <c r="E2816" s="86">
        <f t="shared" si="131"/>
        <v>5.1957627809724647</v>
      </c>
    </row>
    <row r="2817" spans="1:5" x14ac:dyDescent="0.3">
      <c r="A2817" s="87">
        <v>40800</v>
      </c>
      <c r="B2817" s="94">
        <v>11.88</v>
      </c>
      <c r="C2817" s="29">
        <f t="shared" si="129"/>
        <v>4.835411141840515</v>
      </c>
      <c r="D2817" s="86">
        <f t="shared" si="130"/>
        <v>5.6604922727477085</v>
      </c>
      <c r="E2817" s="86">
        <f t="shared" si="131"/>
        <v>5.198211450286407</v>
      </c>
    </row>
    <row r="2818" spans="1:5" x14ac:dyDescent="0.3">
      <c r="A2818" s="87">
        <v>40801</v>
      </c>
      <c r="B2818" s="94">
        <v>11.88</v>
      </c>
      <c r="C2818" s="29">
        <f t="shared" si="129"/>
        <v>4.8375656076288731</v>
      </c>
      <c r="D2818" s="86">
        <f t="shared" si="130"/>
        <v>5.6632665705784584</v>
      </c>
      <c r="E2818" s="86">
        <f t="shared" si="131"/>
        <v>5.2006612736140445</v>
      </c>
    </row>
    <row r="2819" spans="1:5" x14ac:dyDescent="0.3">
      <c r="A2819" s="87">
        <v>40802</v>
      </c>
      <c r="B2819" s="94">
        <v>11.88</v>
      </c>
      <c r="C2819" s="29">
        <f t="shared" si="129"/>
        <v>4.8397210333610081</v>
      </c>
      <c r="D2819" s="86">
        <f t="shared" si="130"/>
        <v>5.6660422281369636</v>
      </c>
      <c r="E2819" s="86">
        <f t="shared" si="131"/>
        <v>5.2031122514992436</v>
      </c>
    </row>
    <row r="2820" spans="1:5" x14ac:dyDescent="0.3">
      <c r="A2820" s="87">
        <v>40805</v>
      </c>
      <c r="B2820" s="94">
        <v>11.87</v>
      </c>
      <c r="C2820" s="29">
        <f t="shared" si="129"/>
        <v>4.8418774194646321</v>
      </c>
      <c r="D2820" s="86">
        <f t="shared" si="130"/>
        <v>5.6688192460896492</v>
      </c>
      <c r="E2820" s="86">
        <f t="shared" si="131"/>
        <v>5.2055643844861264</v>
      </c>
    </row>
    <row r="2821" spans="1:5" x14ac:dyDescent="0.3">
      <c r="A2821" s="87">
        <v>40806</v>
      </c>
      <c r="B2821" s="94">
        <v>11.87</v>
      </c>
      <c r="C2821" s="29">
        <f t="shared" ref="C2821:C2884" si="132">IF(A2821=$B$2,1,IF(A2820&lt;DATE(1998,1,2),ROUND(B2820/3000+1,8)*C2820,ROUND(((1+B2820/100)^(1/252)),8)*C2820))</f>
        <v>4.8440330717105526</v>
      </c>
      <c r="D2821" s="86">
        <f t="shared" ref="D2821:D2884" si="133">(((ROUND(C2821/C2820,8)-1)*$D$1)+1)*D2820</f>
        <v>5.6715954426078561</v>
      </c>
      <c r="E2821" s="86">
        <f t="shared" ref="E2821:E2884" si="134">(((ROUND(C2821/C2820,8))*(($E$1+1)^(1/252)))*E2820)</f>
        <v>5.2080158511246948</v>
      </c>
    </row>
    <row r="2822" spans="1:5" x14ac:dyDescent="0.3">
      <c r="A2822" s="87">
        <v>40807</v>
      </c>
      <c r="B2822" s="94">
        <v>11.88</v>
      </c>
      <c r="C2822" s="29">
        <f t="shared" si="132"/>
        <v>4.8461896836744094</v>
      </c>
      <c r="D2822" s="86">
        <f t="shared" si="133"/>
        <v>5.67437299871556</v>
      </c>
      <c r="E2822" s="86">
        <f t="shared" si="134"/>
        <v>5.2104684722372525</v>
      </c>
    </row>
    <row r="2823" spans="1:5" x14ac:dyDescent="0.3">
      <c r="A2823" s="87">
        <v>40808</v>
      </c>
      <c r="B2823" s="94">
        <v>11.88</v>
      </c>
      <c r="C2823" s="29">
        <f t="shared" si="132"/>
        <v>4.848348951949867</v>
      </c>
      <c r="D2823" s="86">
        <f t="shared" si="133"/>
        <v>5.6771540997121983</v>
      </c>
      <c r="E2823" s="86">
        <f t="shared" si="134"/>
        <v>5.2129240720783292</v>
      </c>
    </row>
    <row r="2824" spans="1:5" x14ac:dyDescent="0.3">
      <c r="A2824" s="87">
        <v>40809</v>
      </c>
      <c r="B2824" s="94">
        <v>11.88</v>
      </c>
      <c r="C2824" s="29">
        <f t="shared" si="132"/>
        <v>4.8505091823088975</v>
      </c>
      <c r="D2824" s="86">
        <f t="shared" si="133"/>
        <v>5.6799365637709327</v>
      </c>
      <c r="E2824" s="86">
        <f t="shared" si="134"/>
        <v>5.2153808291993347</v>
      </c>
    </row>
    <row r="2825" spans="1:5" x14ac:dyDescent="0.3">
      <c r="A2825" s="87">
        <v>40812</v>
      </c>
      <c r="B2825" s="94">
        <v>11.88</v>
      </c>
      <c r="C2825" s="29">
        <f t="shared" si="132"/>
        <v>4.8526703751801668</v>
      </c>
      <c r="D2825" s="86">
        <f t="shared" si="133"/>
        <v>5.6827203915598217</v>
      </c>
      <c r="E2825" s="86">
        <f t="shared" si="134"/>
        <v>5.2178387441456735</v>
      </c>
    </row>
    <row r="2826" spans="1:5" x14ac:dyDescent="0.3">
      <c r="A2826" s="87">
        <v>40813</v>
      </c>
      <c r="B2826" s="94">
        <v>11.88</v>
      </c>
      <c r="C2826" s="29">
        <f t="shared" si="132"/>
        <v>4.8548325309925318</v>
      </c>
      <c r="D2826" s="86">
        <f t="shared" si="133"/>
        <v>5.6855055837472506</v>
      </c>
      <c r="E2826" s="86">
        <f t="shared" si="134"/>
        <v>5.2202978174630079</v>
      </c>
    </row>
    <row r="2827" spans="1:5" x14ac:dyDescent="0.3">
      <c r="A2827" s="87">
        <v>40814</v>
      </c>
      <c r="B2827" s="94">
        <v>11.88</v>
      </c>
      <c r="C2827" s="29">
        <f t="shared" si="132"/>
        <v>4.8569956501750404</v>
      </c>
      <c r="D2827" s="86">
        <f t="shared" si="133"/>
        <v>5.6882921410019343</v>
      </c>
      <c r="E2827" s="86">
        <f t="shared" si="134"/>
        <v>5.2227580496972568</v>
      </c>
    </row>
    <row r="2828" spans="1:5" x14ac:dyDescent="0.3">
      <c r="A2828" s="87">
        <v>40815</v>
      </c>
      <c r="B2828" s="94">
        <v>11.88</v>
      </c>
      <c r="C2828" s="29">
        <f t="shared" si="132"/>
        <v>4.8591597331569325</v>
      </c>
      <c r="D2828" s="86">
        <f t="shared" si="133"/>
        <v>5.6910800639929136</v>
      </c>
      <c r="E2828" s="86">
        <f t="shared" si="134"/>
        <v>5.2252194413945974</v>
      </c>
    </row>
    <row r="2829" spans="1:5" x14ac:dyDescent="0.3">
      <c r="A2829" s="87">
        <v>40816</v>
      </c>
      <c r="B2829" s="94">
        <v>11.88</v>
      </c>
      <c r="C2829" s="29">
        <f t="shared" si="132"/>
        <v>4.8613247803676378</v>
      </c>
      <c r="D2829" s="86">
        <f t="shared" si="133"/>
        <v>5.693869353389557</v>
      </c>
      <c r="E2829" s="86">
        <f t="shared" si="134"/>
        <v>5.2276819931014638</v>
      </c>
    </row>
    <row r="2830" spans="1:5" x14ac:dyDescent="0.3">
      <c r="A2830" s="87">
        <v>40819</v>
      </c>
      <c r="B2830" s="94">
        <v>11.89</v>
      </c>
      <c r="C2830" s="29">
        <f t="shared" si="132"/>
        <v>4.863490792236778</v>
      </c>
      <c r="D2830" s="86">
        <f t="shared" si="133"/>
        <v>5.6966600098615627</v>
      </c>
      <c r="E2830" s="86">
        <f t="shared" si="134"/>
        <v>5.2301457053645475</v>
      </c>
    </row>
    <row r="2831" spans="1:5" x14ac:dyDescent="0.3">
      <c r="A2831" s="87">
        <v>40820</v>
      </c>
      <c r="B2831" s="94">
        <v>11.88</v>
      </c>
      <c r="C2831" s="29">
        <f t="shared" si="132"/>
        <v>4.8656595200508521</v>
      </c>
      <c r="D2831" s="86">
        <f t="shared" si="133"/>
        <v>5.6994542899563205</v>
      </c>
      <c r="E2831" s="86">
        <f t="shared" si="134"/>
        <v>5.2326124616316614</v>
      </c>
    </row>
    <row r="2832" spans="1:5" x14ac:dyDescent="0.3">
      <c r="A2832" s="87">
        <v>40821</v>
      </c>
      <c r="B2832" s="94">
        <v>11.88</v>
      </c>
      <c r="C2832" s="29">
        <f t="shared" si="132"/>
        <v>4.8678274633066057</v>
      </c>
      <c r="D2832" s="86">
        <f t="shared" si="133"/>
        <v>5.7022476836950959</v>
      </c>
      <c r="E2832" s="86">
        <f t="shared" si="134"/>
        <v>5.2350784975356621</v>
      </c>
    </row>
    <row r="2833" spans="1:5" x14ac:dyDescent="0.3">
      <c r="A2833" s="87">
        <v>40822</v>
      </c>
      <c r="B2833" s="94">
        <v>11.88</v>
      </c>
      <c r="C2833" s="29">
        <f t="shared" si="132"/>
        <v>4.8699963725111566</v>
      </c>
      <c r="D2833" s="86">
        <f t="shared" si="133"/>
        <v>5.7050424465208378</v>
      </c>
      <c r="E2833" s="86">
        <f t="shared" si="134"/>
        <v>5.2375456956379187</v>
      </c>
    </row>
    <row r="2834" spans="1:5" x14ac:dyDescent="0.3">
      <c r="A2834" s="87">
        <v>40823</v>
      </c>
      <c r="B2834" s="94">
        <v>11.88</v>
      </c>
      <c r="C2834" s="29">
        <f t="shared" si="132"/>
        <v>4.8721662480948922</v>
      </c>
      <c r="D2834" s="86">
        <f t="shared" si="133"/>
        <v>5.7078385791045561</v>
      </c>
      <c r="E2834" s="86">
        <f t="shared" si="134"/>
        <v>5.2400140564861548</v>
      </c>
    </row>
    <row r="2835" spans="1:5" x14ac:dyDescent="0.3">
      <c r="A2835" s="87">
        <v>40826</v>
      </c>
      <c r="B2835" s="94">
        <v>11.88</v>
      </c>
      <c r="C2835" s="29">
        <f t="shared" si="132"/>
        <v>4.8743370904883934</v>
      </c>
      <c r="D2835" s="86">
        <f t="shared" si="133"/>
        <v>5.7106360821175919</v>
      </c>
      <c r="E2835" s="86">
        <f t="shared" si="134"/>
        <v>5.2424835806283525</v>
      </c>
    </row>
    <row r="2836" spans="1:5" x14ac:dyDescent="0.3">
      <c r="A2836" s="87">
        <v>40827</v>
      </c>
      <c r="B2836" s="94">
        <v>11.88</v>
      </c>
      <c r="C2836" s="29">
        <f t="shared" si="132"/>
        <v>4.8765089001224311</v>
      </c>
      <c r="D2836" s="86">
        <f t="shared" si="133"/>
        <v>5.7134349562316142</v>
      </c>
      <c r="E2836" s="86">
        <f t="shared" si="134"/>
        <v>5.2449542686127497</v>
      </c>
    </row>
    <row r="2837" spans="1:5" x14ac:dyDescent="0.3">
      <c r="A2837" s="87">
        <v>40829</v>
      </c>
      <c r="B2837" s="94">
        <v>11.87</v>
      </c>
      <c r="C2837" s="29">
        <f t="shared" si="132"/>
        <v>4.8786816774279691</v>
      </c>
      <c r="D2837" s="86">
        <f t="shared" si="133"/>
        <v>5.7162352021186225</v>
      </c>
      <c r="E2837" s="86">
        <f t="shared" si="134"/>
        <v>5.2474261209878454</v>
      </c>
    </row>
    <row r="2838" spans="1:5" x14ac:dyDescent="0.3">
      <c r="A2838" s="87">
        <v>40830</v>
      </c>
      <c r="B2838" s="94">
        <v>11.87</v>
      </c>
      <c r="C2838" s="29">
        <f t="shared" si="132"/>
        <v>4.8808537152975768</v>
      </c>
      <c r="D2838" s="86">
        <f t="shared" si="133"/>
        <v>5.7190346197003912</v>
      </c>
      <c r="E2838" s="86">
        <f t="shared" si="134"/>
        <v>5.2498973016560342</v>
      </c>
    </row>
    <row r="2839" spans="1:5" x14ac:dyDescent="0.3">
      <c r="A2839" s="87">
        <v>40833</v>
      </c>
      <c r="B2839" s="94">
        <v>11.87</v>
      </c>
      <c r="C2839" s="29">
        <f t="shared" si="132"/>
        <v>4.8830267201801645</v>
      </c>
      <c r="D2839" s="86">
        <f t="shared" si="133"/>
        <v>5.7218354082437317</v>
      </c>
      <c r="E2839" s="86">
        <f t="shared" si="134"/>
        <v>5.2523696460821787</v>
      </c>
    </row>
    <row r="2840" spans="1:5" x14ac:dyDescent="0.3">
      <c r="A2840" s="87">
        <v>40834</v>
      </c>
      <c r="B2840" s="94">
        <v>11.87</v>
      </c>
      <c r="C2840" s="29">
        <f t="shared" si="132"/>
        <v>4.8852006925062561</v>
      </c>
      <c r="D2840" s="86">
        <f t="shared" si="133"/>
        <v>5.7246375684200466</v>
      </c>
      <c r="E2840" s="86">
        <f t="shared" si="134"/>
        <v>5.2548431548143295</v>
      </c>
    </row>
    <row r="2841" spans="1:5" x14ac:dyDescent="0.3">
      <c r="A2841" s="87">
        <v>40835</v>
      </c>
      <c r="B2841" s="94">
        <v>11.88</v>
      </c>
      <c r="C2841" s="29">
        <f t="shared" si="132"/>
        <v>4.8873756327065676</v>
      </c>
      <c r="D2841" s="86">
        <f t="shared" si="133"/>
        <v>5.7274411009010668</v>
      </c>
      <c r="E2841" s="86">
        <f t="shared" si="134"/>
        <v>5.2573178284007964</v>
      </c>
    </row>
    <row r="2842" spans="1:5" x14ac:dyDescent="0.3">
      <c r="A2842" s="87">
        <v>40836</v>
      </c>
      <c r="B2842" s="94">
        <v>11.39</v>
      </c>
      <c r="C2842" s="29">
        <f t="shared" si="132"/>
        <v>4.8895532517934761</v>
      </c>
      <c r="D2842" s="86">
        <f t="shared" si="133"/>
        <v>5.7302482114236755</v>
      </c>
      <c r="E2842" s="86">
        <f t="shared" si="134"/>
        <v>5.2597955074986933</v>
      </c>
    </row>
    <row r="2843" spans="1:5" x14ac:dyDescent="0.3">
      <c r="A2843" s="87">
        <v>40837</v>
      </c>
      <c r="B2843" s="94">
        <v>11.39</v>
      </c>
      <c r="C2843" s="29">
        <f t="shared" si="132"/>
        <v>4.8916466651226989</v>
      </c>
      <c r="D2843" s="86">
        <f t="shared" si="133"/>
        <v>5.7329468947398379</v>
      </c>
      <c r="E2843" s="86">
        <f t="shared" si="134"/>
        <v>5.2621827262885912</v>
      </c>
    </row>
    <row r="2844" spans="1:5" x14ac:dyDescent="0.3">
      <c r="A2844" s="87">
        <v>40840</v>
      </c>
      <c r="B2844" s="94">
        <v>11.39</v>
      </c>
      <c r="C2844" s="29">
        <f t="shared" si="132"/>
        <v>4.8937409747259037</v>
      </c>
      <c r="D2844" s="86">
        <f t="shared" si="133"/>
        <v>5.7356468490117027</v>
      </c>
      <c r="E2844" s="86">
        <f t="shared" si="134"/>
        <v>5.2645710285452401</v>
      </c>
    </row>
    <row r="2845" spans="1:5" x14ac:dyDescent="0.3">
      <c r="A2845" s="87">
        <v>40841</v>
      </c>
      <c r="B2845" s="94">
        <v>11.39</v>
      </c>
      <c r="C2845" s="29">
        <f t="shared" si="132"/>
        <v>4.8958361809868221</v>
      </c>
      <c r="D2845" s="86">
        <f t="shared" si="133"/>
        <v>5.7383480748378313</v>
      </c>
      <c r="E2845" s="86">
        <f t="shared" si="134"/>
        <v>5.2669604147603843</v>
      </c>
    </row>
    <row r="2846" spans="1:5" x14ac:dyDescent="0.3">
      <c r="A2846" s="87">
        <v>40842</v>
      </c>
      <c r="B2846" s="94">
        <v>11.39</v>
      </c>
      <c r="C2846" s="29">
        <f t="shared" si="132"/>
        <v>4.8979322842893493</v>
      </c>
      <c r="D2846" s="86">
        <f t="shared" si="133"/>
        <v>5.741050572817068</v>
      </c>
      <c r="E2846" s="86">
        <f t="shared" si="134"/>
        <v>5.2693508854259905</v>
      </c>
    </row>
    <row r="2847" spans="1:5" x14ac:dyDescent="0.3">
      <c r="A2847" s="87">
        <v>40843</v>
      </c>
      <c r="B2847" s="94">
        <v>11.39</v>
      </c>
      <c r="C2847" s="29">
        <f t="shared" si="132"/>
        <v>4.9000292850175446</v>
      </c>
      <c r="D2847" s="86">
        <f t="shared" si="133"/>
        <v>5.7437543435485381</v>
      </c>
      <c r="E2847" s="86">
        <f t="shared" si="134"/>
        <v>5.2717424410342497</v>
      </c>
    </row>
    <row r="2848" spans="1:5" x14ac:dyDescent="0.3">
      <c r="A2848" s="87">
        <v>40844</v>
      </c>
      <c r="B2848" s="94">
        <v>11.39</v>
      </c>
      <c r="C2848" s="29">
        <f t="shared" si="132"/>
        <v>4.9021271835556313</v>
      </c>
      <c r="D2848" s="86">
        <f t="shared" si="133"/>
        <v>5.7464593876316492</v>
      </c>
      <c r="E2848" s="86">
        <f t="shared" si="134"/>
        <v>5.2741350820775752</v>
      </c>
    </row>
    <row r="2849" spans="1:5" x14ac:dyDescent="0.3">
      <c r="A2849" s="87">
        <v>40847</v>
      </c>
      <c r="B2849" s="94">
        <v>11.39</v>
      </c>
      <c r="C2849" s="29">
        <f t="shared" si="132"/>
        <v>4.9042259802879986</v>
      </c>
      <c r="D2849" s="86">
        <f t="shared" si="133"/>
        <v>5.7491657056660914</v>
      </c>
      <c r="E2849" s="86">
        <f t="shared" si="134"/>
        <v>5.276528809048604</v>
      </c>
    </row>
    <row r="2850" spans="1:5" x14ac:dyDescent="0.3">
      <c r="A2850" s="87">
        <v>40848</v>
      </c>
      <c r="B2850" s="94">
        <v>11.39</v>
      </c>
      <c r="C2850" s="29">
        <f t="shared" si="132"/>
        <v>4.9063256755991986</v>
      </c>
      <c r="D2850" s="86">
        <f t="shared" si="133"/>
        <v>5.7518732982518372</v>
      </c>
      <c r="E2850" s="86">
        <f t="shared" si="134"/>
        <v>5.278923622440197</v>
      </c>
    </row>
    <row r="2851" spans="1:5" x14ac:dyDescent="0.3">
      <c r="A2851" s="87">
        <v>40850</v>
      </c>
      <c r="B2851" s="94">
        <v>11.4</v>
      </c>
      <c r="C2851" s="29">
        <f t="shared" si="132"/>
        <v>4.9084262698739494</v>
      </c>
      <c r="D2851" s="86">
        <f t="shared" si="133"/>
        <v>5.7545821659891416</v>
      </c>
      <c r="E2851" s="86">
        <f t="shared" si="134"/>
        <v>5.2813195227454388</v>
      </c>
    </row>
    <row r="2852" spans="1:5" x14ac:dyDescent="0.3">
      <c r="A2852" s="87">
        <v>40851</v>
      </c>
      <c r="B2852" s="94">
        <v>11.39</v>
      </c>
      <c r="C2852" s="29">
        <f t="shared" si="132"/>
        <v>4.9105294814463276</v>
      </c>
      <c r="D2852" s="86">
        <f t="shared" si="133"/>
        <v>5.7572945249926768</v>
      </c>
      <c r="E2852" s="86">
        <f t="shared" si="134"/>
        <v>5.283718358966996</v>
      </c>
    </row>
    <row r="2853" spans="1:5" x14ac:dyDescent="0.3">
      <c r="A2853" s="87">
        <v>40854</v>
      </c>
      <c r="B2853" s="94">
        <v>11.42</v>
      </c>
      <c r="C2853" s="29">
        <f t="shared" si="132"/>
        <v>4.9126318755385139</v>
      </c>
      <c r="D2853" s="86">
        <f t="shared" si="133"/>
        <v>5.7600059458783992</v>
      </c>
      <c r="E2853" s="86">
        <f t="shared" si="134"/>
        <v>5.2861164354186512</v>
      </c>
    </row>
    <row r="2854" spans="1:5" x14ac:dyDescent="0.3">
      <c r="A2854" s="87">
        <v>40855</v>
      </c>
      <c r="B2854" s="94">
        <v>11.39</v>
      </c>
      <c r="C2854" s="29">
        <f t="shared" si="132"/>
        <v>4.9147404262658139</v>
      </c>
      <c r="D2854" s="86">
        <f t="shared" si="133"/>
        <v>5.7627254232456329</v>
      </c>
      <c r="E2854" s="86">
        <f t="shared" si="134"/>
        <v>5.2885212565549411</v>
      </c>
    </row>
    <row r="2855" spans="1:5" x14ac:dyDescent="0.3">
      <c r="A2855" s="87">
        <v>40856</v>
      </c>
      <c r="B2855" s="94">
        <v>11.38</v>
      </c>
      <c r="C2855" s="29">
        <f t="shared" si="132"/>
        <v>4.9168446232319152</v>
      </c>
      <c r="D2855" s="86">
        <f t="shared" si="133"/>
        <v>5.7654394018346116</v>
      </c>
      <c r="E2855" s="86">
        <f t="shared" si="134"/>
        <v>5.2909215128570013</v>
      </c>
    </row>
    <row r="2856" spans="1:5" x14ac:dyDescent="0.3">
      <c r="A2856" s="87">
        <v>40857</v>
      </c>
      <c r="B2856" s="94">
        <v>11.37</v>
      </c>
      <c r="C2856" s="29">
        <f t="shared" si="132"/>
        <v>4.9189479510248422</v>
      </c>
      <c r="D2856" s="86">
        <f t="shared" si="133"/>
        <v>5.7681523754686612</v>
      </c>
      <c r="E2856" s="86">
        <f t="shared" si="134"/>
        <v>5.2933209537623229</v>
      </c>
    </row>
    <row r="2857" spans="1:5" x14ac:dyDescent="0.3">
      <c r="A2857" s="87">
        <v>40858</v>
      </c>
      <c r="B2857" s="94">
        <v>11.37</v>
      </c>
      <c r="C2857" s="29">
        <f t="shared" si="132"/>
        <v>4.9210504077580692</v>
      </c>
      <c r="D2857" s="86">
        <f t="shared" si="133"/>
        <v>5.770864341525817</v>
      </c>
      <c r="E2857" s="86">
        <f t="shared" si="134"/>
        <v>5.2957195771731849</v>
      </c>
    </row>
    <row r="2858" spans="1:5" x14ac:dyDescent="0.3">
      <c r="A2858" s="87">
        <v>40861</v>
      </c>
      <c r="B2858" s="94">
        <v>11.35</v>
      </c>
      <c r="C2858" s="29">
        <f t="shared" si="132"/>
        <v>4.923153763123354</v>
      </c>
      <c r="D2858" s="86">
        <f t="shared" si="133"/>
        <v>5.7735775826463573</v>
      </c>
      <c r="E2858" s="86">
        <f t="shared" si="134"/>
        <v>5.2981192874998637</v>
      </c>
    </row>
    <row r="2859" spans="1:5" x14ac:dyDescent="0.3">
      <c r="A2859" s="87">
        <v>40863</v>
      </c>
      <c r="B2859" s="94">
        <v>11.36</v>
      </c>
      <c r="C2859" s="29">
        <f t="shared" si="132"/>
        <v>4.9252545220656163</v>
      </c>
      <c r="D2859" s="86">
        <f t="shared" si="133"/>
        <v>5.7762875902656763</v>
      </c>
      <c r="E2859" s="86">
        <f t="shared" si="134"/>
        <v>5.3005163234734773</v>
      </c>
    </row>
    <row r="2860" spans="1:5" x14ac:dyDescent="0.3">
      <c r="A2860" s="87">
        <v>40864</v>
      </c>
      <c r="B2860" s="94">
        <v>11.36</v>
      </c>
      <c r="C2860" s="29">
        <f t="shared" si="132"/>
        <v>4.927357950514355</v>
      </c>
      <c r="D2860" s="86">
        <f t="shared" si="133"/>
        <v>5.7790011573209679</v>
      </c>
      <c r="E2860" s="86">
        <f t="shared" si="134"/>
        <v>5.3029163521765712</v>
      </c>
    </row>
    <row r="2861" spans="1:5" x14ac:dyDescent="0.3">
      <c r="A2861" s="87">
        <v>40865</v>
      </c>
      <c r="B2861" s="94">
        <v>11.37</v>
      </c>
      <c r="C2861" s="29">
        <f t="shared" si="132"/>
        <v>4.9294622772742809</v>
      </c>
      <c r="D2861" s="86">
        <f t="shared" si="133"/>
        <v>5.7817159991476501</v>
      </c>
      <c r="E2861" s="86">
        <f t="shared" si="134"/>
        <v>5.3053174675922463</v>
      </c>
    </row>
    <row r="2862" spans="1:5" x14ac:dyDescent="0.3">
      <c r="A2862" s="87">
        <v>40868</v>
      </c>
      <c r="B2862" s="94">
        <v>11.38</v>
      </c>
      <c r="C2862" s="29">
        <f t="shared" si="132"/>
        <v>4.9315692280408339</v>
      </c>
      <c r="D2862" s="86">
        <f t="shared" si="133"/>
        <v>5.784434342305242</v>
      </c>
      <c r="E2862" s="86">
        <f t="shared" si="134"/>
        <v>5.3077215271214113</v>
      </c>
    </row>
    <row r="2863" spans="1:5" x14ac:dyDescent="0.3">
      <c r="A2863" s="87">
        <v>40869</v>
      </c>
      <c r="B2863" s="94">
        <v>11.38</v>
      </c>
      <c r="C2863" s="29">
        <f t="shared" si="132"/>
        <v>4.9336788547252057</v>
      </c>
      <c r="D2863" s="86">
        <f t="shared" si="133"/>
        <v>5.7871562541604895</v>
      </c>
      <c r="E2863" s="86">
        <f t="shared" si="134"/>
        <v>5.3101285868586015</v>
      </c>
    </row>
    <row r="2864" spans="1:5" x14ac:dyDescent="0.3">
      <c r="A2864" s="87">
        <v>40870</v>
      </c>
      <c r="B2864" s="94">
        <v>11.38</v>
      </c>
      <c r="C2864" s="29">
        <f t="shared" si="132"/>
        <v>4.9357893838656803</v>
      </c>
      <c r="D2864" s="86">
        <f t="shared" si="133"/>
        <v>5.7898794468331358</v>
      </c>
      <c r="E2864" s="86">
        <f t="shared" si="134"/>
        <v>5.3125367382010218</v>
      </c>
    </row>
    <row r="2865" spans="1:5" x14ac:dyDescent="0.3">
      <c r="A2865" s="87">
        <v>40871</v>
      </c>
      <c r="B2865" s="94">
        <v>11.38</v>
      </c>
      <c r="C2865" s="29">
        <f t="shared" si="132"/>
        <v>4.9379008158483106</v>
      </c>
      <c r="D2865" s="86">
        <f t="shared" si="133"/>
        <v>5.7926039209258802</v>
      </c>
      <c r="E2865" s="86">
        <f t="shared" si="134"/>
        <v>5.3149459816437163</v>
      </c>
    </row>
    <row r="2866" spans="1:5" x14ac:dyDescent="0.3">
      <c r="A2866" s="87">
        <v>40872</v>
      </c>
      <c r="B2866" s="94">
        <v>11.36</v>
      </c>
      <c r="C2866" s="29">
        <f t="shared" si="132"/>
        <v>4.9400131510593148</v>
      </c>
      <c r="D2866" s="86">
        <f t="shared" si="133"/>
        <v>5.7953296770417042</v>
      </c>
      <c r="E2866" s="86">
        <f t="shared" si="134"/>
        <v>5.3173563176819547</v>
      </c>
    </row>
    <row r="2867" spans="1:5" x14ac:dyDescent="0.3">
      <c r="A2867" s="87">
        <v>40875</v>
      </c>
      <c r="B2867" s="94">
        <v>11.35</v>
      </c>
      <c r="C2867" s="29">
        <f t="shared" si="132"/>
        <v>4.9421228824757373</v>
      </c>
      <c r="D2867" s="86">
        <f t="shared" si="133"/>
        <v>5.7980521896313952</v>
      </c>
      <c r="E2867" s="86">
        <f t="shared" si="134"/>
        <v>5.3197639713911791</v>
      </c>
    </row>
    <row r="2868" spans="1:5" x14ac:dyDescent="0.3">
      <c r="A2868" s="87">
        <v>40876</v>
      </c>
      <c r="B2868" s="94">
        <v>11.34</v>
      </c>
      <c r="C2868" s="29">
        <f t="shared" si="132"/>
        <v>4.9442317357309182</v>
      </c>
      <c r="D2868" s="86">
        <f t="shared" si="133"/>
        <v>5.8007736851662157</v>
      </c>
      <c r="E2868" s="86">
        <f t="shared" si="134"/>
        <v>5.3221708001012544</v>
      </c>
    </row>
    <row r="2869" spans="1:5" x14ac:dyDescent="0.3">
      <c r="A2869" s="87">
        <v>40877</v>
      </c>
      <c r="B2869" s="94">
        <v>11.36</v>
      </c>
      <c r="C2869" s="29">
        <f t="shared" si="132"/>
        <v>4.9463397089314469</v>
      </c>
      <c r="D2869" s="86">
        <f t="shared" si="133"/>
        <v>5.8034941610129529</v>
      </c>
      <c r="E2869" s="86">
        <f t="shared" si="134"/>
        <v>5.3245768017056658</v>
      </c>
    </row>
    <row r="2870" spans="1:5" x14ac:dyDescent="0.3">
      <c r="A2870" s="87">
        <v>40878</v>
      </c>
      <c r="B2870" s="94">
        <v>10.87</v>
      </c>
      <c r="C2870" s="29">
        <f t="shared" si="132"/>
        <v>4.9484521422309404</v>
      </c>
      <c r="D2870" s="86">
        <f t="shared" si="133"/>
        <v>5.8062205090894308</v>
      </c>
      <c r="E2870" s="86">
        <f t="shared" si="134"/>
        <v>5.3269877247886361</v>
      </c>
    </row>
    <row r="2871" spans="1:5" x14ac:dyDescent="0.3">
      <c r="A2871" s="87">
        <v>40879</v>
      </c>
      <c r="B2871" s="94">
        <v>10.88</v>
      </c>
      <c r="C2871" s="29">
        <f t="shared" si="132"/>
        <v>4.9504788302903124</v>
      </c>
      <c r="D2871" s="86">
        <f t="shared" si="133"/>
        <v>5.8088363043283042</v>
      </c>
      <c r="E2871" s="86">
        <f t="shared" si="134"/>
        <v>5.3293064615638475</v>
      </c>
    </row>
    <row r="2872" spans="1:5" x14ac:dyDescent="0.3">
      <c r="A2872" s="87">
        <v>40882</v>
      </c>
      <c r="B2872" s="94">
        <v>10.89</v>
      </c>
      <c r="C2872" s="29">
        <f t="shared" si="132"/>
        <v>4.9525081305724257</v>
      </c>
      <c r="D2872" s="86">
        <f t="shared" si="133"/>
        <v>5.8114555783239616</v>
      </c>
      <c r="E2872" s="86">
        <f t="shared" si="134"/>
        <v>5.331628126240874</v>
      </c>
    </row>
    <row r="2873" spans="1:5" x14ac:dyDescent="0.3">
      <c r="A2873" s="87">
        <v>40883</v>
      </c>
      <c r="B2873" s="94">
        <v>10.88</v>
      </c>
      <c r="C2873" s="29">
        <f t="shared" si="132"/>
        <v>4.9545400456082378</v>
      </c>
      <c r="D2873" s="86">
        <f t="shared" si="133"/>
        <v>5.8140783347181051</v>
      </c>
      <c r="E2873" s="86">
        <f t="shared" si="134"/>
        <v>5.3339527217658187</v>
      </c>
    </row>
    <row r="2874" spans="1:5" x14ac:dyDescent="0.3">
      <c r="A2874" s="87">
        <v>40884</v>
      </c>
      <c r="B2874" s="94">
        <v>10.87</v>
      </c>
      <c r="C2874" s="29">
        <f t="shared" si="132"/>
        <v>4.9565710106637342</v>
      </c>
      <c r="D2874" s="86">
        <f t="shared" si="133"/>
        <v>5.8166999724081698</v>
      </c>
      <c r="E2874" s="86">
        <f t="shared" si="134"/>
        <v>5.3362764105445306</v>
      </c>
    </row>
    <row r="2875" spans="1:5" x14ac:dyDescent="0.3">
      <c r="A2875" s="87">
        <v>40885</v>
      </c>
      <c r="B2875" s="94">
        <v>10.85</v>
      </c>
      <c r="C2875" s="29">
        <f t="shared" si="132"/>
        <v>4.9586010238868621</v>
      </c>
      <c r="D2875" s="86">
        <f t="shared" si="133"/>
        <v>5.8193204888129397</v>
      </c>
      <c r="E2875" s="86">
        <f t="shared" si="134"/>
        <v>5.3385991905085692</v>
      </c>
    </row>
    <row r="2876" spans="1:5" x14ac:dyDescent="0.3">
      <c r="A2876" s="87">
        <v>40886</v>
      </c>
      <c r="B2876" s="94">
        <v>10.83</v>
      </c>
      <c r="C2876" s="29">
        <f t="shared" si="132"/>
        <v>4.9606282983294676</v>
      </c>
      <c r="D2876" s="86">
        <f t="shared" si="133"/>
        <v>5.8219375769004502</v>
      </c>
      <c r="E2876" s="86">
        <f t="shared" si="134"/>
        <v>5.3409191376444509</v>
      </c>
    </row>
    <row r="2877" spans="1:5" x14ac:dyDescent="0.3">
      <c r="A2877" s="87">
        <v>40889</v>
      </c>
      <c r="B2877" s="94">
        <v>10.82</v>
      </c>
      <c r="C2877" s="29">
        <f t="shared" si="132"/>
        <v>4.962652879556865</v>
      </c>
      <c r="D2877" s="86">
        <f t="shared" si="133"/>
        <v>5.8245512950220375</v>
      </c>
      <c r="E2877" s="86">
        <f t="shared" si="134"/>
        <v>5.3432363007888544</v>
      </c>
    </row>
    <row r="2878" spans="1:5" x14ac:dyDescent="0.3">
      <c r="A2878" s="87">
        <v>40890</v>
      </c>
      <c r="B2878" s="94">
        <v>10.83</v>
      </c>
      <c r="C2878" s="29">
        <f t="shared" si="132"/>
        <v>4.9646765005215618</v>
      </c>
      <c r="D2878" s="86">
        <f t="shared" si="133"/>
        <v>5.8271638800317653</v>
      </c>
      <c r="E2878" s="86">
        <f t="shared" si="134"/>
        <v>5.3455525456222972</v>
      </c>
    </row>
    <row r="2879" spans="1:5" x14ac:dyDescent="0.3">
      <c r="A2879" s="87">
        <v>40891</v>
      </c>
      <c r="B2879" s="94">
        <v>10.86</v>
      </c>
      <c r="C2879" s="29">
        <f t="shared" si="132"/>
        <v>4.9667027339417196</v>
      </c>
      <c r="D2879" s="86">
        <f t="shared" si="133"/>
        <v>5.8297799444655594</v>
      </c>
      <c r="E2879" s="86">
        <f t="shared" si="134"/>
        <v>5.3478717189754166</v>
      </c>
    </row>
    <row r="2880" spans="1:5" x14ac:dyDescent="0.3">
      <c r="A2880" s="87">
        <v>40892</v>
      </c>
      <c r="B2880" s="94">
        <v>10.87</v>
      </c>
      <c r="C2880" s="29">
        <f t="shared" si="132"/>
        <v>4.9687351087004483</v>
      </c>
      <c r="D2880" s="86">
        <f t="shared" si="133"/>
        <v>5.8324040450141625</v>
      </c>
      <c r="E2880" s="86">
        <f t="shared" si="134"/>
        <v>5.3501976208740896</v>
      </c>
    </row>
    <row r="2881" spans="1:5" x14ac:dyDescent="0.3">
      <c r="A2881" s="87">
        <v>40893</v>
      </c>
      <c r="B2881" s="94">
        <v>10.88</v>
      </c>
      <c r="C2881" s="29">
        <f t="shared" si="132"/>
        <v>4.9707701038515681</v>
      </c>
      <c r="D2881" s="86">
        <f t="shared" si="133"/>
        <v>5.8350316363549073</v>
      </c>
      <c r="E2881" s="86">
        <f t="shared" si="134"/>
        <v>5.3525264604770868</v>
      </c>
    </row>
    <row r="2882" spans="1:5" x14ac:dyDescent="0.3">
      <c r="A2882" s="87">
        <v>40896</v>
      </c>
      <c r="B2882" s="94">
        <v>10.89</v>
      </c>
      <c r="C2882" s="29">
        <f t="shared" si="132"/>
        <v>4.9728077219325391</v>
      </c>
      <c r="D2882" s="86">
        <f t="shared" si="133"/>
        <v>5.8376627221401192</v>
      </c>
      <c r="E2882" s="86">
        <f t="shared" si="134"/>
        <v>5.3548582407388841</v>
      </c>
    </row>
    <row r="2883" spans="1:5" x14ac:dyDescent="0.3">
      <c r="A2883" s="87">
        <v>40897</v>
      </c>
      <c r="B2883" s="94">
        <v>10.9</v>
      </c>
      <c r="C2883" s="29">
        <f t="shared" si="132"/>
        <v>4.9748479654846944</v>
      </c>
      <c r="D2883" s="86">
        <f t="shared" si="133"/>
        <v>5.8402973060279235</v>
      </c>
      <c r="E2883" s="86">
        <f t="shared" si="134"/>
        <v>5.3571929646184184</v>
      </c>
    </row>
    <row r="2884" spans="1:5" x14ac:dyDescent="0.3">
      <c r="A2884" s="87">
        <v>40898</v>
      </c>
      <c r="B2884" s="94">
        <v>10.89</v>
      </c>
      <c r="C2884" s="29">
        <f t="shared" si="132"/>
        <v>4.976890787304761</v>
      </c>
      <c r="D2884" s="86">
        <f t="shared" si="133"/>
        <v>5.8429353274389753</v>
      </c>
      <c r="E2884" s="86">
        <f t="shared" si="134"/>
        <v>5.3595305815057888</v>
      </c>
    </row>
    <row r="2885" spans="1:5" x14ac:dyDescent="0.3">
      <c r="A2885" s="87">
        <v>40899</v>
      </c>
      <c r="B2885" s="94">
        <v>10.88</v>
      </c>
      <c r="C2885" s="29">
        <f t="shared" ref="C2885:C2948" si="135">IF(A2885=$B$2,1,IF(A2884&lt;DATE(1998,1,2),ROUND(B2884/3000+1,8)*C2884,ROUND(((1+B2884/100)^(1/252)),8)*C2884))</f>
        <v>4.9789327060569768</v>
      </c>
      <c r="D2885" s="86">
        <f t="shared" ref="D2885:D2948" si="136">(((ROUND(C2885/C2884,8)-1)*$D$1)+1)*D2884</f>
        <v>5.8455722908957322</v>
      </c>
      <c r="E2885" s="86">
        <f t="shared" ref="E2885:E2948" si="137">(((ROUND(C2885/C2884,8))*(($E$1+1)^(1/252)))*E2884)</f>
        <v>5.3618673425308598</v>
      </c>
    </row>
    <row r="2886" spans="1:5" x14ac:dyDescent="0.3">
      <c r="A2886" s="87">
        <v>40900</v>
      </c>
      <c r="B2886" s="94">
        <v>10.88</v>
      </c>
      <c r="C2886" s="29">
        <f t="shared" si="135"/>
        <v>4.9809736701518439</v>
      </c>
      <c r="D2886" s="86">
        <f t="shared" si="136"/>
        <v>5.8482081295885644</v>
      </c>
      <c r="E2886" s="86">
        <f t="shared" si="137"/>
        <v>5.3642031920643474</v>
      </c>
    </row>
    <row r="2887" spans="1:5" x14ac:dyDescent="0.3">
      <c r="A2887" s="87">
        <v>40903</v>
      </c>
      <c r="B2887" s="94">
        <v>10.85</v>
      </c>
      <c r="C2887" s="29">
        <f t="shared" si="135"/>
        <v>4.9830154708787129</v>
      </c>
      <c r="D2887" s="86">
        <f t="shared" si="136"/>
        <v>5.850845156812694</v>
      </c>
      <c r="E2887" s="86">
        <f t="shared" si="137"/>
        <v>5.3665400591897852</v>
      </c>
    </row>
    <row r="2888" spans="1:5" x14ac:dyDescent="0.3">
      <c r="A2888" s="87">
        <v>40904</v>
      </c>
      <c r="B2888" s="94">
        <v>10.86</v>
      </c>
      <c r="C2888" s="29">
        <f t="shared" si="135"/>
        <v>4.9850527269238265</v>
      </c>
      <c r="D2888" s="86">
        <f t="shared" si="136"/>
        <v>5.8534764222999955</v>
      </c>
      <c r="E2888" s="86">
        <f t="shared" si="137"/>
        <v>5.3688721483381983</v>
      </c>
    </row>
    <row r="2889" spans="1:5" x14ac:dyDescent="0.3">
      <c r="A2889" s="87">
        <v>40905</v>
      </c>
      <c r="B2889" s="94">
        <v>10.85</v>
      </c>
      <c r="C2889" s="29">
        <f t="shared" si="135"/>
        <v>4.9870926104996833</v>
      </c>
      <c r="D2889" s="86">
        <f t="shared" si="136"/>
        <v>5.8561111891072013</v>
      </c>
      <c r="E2889" s="86">
        <f t="shared" si="137"/>
        <v>5.3712071837653284</v>
      </c>
    </row>
    <row r="2890" spans="1:5" x14ac:dyDescent="0.3">
      <c r="A2890" s="87">
        <v>40906</v>
      </c>
      <c r="B2890" s="94">
        <v>10.87</v>
      </c>
      <c r="C2890" s="29">
        <f t="shared" si="135"/>
        <v>4.9891315334425599</v>
      </c>
      <c r="D2890" s="86">
        <f t="shared" si="136"/>
        <v>5.8587448228556109</v>
      </c>
      <c r="E2890" s="86">
        <f t="shared" si="137"/>
        <v>5.3735413010641802</v>
      </c>
    </row>
    <row r="2891" spans="1:5" x14ac:dyDescent="0.3">
      <c r="A2891" s="87">
        <v>40907</v>
      </c>
      <c r="B2891" s="94">
        <v>10.87</v>
      </c>
      <c r="C2891" s="29">
        <f t="shared" si="135"/>
        <v>4.9911748821533966</v>
      </c>
      <c r="D2891" s="86">
        <f t="shared" si="136"/>
        <v>5.8613842811382248</v>
      </c>
      <c r="E2891" s="86">
        <f t="shared" si="137"/>
        <v>5.3758803017286478</v>
      </c>
    </row>
    <row r="2892" spans="1:5" x14ac:dyDescent="0.3">
      <c r="A2892" s="87">
        <v>40910</v>
      </c>
      <c r="B2892" s="94">
        <v>10.89</v>
      </c>
      <c r="C2892" s="29">
        <f t="shared" si="135"/>
        <v>4.9932190677381314</v>
      </c>
      <c r="D2892" s="86">
        <f t="shared" si="136"/>
        <v>5.8640249285390267</v>
      </c>
      <c r="E2892" s="86">
        <f t="shared" si="137"/>
        <v>5.3782203205157657</v>
      </c>
    </row>
    <row r="2893" spans="1:5" x14ac:dyDescent="0.3">
      <c r="A2893" s="87">
        <v>40911</v>
      </c>
      <c r="B2893" s="94">
        <v>10.88</v>
      </c>
      <c r="C2893" s="29">
        <f t="shared" si="135"/>
        <v>4.9952676856572431</v>
      </c>
      <c r="D2893" s="86">
        <f t="shared" si="136"/>
        <v>5.8666714099014765</v>
      </c>
      <c r="E2893" s="86">
        <f t="shared" si="137"/>
        <v>5.3805652302868925</v>
      </c>
    </row>
    <row r="2894" spans="1:5" x14ac:dyDescent="0.3">
      <c r="A2894" s="87">
        <v>40912</v>
      </c>
      <c r="B2894" s="94">
        <v>10.88</v>
      </c>
      <c r="C2894" s="29">
        <f t="shared" si="135"/>
        <v>4.9973153457869479</v>
      </c>
      <c r="D2894" s="86">
        <f t="shared" si="136"/>
        <v>5.869316762440258</v>
      </c>
      <c r="E2894" s="86">
        <f t="shared" si="137"/>
        <v>5.3829092253878859</v>
      </c>
    </row>
    <row r="2895" spans="1:5" x14ac:dyDescent="0.3">
      <c r="A2895" s="87">
        <v>40913</v>
      </c>
      <c r="B2895" s="94">
        <v>10.85</v>
      </c>
      <c r="C2895" s="29">
        <f t="shared" si="135"/>
        <v>4.9993638452934936</v>
      </c>
      <c r="D2895" s="86">
        <f t="shared" si="136"/>
        <v>5.871963307800244</v>
      </c>
      <c r="E2895" s="86">
        <f t="shared" si="137"/>
        <v>5.3852542416293723</v>
      </c>
    </row>
    <row r="2896" spans="1:5" x14ac:dyDescent="0.3">
      <c r="A2896" s="87">
        <v>40914</v>
      </c>
      <c r="B2896" s="94">
        <v>10.86</v>
      </c>
      <c r="C2896" s="29">
        <f t="shared" si="135"/>
        <v>5.001407785208003</v>
      </c>
      <c r="D2896" s="86">
        <f t="shared" si="136"/>
        <v>5.8746040706268801</v>
      </c>
      <c r="E2896" s="86">
        <f t="shared" si="137"/>
        <v>5.3875944632320873</v>
      </c>
    </row>
    <row r="2897" spans="1:5" x14ac:dyDescent="0.3">
      <c r="A2897" s="87">
        <v>40917</v>
      </c>
      <c r="B2897" s="94">
        <v>10.82</v>
      </c>
      <c r="C2897" s="29">
        <f t="shared" si="135"/>
        <v>5.0034543612737101</v>
      </c>
      <c r="D2897" s="86">
        <f t="shared" si="136"/>
        <v>5.8772483474111503</v>
      </c>
      <c r="E2897" s="86">
        <f t="shared" si="137"/>
        <v>5.3899376413877729</v>
      </c>
    </row>
    <row r="2898" spans="1:5" x14ac:dyDescent="0.3">
      <c r="A2898" s="87">
        <v>40918</v>
      </c>
      <c r="B2898" s="94">
        <v>10.83</v>
      </c>
      <c r="C2898" s="29">
        <f t="shared" si="135"/>
        <v>5.0054946198586068</v>
      </c>
      <c r="D2898" s="86">
        <f t="shared" si="136"/>
        <v>5.8798845695256361</v>
      </c>
      <c r="E2898" s="86">
        <f t="shared" si="137"/>
        <v>5.3922741308319324</v>
      </c>
    </row>
    <row r="2899" spans="1:5" x14ac:dyDescent="0.3">
      <c r="A2899" s="87">
        <v>40919</v>
      </c>
      <c r="B2899" s="94">
        <v>10.82</v>
      </c>
      <c r="C2899" s="29">
        <f t="shared" si="135"/>
        <v>5.0075375123778096</v>
      </c>
      <c r="D2899" s="86">
        <f t="shared" si="136"/>
        <v>5.8825243025439331</v>
      </c>
      <c r="E2899" s="86">
        <f t="shared" si="137"/>
        <v>5.394613574391828</v>
      </c>
    </row>
    <row r="2900" spans="1:5" x14ac:dyDescent="0.3">
      <c r="A2900" s="87">
        <v>40920</v>
      </c>
      <c r="B2900" s="94">
        <v>10.81</v>
      </c>
      <c r="C2900" s="29">
        <f t="shared" si="135"/>
        <v>5.0095794359492318</v>
      </c>
      <c r="D2900" s="86">
        <f t="shared" si="136"/>
        <v>5.885162891172266</v>
      </c>
      <c r="E2900" s="86">
        <f t="shared" si="137"/>
        <v>5.3969520908108493</v>
      </c>
    </row>
    <row r="2901" spans="1:5" x14ac:dyDescent="0.3">
      <c r="A2901" s="87">
        <v>40921</v>
      </c>
      <c r="B2901" s="94">
        <v>10.82</v>
      </c>
      <c r="C2901" s="29">
        <f t="shared" si="135"/>
        <v>5.0116203887072315</v>
      </c>
      <c r="D2901" s="86">
        <f t="shared" si="136"/>
        <v>5.8878003328071085</v>
      </c>
      <c r="E2901" s="86">
        <f t="shared" si="137"/>
        <v>5.3992896780029787</v>
      </c>
    </row>
    <row r="2902" spans="1:5" x14ac:dyDescent="0.3">
      <c r="A2902" s="87">
        <v>40924</v>
      </c>
      <c r="B2902" s="94">
        <v>10.82</v>
      </c>
      <c r="C2902" s="29">
        <f t="shared" si="135"/>
        <v>5.0136639771531346</v>
      </c>
      <c r="D2902" s="86">
        <f t="shared" si="136"/>
        <v>5.8904412879829877</v>
      </c>
      <c r="E2902" s="86">
        <f t="shared" si="137"/>
        <v>5.4016302214708185</v>
      </c>
    </row>
    <row r="2903" spans="1:5" x14ac:dyDescent="0.3">
      <c r="A2903" s="87">
        <v>40925</v>
      </c>
      <c r="B2903" s="94">
        <v>10.81</v>
      </c>
      <c r="C2903" s="29">
        <f t="shared" si="135"/>
        <v>5.0157083989130982</v>
      </c>
      <c r="D2903" s="86">
        <f t="shared" si="136"/>
        <v>5.8930834277513888</v>
      </c>
      <c r="E2903" s="86">
        <f t="shared" si="137"/>
        <v>5.4039717795431805</v>
      </c>
    </row>
    <row r="2904" spans="1:5" x14ac:dyDescent="0.3">
      <c r="A2904" s="87">
        <v>40926</v>
      </c>
      <c r="B2904" s="94">
        <v>10.8</v>
      </c>
      <c r="C2904" s="29">
        <f t="shared" si="135"/>
        <v>5.0177518486718995</v>
      </c>
      <c r="D2904" s="86">
        <f t="shared" si="136"/>
        <v>5.8957244189826197</v>
      </c>
      <c r="E2904" s="86">
        <f t="shared" si="137"/>
        <v>5.4063124071800273</v>
      </c>
    </row>
    <row r="2905" spans="1:5" x14ac:dyDescent="0.3">
      <c r="A2905" s="87">
        <v>40927</v>
      </c>
      <c r="B2905" s="94">
        <v>10.31</v>
      </c>
      <c r="C2905" s="29">
        <f t="shared" si="135"/>
        <v>5.019794324561901</v>
      </c>
      <c r="D2905" s="86">
        <f t="shared" si="136"/>
        <v>5.8983642590698411</v>
      </c>
      <c r="E2905" s="86">
        <f t="shared" si="137"/>
        <v>5.408652102292729</v>
      </c>
    </row>
    <row r="2906" spans="1:5" x14ac:dyDescent="0.3">
      <c r="A2906" s="87">
        <v>40928</v>
      </c>
      <c r="B2906" s="94">
        <v>10.32</v>
      </c>
      <c r="C2906" s="29">
        <f t="shared" si="135"/>
        <v>5.0217493336595451</v>
      </c>
      <c r="D2906" s="86">
        <f t="shared" si="136"/>
        <v>5.9008911537086135</v>
      </c>
      <c r="E2906" s="86">
        <f t="shared" si="137"/>
        <v>5.4108976693210442</v>
      </c>
    </row>
    <row r="2907" spans="1:5" x14ac:dyDescent="0.3">
      <c r="A2907" s="87">
        <v>40931</v>
      </c>
      <c r="B2907" s="94">
        <v>10.32</v>
      </c>
      <c r="C2907" s="29">
        <f t="shared" si="135"/>
        <v>5.0237069119847924</v>
      </c>
      <c r="D2907" s="86">
        <f t="shared" si="136"/>
        <v>5.9034214676371066</v>
      </c>
      <c r="E2907" s="86">
        <f t="shared" si="137"/>
        <v>5.4131461166383046</v>
      </c>
    </row>
    <row r="2908" spans="1:5" x14ac:dyDescent="0.3">
      <c r="A2908" s="87">
        <v>40932</v>
      </c>
      <c r="B2908" s="94">
        <v>10.33</v>
      </c>
      <c r="C2908" s="29">
        <f t="shared" si="135"/>
        <v>5.0256652534132229</v>
      </c>
      <c r="D2908" s="86">
        <f t="shared" si="136"/>
        <v>5.9059528665692724</v>
      </c>
      <c r="E2908" s="86">
        <f t="shared" si="137"/>
        <v>5.4153954982765686</v>
      </c>
    </row>
    <row r="2909" spans="1:5" x14ac:dyDescent="0.3">
      <c r="A2909" s="87">
        <v>40933</v>
      </c>
      <c r="B2909" s="94">
        <v>10.33</v>
      </c>
      <c r="C2909" s="29">
        <f t="shared" si="135"/>
        <v>5.0276261674817988</v>
      </c>
      <c r="D2909" s="86">
        <f t="shared" si="136"/>
        <v>5.9084876897276981</v>
      </c>
      <c r="E2909" s="86">
        <f t="shared" si="137"/>
        <v>5.4176477642165857</v>
      </c>
    </row>
    <row r="2910" spans="1:5" x14ac:dyDescent="0.3">
      <c r="A2910" s="87">
        <v>40934</v>
      </c>
      <c r="B2910" s="94">
        <v>10.31</v>
      </c>
      <c r="C2910" s="29">
        <f t="shared" si="135"/>
        <v>5.0295878466598261</v>
      </c>
      <c r="D2910" s="86">
        <f t="shared" si="136"/>
        <v>5.9110236008271535</v>
      </c>
      <c r="E2910" s="86">
        <f t="shared" si="137"/>
        <v>5.4199009668752351</v>
      </c>
    </row>
    <row r="2911" spans="1:5" x14ac:dyDescent="0.3">
      <c r="A2911" s="87">
        <v>40935</v>
      </c>
      <c r="B2911" s="94">
        <v>10.3</v>
      </c>
      <c r="C2911" s="29">
        <f t="shared" si="135"/>
        <v>5.0315466699425864</v>
      </c>
      <c r="D2911" s="86">
        <f t="shared" si="136"/>
        <v>5.9135559188038904</v>
      </c>
      <c r="E2911" s="86">
        <f t="shared" si="137"/>
        <v>5.4221512042130717</v>
      </c>
    </row>
    <row r="2912" spans="1:5" x14ac:dyDescent="0.3">
      <c r="A2912" s="87">
        <v>40938</v>
      </c>
      <c r="B2912" s="94">
        <v>10.3</v>
      </c>
      <c r="C2912" s="29">
        <f t="shared" si="135"/>
        <v>5.0335044447518609</v>
      </c>
      <c r="D2912" s="86">
        <f t="shared" si="136"/>
        <v>5.9160869798726976</v>
      </c>
      <c r="E2912" s="86">
        <f t="shared" si="137"/>
        <v>5.4244004237810124</v>
      </c>
    </row>
    <row r="2913" spans="1:5" x14ac:dyDescent="0.3">
      <c r="A2913" s="87">
        <v>40939</v>
      </c>
      <c r="B2913" s="94">
        <v>10.31</v>
      </c>
      <c r="C2913" s="29">
        <f t="shared" si="135"/>
        <v>5.0354629813313139</v>
      </c>
      <c r="D2913" s="86">
        <f t="shared" si="136"/>
        <v>5.9186191242609532</v>
      </c>
      <c r="E2913" s="86">
        <f t="shared" si="137"/>
        <v>5.4266505763713777</v>
      </c>
    </row>
    <row r="2914" spans="1:5" x14ac:dyDescent="0.3">
      <c r="A2914" s="87">
        <v>40940</v>
      </c>
      <c r="B2914" s="94">
        <v>10.3</v>
      </c>
      <c r="C2914" s="29">
        <f t="shared" si="135"/>
        <v>5.0374240927440237</v>
      </c>
      <c r="D2914" s="86">
        <f t="shared" si="136"/>
        <v>5.9211546962055026</v>
      </c>
      <c r="E2914" s="86">
        <f t="shared" si="137"/>
        <v>5.4289036160156403</v>
      </c>
    </row>
    <row r="2915" spans="1:5" x14ac:dyDescent="0.3">
      <c r="A2915" s="87">
        <v>40941</v>
      </c>
      <c r="B2915" s="94">
        <v>10.3</v>
      </c>
      <c r="C2915" s="29">
        <f t="shared" si="135"/>
        <v>5.039384154458511</v>
      </c>
      <c r="D2915" s="86">
        <f t="shared" si="136"/>
        <v>5.9236890096270258</v>
      </c>
      <c r="E2915" s="86">
        <f t="shared" si="137"/>
        <v>5.4311556366225382</v>
      </c>
    </row>
    <row r="2916" spans="1:5" x14ac:dyDescent="0.3">
      <c r="A2916" s="87">
        <v>40942</v>
      </c>
      <c r="B2916" s="94">
        <v>10.32</v>
      </c>
      <c r="C2916" s="29">
        <f t="shared" si="135"/>
        <v>5.0413449788330107</v>
      </c>
      <c r="D2916" s="86">
        <f t="shared" si="136"/>
        <v>5.9262244077600368</v>
      </c>
      <c r="E2916" s="86">
        <f t="shared" si="137"/>
        <v>5.4334085914137891</v>
      </c>
    </row>
    <row r="2917" spans="1:5" x14ac:dyDescent="0.3">
      <c r="A2917" s="87">
        <v>40945</v>
      </c>
      <c r="B2917" s="94">
        <v>10.3</v>
      </c>
      <c r="C2917" s="29">
        <f t="shared" si="135"/>
        <v>5.0433101959326603</v>
      </c>
      <c r="D2917" s="86">
        <f t="shared" si="136"/>
        <v>5.9287655846385334</v>
      </c>
      <c r="E2917" s="86">
        <f t="shared" si="137"/>
        <v>5.4356663929316804</v>
      </c>
    </row>
    <row r="2918" spans="1:5" x14ac:dyDescent="0.3">
      <c r="A2918" s="87">
        <v>40946</v>
      </c>
      <c r="B2918" s="94">
        <v>10.3</v>
      </c>
      <c r="C2918" s="29">
        <f t="shared" si="135"/>
        <v>5.0452725479298977</v>
      </c>
      <c r="D2918" s="86">
        <f t="shared" si="136"/>
        <v>5.9313031555964146</v>
      </c>
      <c r="E2918" s="86">
        <f t="shared" si="137"/>
        <v>5.4379212188771975</v>
      </c>
    </row>
    <row r="2919" spans="1:5" x14ac:dyDescent="0.3">
      <c r="A2919" s="87">
        <v>40947</v>
      </c>
      <c r="B2919" s="94">
        <v>10.29</v>
      </c>
      <c r="C2919" s="29">
        <f t="shared" si="135"/>
        <v>5.0472356634782978</v>
      </c>
      <c r="D2919" s="86">
        <f t="shared" si="136"/>
        <v>5.9338418126600416</v>
      </c>
      <c r="E2919" s="86">
        <f t="shared" si="137"/>
        <v>5.4401769801707802</v>
      </c>
    </row>
    <row r="2920" spans="1:5" x14ac:dyDescent="0.3">
      <c r="A2920" s="87">
        <v>40948</v>
      </c>
      <c r="B2920" s="94">
        <v>10.3</v>
      </c>
      <c r="C2920" s="29">
        <f t="shared" si="135"/>
        <v>5.0491977258701182</v>
      </c>
      <c r="D2920" s="86">
        <f t="shared" si="136"/>
        <v>5.9363792064929202</v>
      </c>
      <c r="E2920" s="86">
        <f t="shared" si="137"/>
        <v>5.4424317186863638</v>
      </c>
    </row>
    <row r="2921" spans="1:5" x14ac:dyDescent="0.3">
      <c r="A2921" s="87">
        <v>40949</v>
      </c>
      <c r="B2921" s="94">
        <v>10.3</v>
      </c>
      <c r="C2921" s="29">
        <f t="shared" si="135"/>
        <v>5.0511623687052545</v>
      </c>
      <c r="D2921" s="86">
        <f t="shared" si="136"/>
        <v>5.9389200361570911</v>
      </c>
      <c r="E2921" s="86">
        <f t="shared" si="137"/>
        <v>5.4446893510278107</v>
      </c>
    </row>
    <row r="2922" spans="1:5" x14ac:dyDescent="0.3">
      <c r="A2922" s="87">
        <v>40952</v>
      </c>
      <c r="B2922" s="94">
        <v>10.28</v>
      </c>
      <c r="C2922" s="29">
        <f t="shared" si="135"/>
        <v>5.0531277759829178</v>
      </c>
      <c r="D2922" s="86">
        <f t="shared" si="136"/>
        <v>5.9414619533217667</v>
      </c>
      <c r="E2922" s="86">
        <f t="shared" si="137"/>
        <v>5.4469479198814739</v>
      </c>
    </row>
    <row r="2923" spans="1:5" x14ac:dyDescent="0.3">
      <c r="A2923" s="87">
        <v>40953</v>
      </c>
      <c r="B2923" s="94">
        <v>10.29</v>
      </c>
      <c r="C2923" s="29">
        <f t="shared" si="135"/>
        <v>5.0550903097485538</v>
      </c>
      <c r="D2923" s="86">
        <f t="shared" si="136"/>
        <v>5.9440002528145408</v>
      </c>
      <c r="E2923" s="86">
        <f t="shared" si="137"/>
        <v>5.4492035037325026</v>
      </c>
    </row>
    <row r="2924" spans="1:5" x14ac:dyDescent="0.3">
      <c r="A2924" s="87">
        <v>40954</v>
      </c>
      <c r="B2924" s="94">
        <v>10.29</v>
      </c>
      <c r="C2924" s="29">
        <f t="shared" si="135"/>
        <v>5.0570554255555651</v>
      </c>
      <c r="D2924" s="86">
        <f t="shared" si="136"/>
        <v>5.9465419905386474</v>
      </c>
      <c r="E2924" s="86">
        <f t="shared" si="137"/>
        <v>5.451461983385629</v>
      </c>
    </row>
    <row r="2925" spans="1:5" x14ac:dyDescent="0.3">
      <c r="A2925" s="87">
        <v>40955</v>
      </c>
      <c r="B2925" s="94">
        <v>10.28</v>
      </c>
      <c r="C2925" s="29">
        <f t="shared" si="135"/>
        <v>5.0590213052816955</v>
      </c>
      <c r="D2925" s="86">
        <f t="shared" si="136"/>
        <v>5.9490848151453894</v>
      </c>
      <c r="E2925" s="86">
        <f t="shared" si="137"/>
        <v>5.45372139908938</v>
      </c>
    </row>
    <row r="2926" spans="1:5" x14ac:dyDescent="0.3">
      <c r="A2926" s="87">
        <v>40956</v>
      </c>
      <c r="B2926" s="94">
        <v>10.32</v>
      </c>
      <c r="C2926" s="29">
        <f t="shared" si="135"/>
        <v>5.0609861279762409</v>
      </c>
      <c r="D2926" s="86">
        <f t="shared" si="136"/>
        <v>5.9516263712619466</v>
      </c>
      <c r="E2926" s="86">
        <f t="shared" si="137"/>
        <v>5.4559797878415282</v>
      </c>
    </row>
    <row r="2927" spans="1:5" x14ac:dyDescent="0.3">
      <c r="A2927" s="87">
        <v>40961</v>
      </c>
      <c r="B2927" s="94">
        <v>10.29</v>
      </c>
      <c r="C2927" s="29">
        <f t="shared" si="135"/>
        <v>5.0629590015886494</v>
      </c>
      <c r="D2927" s="86">
        <f t="shared" si="136"/>
        <v>5.9541784405531972</v>
      </c>
      <c r="E2927" s="86">
        <f t="shared" si="137"/>
        <v>5.4582469686064785</v>
      </c>
    </row>
    <row r="2928" spans="1:5" x14ac:dyDescent="0.3">
      <c r="A2928" s="87">
        <v>40962</v>
      </c>
      <c r="B2928" s="94">
        <v>10.29</v>
      </c>
      <c r="C2928" s="29">
        <f t="shared" si="135"/>
        <v>5.0649271762709267</v>
      </c>
      <c r="D2928" s="86">
        <f t="shared" si="136"/>
        <v>5.9567245306128758</v>
      </c>
      <c r="E2928" s="86">
        <f t="shared" si="137"/>
        <v>5.4605091964186512</v>
      </c>
    </row>
    <row r="2929" spans="1:5" x14ac:dyDescent="0.3">
      <c r="A2929" s="87">
        <v>40963</v>
      </c>
      <c r="B2929" s="94">
        <v>10.31</v>
      </c>
      <c r="C2929" s="29">
        <f t="shared" si="135"/>
        <v>5.0668961160614305</v>
      </c>
      <c r="D2929" s="86">
        <f t="shared" si="136"/>
        <v>5.959271709416309</v>
      </c>
      <c r="E2929" s="86">
        <f t="shared" si="137"/>
        <v>5.4627723618349124</v>
      </c>
    </row>
    <row r="2930" spans="1:5" x14ac:dyDescent="0.3">
      <c r="A2930" s="87">
        <v>40966</v>
      </c>
      <c r="B2930" s="94">
        <v>10.31</v>
      </c>
      <c r="C2930" s="29">
        <f t="shared" si="135"/>
        <v>5.0688694694227925</v>
      </c>
      <c r="D2930" s="86">
        <f t="shared" si="136"/>
        <v>5.9618246971722542</v>
      </c>
      <c r="E2930" s="86">
        <f t="shared" si="137"/>
        <v>5.4650403985410874</v>
      </c>
    </row>
    <row r="2931" spans="1:5" x14ac:dyDescent="0.3">
      <c r="A2931" s="87">
        <v>40967</v>
      </c>
      <c r="B2931" s="94">
        <v>10.28</v>
      </c>
      <c r="C2931" s="29">
        <f t="shared" si="135"/>
        <v>5.0708435913263541</v>
      </c>
      <c r="D2931" s="86">
        <f t="shared" si="136"/>
        <v>5.9643787786434723</v>
      </c>
      <c r="E2931" s="86">
        <f t="shared" si="137"/>
        <v>5.4673093768919356</v>
      </c>
    </row>
    <row r="2932" spans="1:5" x14ac:dyDescent="0.3">
      <c r="A2932" s="87">
        <v>40968</v>
      </c>
      <c r="B2932" s="94">
        <v>10.27</v>
      </c>
      <c r="C2932" s="29">
        <f t="shared" si="135"/>
        <v>5.0728130055603531</v>
      </c>
      <c r="D2932" s="86">
        <f t="shared" si="136"/>
        <v>5.9669268686165271</v>
      </c>
      <c r="E2932" s="86">
        <f t="shared" si="137"/>
        <v>5.469573392432471</v>
      </c>
    </row>
    <row r="2933" spans="1:5" x14ac:dyDescent="0.3">
      <c r="A2933" s="87">
        <v>40969</v>
      </c>
      <c r="B2933" s="94">
        <v>10.27</v>
      </c>
      <c r="C2933" s="29">
        <f t="shared" si="135"/>
        <v>5.0747813584627703</v>
      </c>
      <c r="D2933" s="86">
        <f t="shared" si="136"/>
        <v>5.9694736842764433</v>
      </c>
      <c r="E2933" s="86">
        <f t="shared" si="137"/>
        <v>5.4718363764059248</v>
      </c>
    </row>
    <row r="2934" spans="1:5" x14ac:dyDescent="0.3">
      <c r="A2934" s="87">
        <v>40970</v>
      </c>
      <c r="B2934" s="94">
        <v>10.26</v>
      </c>
      <c r="C2934" s="29">
        <f t="shared" si="135"/>
        <v>5.0767504751254808</v>
      </c>
      <c r="D2934" s="86">
        <f t="shared" si="136"/>
        <v>5.9720215869733124</v>
      </c>
      <c r="E2934" s="86">
        <f t="shared" si="137"/>
        <v>5.4741002966674754</v>
      </c>
    </row>
    <row r="2935" spans="1:5" x14ac:dyDescent="0.3">
      <c r="A2935" s="87">
        <v>40973</v>
      </c>
      <c r="B2935" s="94">
        <v>10.26</v>
      </c>
      <c r="C2935" s="29">
        <f t="shared" si="135"/>
        <v>5.0787185282146678</v>
      </c>
      <c r="D2935" s="86">
        <f t="shared" si="136"/>
        <v>5.974568212250559</v>
      </c>
      <c r="E2935" s="86">
        <f t="shared" si="137"/>
        <v>5.4763631828777299</v>
      </c>
    </row>
    <row r="2936" spans="1:5" x14ac:dyDescent="0.3">
      <c r="A2936" s="87">
        <v>40974</v>
      </c>
      <c r="B2936" s="94">
        <v>10.25</v>
      </c>
      <c r="C2936" s="29">
        <f t="shared" si="135"/>
        <v>5.0806873442393155</v>
      </c>
      <c r="D2936" s="86">
        <f t="shared" si="136"/>
        <v>5.9771159234750364</v>
      </c>
      <c r="E2936" s="86">
        <f t="shared" si="137"/>
        <v>5.4786270045209733</v>
      </c>
    </row>
    <row r="2937" spans="1:5" x14ac:dyDescent="0.3">
      <c r="A2937" s="87">
        <v>40975</v>
      </c>
      <c r="B2937" s="94">
        <v>10.220000000000001</v>
      </c>
      <c r="C2937" s="29">
        <f t="shared" si="135"/>
        <v>5.0826550944477402</v>
      </c>
      <c r="D2937" s="86">
        <f t="shared" si="136"/>
        <v>5.9796623541719152</v>
      </c>
      <c r="E2937" s="86">
        <f t="shared" si="137"/>
        <v>5.4808897896274651</v>
      </c>
    </row>
    <row r="2938" spans="1:5" x14ac:dyDescent="0.3">
      <c r="A2938" s="87">
        <v>40976</v>
      </c>
      <c r="B2938" s="94">
        <v>9.5299999999999994</v>
      </c>
      <c r="C2938" s="29">
        <f t="shared" si="135"/>
        <v>5.0846181174983176</v>
      </c>
      <c r="D2938" s="86">
        <f t="shared" si="136"/>
        <v>5.9822027658857859</v>
      </c>
      <c r="E2938" s="86">
        <f t="shared" si="137"/>
        <v>5.4831475897973645</v>
      </c>
    </row>
    <row r="2939" spans="1:5" x14ac:dyDescent="0.3">
      <c r="A2939" s="87">
        <v>40977</v>
      </c>
      <c r="B2939" s="94">
        <v>9.51</v>
      </c>
      <c r="C2939" s="29">
        <f t="shared" si="135"/>
        <v>5.0864551391779891</v>
      </c>
      <c r="D2939" s="86">
        <f t="shared" si="136"/>
        <v>5.9845802069268013</v>
      </c>
      <c r="E2939" s="86">
        <f t="shared" si="137"/>
        <v>5.4852696216625585</v>
      </c>
    </row>
    <row r="2940" spans="1:5" x14ac:dyDescent="0.3">
      <c r="A2940" s="87">
        <v>40980</v>
      </c>
      <c r="B2940" s="94">
        <v>9.48</v>
      </c>
      <c r="C2940" s="29">
        <f t="shared" si="135"/>
        <v>5.0882891114429718</v>
      </c>
      <c r="D2940" s="86">
        <f t="shared" si="136"/>
        <v>5.9869537871901528</v>
      </c>
      <c r="E2940" s="86">
        <f t="shared" si="137"/>
        <v>5.4873884704251097</v>
      </c>
    </row>
    <row r="2941" spans="1:5" x14ac:dyDescent="0.3">
      <c r="A2941" s="87">
        <v>40981</v>
      </c>
      <c r="B2941" s="94">
        <v>9.4600000000000009</v>
      </c>
      <c r="C2941" s="29">
        <f t="shared" si="135"/>
        <v>5.0901182496127531</v>
      </c>
      <c r="D2941" s="86">
        <f t="shared" si="136"/>
        <v>5.9893211963523143</v>
      </c>
      <c r="E2941" s="86">
        <f t="shared" si="137"/>
        <v>5.4895022111241838</v>
      </c>
    </row>
    <row r="2942" spans="1:5" x14ac:dyDescent="0.3">
      <c r="A2942" s="87">
        <v>40982</v>
      </c>
      <c r="B2942" s="94">
        <v>9.4499999999999993</v>
      </c>
      <c r="C2942" s="29">
        <f t="shared" si="135"/>
        <v>5.091944329534801</v>
      </c>
      <c r="D2942" s="86">
        <f t="shared" si="136"/>
        <v>5.9916847322294249</v>
      </c>
      <c r="E2942" s="86">
        <f t="shared" si="137"/>
        <v>5.4916127585960144</v>
      </c>
    </row>
    <row r="2943" spans="1:5" x14ac:dyDescent="0.3">
      <c r="A2943" s="87">
        <v>40983</v>
      </c>
      <c r="B2943" s="94">
        <v>9.4499999999999993</v>
      </c>
      <c r="C2943" s="29">
        <f t="shared" si="135"/>
        <v>5.0937692314630629</v>
      </c>
      <c r="D2943" s="86">
        <f t="shared" si="136"/>
        <v>5.9940468281097257</v>
      </c>
      <c r="E2943" s="86">
        <f t="shared" si="137"/>
        <v>5.4937221404780532</v>
      </c>
    </row>
    <row r="2944" spans="1:5" x14ac:dyDescent="0.3">
      <c r="A2944" s="87">
        <v>40984</v>
      </c>
      <c r="B2944" s="94">
        <v>9.49</v>
      </c>
      <c r="C2944" s="29">
        <f t="shared" si="135"/>
        <v>5.0955947874179266</v>
      </c>
      <c r="D2944" s="86">
        <f t="shared" si="136"/>
        <v>5.996409855196724</v>
      </c>
      <c r="E2944" s="86">
        <f t="shared" si="137"/>
        <v>5.4958323325941931</v>
      </c>
    </row>
    <row r="2945" spans="1:5" x14ac:dyDescent="0.3">
      <c r="A2945" s="87">
        <v>40987</v>
      </c>
      <c r="B2945" s="94">
        <v>9.48</v>
      </c>
      <c r="C2945" s="29">
        <f t="shared" si="135"/>
        <v>5.0974283862462313</v>
      </c>
      <c r="D2945" s="86">
        <f t="shared" si="136"/>
        <v>5.9987833781312467</v>
      </c>
      <c r="E2945" s="86">
        <f t="shared" si="137"/>
        <v>5.4979513044174215</v>
      </c>
    </row>
    <row r="2946" spans="1:5" x14ac:dyDescent="0.3">
      <c r="A2946" s="87">
        <v>40988</v>
      </c>
      <c r="B2946" s="94">
        <v>9.48</v>
      </c>
      <c r="C2946" s="29">
        <f t="shared" si="135"/>
        <v>5.0992608098025185</v>
      </c>
      <c r="D2946" s="86">
        <f t="shared" si="136"/>
        <v>6.0011554650448948</v>
      </c>
      <c r="E2946" s="86">
        <f t="shared" si="137"/>
        <v>5.5000691139175704</v>
      </c>
    </row>
    <row r="2947" spans="1:5" x14ac:dyDescent="0.3">
      <c r="A2947" s="87">
        <v>40989</v>
      </c>
      <c r="B2947" s="94">
        <v>9.48</v>
      </c>
      <c r="C2947" s="29">
        <f t="shared" si="135"/>
        <v>5.1010938920784259</v>
      </c>
      <c r="D2947" s="86">
        <f t="shared" si="136"/>
        <v>6.0035284899481267</v>
      </c>
      <c r="E2947" s="86">
        <f t="shared" si="137"/>
        <v>5.5021877391974217</v>
      </c>
    </row>
    <row r="2948" spans="1:5" x14ac:dyDescent="0.3">
      <c r="A2948" s="87">
        <v>40990</v>
      </c>
      <c r="B2948" s="94">
        <v>9.48</v>
      </c>
      <c r="C2948" s="29">
        <f t="shared" si="135"/>
        <v>5.1029276333107498</v>
      </c>
      <c r="D2948" s="86">
        <f t="shared" si="136"/>
        <v>6.0059024532118501</v>
      </c>
      <c r="E2948" s="86">
        <f t="shared" si="137"/>
        <v>5.5043071805712129</v>
      </c>
    </row>
    <row r="2949" spans="1:5" x14ac:dyDescent="0.3">
      <c r="A2949" s="87">
        <v>40991</v>
      </c>
      <c r="B2949" s="94">
        <v>9.52</v>
      </c>
      <c r="C2949" s="29">
        <f t="shared" ref="C2949:C3012" si="138">IF(A2949=$B$2,1,IF(A2948&lt;DATE(1998,1,2),ROUND(B2948/3000+1,8)*C2948,ROUND(((1+B2948/100)^(1/252)),8)*C2948))</f>
        <v>5.1047620337363719</v>
      </c>
      <c r="D2949" s="86">
        <f t="shared" ref="D2949:D3012" si="139">(((ROUND(C2949/C2948,8)-1)*$D$1)+1)*D2948</f>
        <v>6.0082773552071194</v>
      </c>
      <c r="E2949" s="86">
        <f t="shared" ref="E2949:E3012" si="140">(((ROUND(C2949/C2948,8))*(($E$1+1)^(1/252)))*E2948)</f>
        <v>5.5064274383533043</v>
      </c>
    </row>
    <row r="2950" spans="1:5" x14ac:dyDescent="0.3">
      <c r="A2950" s="87">
        <v>40994</v>
      </c>
      <c r="B2950" s="94">
        <v>9.49</v>
      </c>
      <c r="C2950" s="29">
        <f t="shared" si="138"/>
        <v>5.1066044954972085</v>
      </c>
      <c r="D2950" s="86">
        <f t="shared" si="139"/>
        <v>6.0106627795075163</v>
      </c>
      <c r="E2950" s="86">
        <f t="shared" si="140"/>
        <v>5.5085564973832435</v>
      </c>
    </row>
    <row r="2951" spans="1:5" x14ac:dyDescent="0.3">
      <c r="A2951" s="87">
        <v>40995</v>
      </c>
      <c r="B2951" s="94">
        <v>9.49</v>
      </c>
      <c r="C2951" s="29">
        <f t="shared" si="138"/>
        <v>5.1084420560588679</v>
      </c>
      <c r="D2951" s="86">
        <f t="shared" si="139"/>
        <v>6.0130419440915519</v>
      </c>
      <c r="E2951" s="86">
        <f t="shared" si="140"/>
        <v>5.5106803751324591</v>
      </c>
    </row>
    <row r="2952" spans="1:5" x14ac:dyDescent="0.3">
      <c r="A2952" s="87">
        <v>40996</v>
      </c>
      <c r="B2952" s="94">
        <v>9.48</v>
      </c>
      <c r="C2952" s="29">
        <f t="shared" si="138"/>
        <v>5.1102802778483198</v>
      </c>
      <c r="D2952" s="86">
        <f t="shared" si="139"/>
        <v>6.0154220504060296</v>
      </c>
      <c r="E2952" s="86">
        <f t="shared" si="140"/>
        <v>5.5128050717634816</v>
      </c>
    </row>
    <row r="2953" spans="1:5" x14ac:dyDescent="0.3">
      <c r="A2953" s="87">
        <v>40997</v>
      </c>
      <c r="B2953" s="94">
        <v>9.48</v>
      </c>
      <c r="C2953" s="29">
        <f t="shared" si="138"/>
        <v>5.112117321402601</v>
      </c>
      <c r="D2953" s="86">
        <f t="shared" si="139"/>
        <v>6.0178007167165779</v>
      </c>
      <c r="E2953" s="86">
        <f t="shared" si="140"/>
        <v>5.5149286029311853</v>
      </c>
    </row>
    <row r="2954" spans="1:5" x14ac:dyDescent="0.3">
      <c r="A2954" s="87">
        <v>40998</v>
      </c>
      <c r="B2954" s="94">
        <v>9.52</v>
      </c>
      <c r="C2954" s="29">
        <f t="shared" si="138"/>
        <v>5.1139550253372983</v>
      </c>
      <c r="D2954" s="86">
        <f t="shared" si="139"/>
        <v>6.020180323618388</v>
      </c>
      <c r="E2954" s="86">
        <f t="shared" si="140"/>
        <v>5.5170529520825768</v>
      </c>
    </row>
    <row r="2955" spans="1:5" x14ac:dyDescent="0.3">
      <c r="A2955" s="87">
        <v>41001</v>
      </c>
      <c r="B2955" s="94">
        <v>9.5</v>
      </c>
      <c r="C2955" s="29">
        <f t="shared" si="138"/>
        <v>5.1158008051245938</v>
      </c>
      <c r="D2955" s="86">
        <f t="shared" si="139"/>
        <v>6.0225704736710126</v>
      </c>
      <c r="E2955" s="86">
        <f t="shared" si="140"/>
        <v>5.5191861194652017</v>
      </c>
    </row>
    <row r="2956" spans="1:5" x14ac:dyDescent="0.3">
      <c r="A2956" s="87">
        <v>41002</v>
      </c>
      <c r="B2956" s="94">
        <v>9.5</v>
      </c>
      <c r="C2956" s="29">
        <f t="shared" si="138"/>
        <v>5.1176435165746001</v>
      </c>
      <c r="D2956" s="86">
        <f t="shared" si="139"/>
        <v>6.024956736544091</v>
      </c>
      <c r="E2956" s="86">
        <f t="shared" si="140"/>
        <v>5.5213160825270977</v>
      </c>
    </row>
    <row r="2957" spans="1:5" x14ac:dyDescent="0.3">
      <c r="A2957" s="87">
        <v>41003</v>
      </c>
      <c r="B2957" s="94">
        <v>9.5299999999999994</v>
      </c>
      <c r="C2957" s="29">
        <f t="shared" si="138"/>
        <v>5.1194868917692702</v>
      </c>
      <c r="D2957" s="86">
        <f t="shared" si="139"/>
        <v>6.0273439449022446</v>
      </c>
      <c r="E2957" s="86">
        <f t="shared" si="140"/>
        <v>5.5234468675838579</v>
      </c>
    </row>
    <row r="2958" spans="1:5" x14ac:dyDescent="0.3">
      <c r="A2958" s="87">
        <v>41004</v>
      </c>
      <c r="B2958" s="94">
        <v>9.52</v>
      </c>
      <c r="C2958" s="29">
        <f t="shared" si="138"/>
        <v>5.1213365111883977</v>
      </c>
      <c r="D2958" s="86">
        <f t="shared" si="139"/>
        <v>6.0297393259054841</v>
      </c>
      <c r="E2958" s="86">
        <f t="shared" si="140"/>
        <v>5.5255844956645843</v>
      </c>
    </row>
    <row r="2959" spans="1:5" x14ac:dyDescent="0.3">
      <c r="A2959" s="87">
        <v>41008</v>
      </c>
      <c r="B2959" s="94">
        <v>9.5</v>
      </c>
      <c r="C2959" s="29">
        <f t="shared" si="138"/>
        <v>5.1231849551753808</v>
      </c>
      <c r="D2959" s="86">
        <f t="shared" si="139"/>
        <v>6.0321332711018734</v>
      </c>
      <c r="E2959" s="86">
        <f t="shared" si="140"/>
        <v>5.5277209617667697</v>
      </c>
    </row>
    <row r="2960" spans="1:5" x14ac:dyDescent="0.3">
      <c r="A2960" s="87">
        <v>41009</v>
      </c>
      <c r="B2960" s="94">
        <v>9.52</v>
      </c>
      <c r="C2960" s="29">
        <f t="shared" si="138"/>
        <v>5.1250303263962351</v>
      </c>
      <c r="D2960" s="86">
        <f t="shared" si="139"/>
        <v>6.0345233229465496</v>
      </c>
      <c r="E2960" s="86">
        <f t="shared" si="140"/>
        <v>5.5298542185930808</v>
      </c>
    </row>
    <row r="2961" spans="1:5" x14ac:dyDescent="0.3">
      <c r="A2961" s="87">
        <v>41010</v>
      </c>
      <c r="B2961" s="94">
        <v>9.49</v>
      </c>
      <c r="C2961" s="29">
        <f t="shared" si="138"/>
        <v>5.1268801035919411</v>
      </c>
      <c r="D2961" s="86">
        <f t="shared" si="139"/>
        <v>6.0369191674997964</v>
      </c>
      <c r="E2961" s="86">
        <f t="shared" si="140"/>
        <v>5.5319923355827534</v>
      </c>
    </row>
    <row r="2962" spans="1:5" x14ac:dyDescent="0.3">
      <c r="A2962" s="87">
        <v>41011</v>
      </c>
      <c r="B2962" s="94">
        <v>9.48</v>
      </c>
      <c r="C2962" s="29">
        <f t="shared" si="138"/>
        <v>5.1287249601284177</v>
      </c>
      <c r="D2962" s="86">
        <f t="shared" si="139"/>
        <v>6.0393087249923525</v>
      </c>
      <c r="E2962" s="86">
        <f t="shared" si="140"/>
        <v>5.5341252492482402</v>
      </c>
    </row>
    <row r="2963" spans="1:5" x14ac:dyDescent="0.3">
      <c r="A2963" s="87">
        <v>41012</v>
      </c>
      <c r="B2963" s="94">
        <v>9.48</v>
      </c>
      <c r="C2963" s="29">
        <f t="shared" si="138"/>
        <v>5.1305686341770844</v>
      </c>
      <c r="D2963" s="86">
        <f t="shared" si="139"/>
        <v>6.041696836762859</v>
      </c>
      <c r="E2963" s="86">
        <f t="shared" si="140"/>
        <v>5.5362569929431062</v>
      </c>
    </row>
    <row r="2964" spans="1:5" x14ac:dyDescent="0.3">
      <c r="A2964" s="87">
        <v>41015</v>
      </c>
      <c r="B2964" s="94">
        <v>9.4700000000000006</v>
      </c>
      <c r="C2964" s="29">
        <f t="shared" si="138"/>
        <v>5.132412970989698</v>
      </c>
      <c r="D2964" s="86">
        <f t="shared" si="139"/>
        <v>6.0440858928596271</v>
      </c>
      <c r="E2964" s="86">
        <f t="shared" si="140"/>
        <v>5.5383895577851225</v>
      </c>
    </row>
    <row r="2965" spans="1:5" x14ac:dyDescent="0.3">
      <c r="A2965" s="87">
        <v>41016</v>
      </c>
      <c r="B2965" s="94">
        <v>9.4600000000000009</v>
      </c>
      <c r="C2965" s="29">
        <f t="shared" si="138"/>
        <v>5.1342560718117101</v>
      </c>
      <c r="D2965" s="86">
        <f t="shared" si="139"/>
        <v>6.0464734337131114</v>
      </c>
      <c r="E2965" s="86">
        <f t="shared" si="140"/>
        <v>5.5405208948337732</v>
      </c>
    </row>
    <row r="2966" spans="1:5" x14ac:dyDescent="0.3">
      <c r="A2966" s="87">
        <v>41017</v>
      </c>
      <c r="B2966" s="94">
        <v>9.4700000000000006</v>
      </c>
      <c r="C2966" s="29">
        <f t="shared" si="138"/>
        <v>5.1360979861774725</v>
      </c>
      <c r="D2966" s="86">
        <f t="shared" si="139"/>
        <v>6.04885952329189</v>
      </c>
      <c r="E2966" s="86">
        <f t="shared" si="140"/>
        <v>5.5426510574455161</v>
      </c>
    </row>
    <row r="2967" spans="1:5" x14ac:dyDescent="0.3">
      <c r="A2967" s="87">
        <v>41018</v>
      </c>
      <c r="B2967" s="94">
        <v>8.7200000000000006</v>
      </c>
      <c r="C2967" s="29">
        <f t="shared" si="138"/>
        <v>5.1379424103252891</v>
      </c>
      <c r="D2967" s="86">
        <f t="shared" si="139"/>
        <v>6.0512489498296409</v>
      </c>
      <c r="E2967" s="86">
        <f t="shared" si="140"/>
        <v>5.5447840344460007</v>
      </c>
    </row>
    <row r="2968" spans="1:5" x14ac:dyDescent="0.3">
      <c r="A2968" s="87">
        <v>41019</v>
      </c>
      <c r="B2968" s="94">
        <v>8.73</v>
      </c>
      <c r="C2968" s="29">
        <f t="shared" si="138"/>
        <v>5.1396472823758828</v>
      </c>
      <c r="D2968" s="86">
        <f t="shared" si="139"/>
        <v>6.0534576677988259</v>
      </c>
      <c r="E2968" s="86">
        <f t="shared" si="140"/>
        <v>5.5467665112327413</v>
      </c>
    </row>
    <row r="2969" spans="1:5" x14ac:dyDescent="0.3">
      <c r="A2969" s="87">
        <v>41022</v>
      </c>
      <c r="B2969" s="94">
        <v>8.77</v>
      </c>
      <c r="C2969" s="29">
        <f t="shared" si="138"/>
        <v>5.1413546218066148</v>
      </c>
      <c r="D2969" s="86">
        <f t="shared" si="139"/>
        <v>6.0556696557117586</v>
      </c>
      <c r="E2969" s="86">
        <f t="shared" si="140"/>
        <v>5.5487517491887131</v>
      </c>
    </row>
    <row r="2970" spans="1:5" x14ac:dyDescent="0.3">
      <c r="A2970" s="87">
        <v>41023</v>
      </c>
      <c r="B2970" s="94">
        <v>8.7200000000000006</v>
      </c>
      <c r="C2970" s="29">
        <f t="shared" si="138"/>
        <v>5.1430700347761809</v>
      </c>
      <c r="D2970" s="86">
        <f t="shared" si="139"/>
        <v>6.0578921773104488</v>
      </c>
      <c r="E2970" s="86">
        <f t="shared" si="140"/>
        <v>5.5507457990651634</v>
      </c>
    </row>
    <row r="2971" spans="1:5" x14ac:dyDescent="0.3">
      <c r="A2971" s="87">
        <v>41024</v>
      </c>
      <c r="B2971" s="94">
        <v>8.7200000000000006</v>
      </c>
      <c r="C2971" s="29">
        <f t="shared" si="138"/>
        <v>5.1447766082751203</v>
      </c>
      <c r="D2971" s="86">
        <f t="shared" si="139"/>
        <v>6.0601033200709509</v>
      </c>
      <c r="E2971" s="86">
        <f t="shared" si="140"/>
        <v>5.552730407415531</v>
      </c>
    </row>
    <row r="2972" spans="1:5" x14ac:dyDescent="0.3">
      <c r="A2972" s="87">
        <v>41025</v>
      </c>
      <c r="B2972" s="94">
        <v>8.7200000000000006</v>
      </c>
      <c r="C2972" s="29">
        <f t="shared" si="138"/>
        <v>5.1464837480492784</v>
      </c>
      <c r="D2972" s="86">
        <f t="shared" si="139"/>
        <v>6.0623152699029825</v>
      </c>
      <c r="E2972" s="86">
        <f t="shared" si="140"/>
        <v>5.5547157253408725</v>
      </c>
    </row>
    <row r="2973" spans="1:5" x14ac:dyDescent="0.3">
      <c r="A2973" s="87">
        <v>41026</v>
      </c>
      <c r="B2973" s="94">
        <v>8.73</v>
      </c>
      <c r="C2973" s="29">
        <f t="shared" si="138"/>
        <v>5.1481914542865557</v>
      </c>
      <c r="D2973" s="86">
        <f t="shared" si="139"/>
        <v>6.0645280271011268</v>
      </c>
      <c r="E2973" s="86">
        <f t="shared" si="140"/>
        <v>5.5567017530948881</v>
      </c>
    </row>
    <row r="2974" spans="1:5" x14ac:dyDescent="0.3">
      <c r="A2974" s="87">
        <v>41029</v>
      </c>
      <c r="B2974" s="94">
        <v>8.6999999999999993</v>
      </c>
      <c r="C2974" s="29">
        <f t="shared" si="138"/>
        <v>5.1499016320057551</v>
      </c>
      <c r="D2974" s="86">
        <f t="shared" si="139"/>
        <v>6.0667440602229821</v>
      </c>
      <c r="E2974" s="86">
        <f t="shared" si="140"/>
        <v>5.5586905469638781</v>
      </c>
    </row>
    <row r="2975" spans="1:5" x14ac:dyDescent="0.3">
      <c r="A2975" s="87">
        <v>41031</v>
      </c>
      <c r="B2975" s="94">
        <v>8.76</v>
      </c>
      <c r="C2975" s="29">
        <f t="shared" si="138"/>
        <v>5.1516067129370962</v>
      </c>
      <c r="D2975" s="86">
        <f t="shared" si="139"/>
        <v>6.0689535623429718</v>
      </c>
      <c r="E2975" s="86">
        <f t="shared" si="140"/>
        <v>5.5606739379233909</v>
      </c>
    </row>
    <row r="2976" spans="1:5" x14ac:dyDescent="0.3">
      <c r="A2976" s="87">
        <v>41032</v>
      </c>
      <c r="B2976" s="94">
        <v>8.76</v>
      </c>
      <c r="C2976" s="29">
        <f t="shared" si="138"/>
        <v>5.1533236404223839</v>
      </c>
      <c r="D2976" s="86">
        <f t="shared" si="139"/>
        <v>6.0711784892705554</v>
      </c>
      <c r="E2976" s="86">
        <f t="shared" si="140"/>
        <v>5.5626702147637239</v>
      </c>
    </row>
    <row r="2977" spans="1:5" x14ac:dyDescent="0.3">
      <c r="A2977" s="87">
        <v>41033</v>
      </c>
      <c r="B2977" s="94">
        <v>8.7100000000000009</v>
      </c>
      <c r="C2977" s="29">
        <f t="shared" si="138"/>
        <v>5.155041140125264</v>
      </c>
      <c r="D2977" s="86">
        <f t="shared" si="139"/>
        <v>6.0734042318741501</v>
      </c>
      <c r="E2977" s="86">
        <f t="shared" si="140"/>
        <v>5.5646672082656101</v>
      </c>
    </row>
    <row r="2978" spans="1:5" x14ac:dyDescent="0.3">
      <c r="A2978" s="87">
        <v>41036</v>
      </c>
      <c r="B2978" s="94">
        <v>8.7100000000000009</v>
      </c>
      <c r="C2978" s="29">
        <f t="shared" si="138"/>
        <v>5.1567498300615693</v>
      </c>
      <c r="D2978" s="86">
        <f t="shared" si="139"/>
        <v>6.0756186314975169</v>
      </c>
      <c r="E2978" s="86">
        <f t="shared" si="140"/>
        <v>5.5666547907316239</v>
      </c>
    </row>
    <row r="2979" spans="1:5" x14ac:dyDescent="0.3">
      <c r="A2979" s="87">
        <v>41037</v>
      </c>
      <c r="B2979" s="94">
        <v>8.69</v>
      </c>
      <c r="C2979" s="29">
        <f t="shared" si="138"/>
        <v>5.1584590863602413</v>
      </c>
      <c r="D2979" s="86">
        <f t="shared" si="139"/>
        <v>6.0778338385042723</v>
      </c>
      <c r="E2979" s="86">
        <f t="shared" si="140"/>
        <v>5.5686430831204259</v>
      </c>
    </row>
    <row r="2980" spans="1:5" x14ac:dyDescent="0.3">
      <c r="A2980" s="87">
        <v>41038</v>
      </c>
      <c r="B2980" s="94">
        <v>8.69</v>
      </c>
      <c r="C2980" s="29">
        <f t="shared" si="138"/>
        <v>5.1601651435338729</v>
      </c>
      <c r="D2980" s="86">
        <f t="shared" si="139"/>
        <v>6.0800449726882215</v>
      </c>
      <c r="E2980" s="86">
        <f t="shared" si="140"/>
        <v>5.5706280204716183</v>
      </c>
    </row>
    <row r="2981" spans="1:5" x14ac:dyDescent="0.3">
      <c r="A2981" s="87">
        <v>41039</v>
      </c>
      <c r="B2981" s="94">
        <v>8.68</v>
      </c>
      <c r="C2981" s="29">
        <f t="shared" si="138"/>
        <v>5.161871764951794</v>
      </c>
      <c r="D2981" s="86">
        <f t="shared" si="139"/>
        <v>6.08225691128942</v>
      </c>
      <c r="E2981" s="86">
        <f t="shared" si="140"/>
        <v>5.5726136653517777</v>
      </c>
    </row>
    <row r="2982" spans="1:5" x14ac:dyDescent="0.3">
      <c r="A2982" s="87">
        <v>41040</v>
      </c>
      <c r="B2982" s="94">
        <v>8.68</v>
      </c>
      <c r="C2982" s="29">
        <f t="shared" si="138"/>
        <v>5.1635770409080637</v>
      </c>
      <c r="D2982" s="86">
        <f t="shared" si="139"/>
        <v>6.0844671791219547</v>
      </c>
      <c r="E2982" s="86">
        <f t="shared" si="140"/>
        <v>5.5745979560930348</v>
      </c>
    </row>
    <row r="2983" spans="1:5" x14ac:dyDescent="0.3">
      <c r="A2983" s="87">
        <v>41043</v>
      </c>
      <c r="B2983" s="94">
        <v>8.6300000000000008</v>
      </c>
      <c r="C2983" s="29">
        <f t="shared" si="138"/>
        <v>5.1652828802192978</v>
      </c>
      <c r="D2983" s="86">
        <f t="shared" si="139"/>
        <v>6.0866782501569787</v>
      </c>
      <c r="E2983" s="86">
        <f t="shared" si="140"/>
        <v>5.5765829533985682</v>
      </c>
    </row>
    <row r="2984" spans="1:5" x14ac:dyDescent="0.3">
      <c r="A2984" s="87">
        <v>41044</v>
      </c>
      <c r="B2984" s="94">
        <v>8.7200000000000006</v>
      </c>
      <c r="C2984" s="29">
        <f t="shared" si="138"/>
        <v>5.166979882256765</v>
      </c>
      <c r="D2984" s="86">
        <f t="shared" si="139"/>
        <v>6.0888779391565162</v>
      </c>
      <c r="E2984" s="86">
        <f t="shared" si="140"/>
        <v>5.57855850787805</v>
      </c>
    </row>
    <row r="2985" spans="1:5" x14ac:dyDescent="0.3">
      <c r="A2985" s="87">
        <v>41045</v>
      </c>
      <c r="B2985" s="94">
        <v>8.73</v>
      </c>
      <c r="C2985" s="29">
        <f t="shared" si="138"/>
        <v>5.1686943895212956</v>
      </c>
      <c r="D2985" s="86">
        <f t="shared" si="139"/>
        <v>6.0911003917820636</v>
      </c>
      <c r="E2985" s="86">
        <f t="shared" si="140"/>
        <v>5.5805530603577571</v>
      </c>
    </row>
    <row r="2986" spans="1:5" x14ac:dyDescent="0.3">
      <c r="A2986" s="87">
        <v>41046</v>
      </c>
      <c r="B2986" s="94">
        <v>8.74</v>
      </c>
      <c r="C2986" s="29">
        <f t="shared" si="138"/>
        <v>5.1704113781105505</v>
      </c>
      <c r="D2986" s="86">
        <f t="shared" si="139"/>
        <v>6.0933261346851246</v>
      </c>
      <c r="E2986" s="86">
        <f t="shared" si="140"/>
        <v>5.5825503908255714</v>
      </c>
    </row>
    <row r="2987" spans="1:5" x14ac:dyDescent="0.3">
      <c r="A2987" s="87">
        <v>41047</v>
      </c>
      <c r="B2987" s="94">
        <v>8.76</v>
      </c>
      <c r="C2987" s="29">
        <f t="shared" si="138"/>
        <v>5.172130798414341</v>
      </c>
      <c r="D2987" s="86">
        <f t="shared" si="139"/>
        <v>6.0955551038518232</v>
      </c>
      <c r="E2987" s="86">
        <f t="shared" si="140"/>
        <v>5.5845504459258564</v>
      </c>
    </row>
    <row r="2988" spans="1:5" x14ac:dyDescent="0.3">
      <c r="A2988" s="87">
        <v>41050</v>
      </c>
      <c r="B2988" s="94">
        <v>8.73</v>
      </c>
      <c r="C2988" s="29">
        <f t="shared" si="138"/>
        <v>5.1738545661668365</v>
      </c>
      <c r="D2988" s="86">
        <f t="shared" si="139"/>
        <v>6.097789783117336</v>
      </c>
      <c r="E2988" s="86">
        <f t="shared" si="140"/>
        <v>5.5865552944106485</v>
      </c>
    </row>
    <row r="2989" spans="1:5" x14ac:dyDescent="0.3">
      <c r="A2989" s="87">
        <v>41051</v>
      </c>
      <c r="B2989" s="94">
        <v>8.77</v>
      </c>
      <c r="C2989" s="29">
        <f t="shared" si="138"/>
        <v>5.175573268915171</v>
      </c>
      <c r="D2989" s="86">
        <f t="shared" si="139"/>
        <v>6.1000179703841955</v>
      </c>
      <c r="E2989" s="86">
        <f t="shared" si="140"/>
        <v>5.5885547731323753</v>
      </c>
    </row>
    <row r="2990" spans="1:5" x14ac:dyDescent="0.3">
      <c r="A2990" s="87">
        <v>41052</v>
      </c>
      <c r="B2990" s="94">
        <v>8.7799999999999994</v>
      </c>
      <c r="C2990" s="29">
        <f t="shared" si="138"/>
        <v>5.1773000989363442</v>
      </c>
      <c r="D2990" s="86">
        <f t="shared" si="139"/>
        <v>6.1022567684795952</v>
      </c>
      <c r="E2990" s="86">
        <f t="shared" si="140"/>
        <v>5.5905631269853888</v>
      </c>
    </row>
    <row r="2991" spans="1:5" x14ac:dyDescent="0.3">
      <c r="A2991" s="87">
        <v>41053</v>
      </c>
      <c r="B2991" s="94">
        <v>8.7799999999999994</v>
      </c>
      <c r="C2991" s="29">
        <f t="shared" si="138"/>
        <v>5.1790293689423903</v>
      </c>
      <c r="D2991" s="86">
        <f t="shared" si="139"/>
        <v>6.1044988047411595</v>
      </c>
      <c r="E2991" s="86">
        <f t="shared" si="140"/>
        <v>5.5925742152331743</v>
      </c>
    </row>
    <row r="2992" spans="1:5" x14ac:dyDescent="0.3">
      <c r="A2992" s="87">
        <v>41054</v>
      </c>
      <c r="B2992" s="94">
        <v>8.7899999999999991</v>
      </c>
      <c r="C2992" s="29">
        <f t="shared" si="138"/>
        <v>5.1807592165419107</v>
      </c>
      <c r="D2992" s="86">
        <f t="shared" si="139"/>
        <v>6.1067416647515085</v>
      </c>
      <c r="E2992" s="86">
        <f t="shared" si="140"/>
        <v>5.5945860269279271</v>
      </c>
    </row>
    <row r="2993" spans="1:5" x14ac:dyDescent="0.3">
      <c r="A2993" s="87">
        <v>41057</v>
      </c>
      <c r="B2993" s="94">
        <v>8.7799999999999994</v>
      </c>
      <c r="C2993" s="29">
        <f t="shared" si="138"/>
        <v>5.1824915588087377</v>
      </c>
      <c r="D2993" s="86">
        <f t="shared" si="139"/>
        <v>6.108987834257154</v>
      </c>
      <c r="E2993" s="86">
        <f t="shared" si="140"/>
        <v>5.5966006323799427</v>
      </c>
    </row>
    <row r="2994" spans="1:5" x14ac:dyDescent="0.3">
      <c r="A2994" s="87">
        <v>41058</v>
      </c>
      <c r="B2994" s="94">
        <v>8.7899999999999991</v>
      </c>
      <c r="C2994" s="29">
        <f t="shared" si="138"/>
        <v>5.1842225628142957</v>
      </c>
      <c r="D2994" s="86">
        <f t="shared" si="139"/>
        <v>6.1112323435863267</v>
      </c>
      <c r="E2994" s="86">
        <f t="shared" si="140"/>
        <v>5.5986138924941162</v>
      </c>
    </row>
    <row r="2995" spans="1:5" x14ac:dyDescent="0.3">
      <c r="A2995" s="87">
        <v>41059</v>
      </c>
      <c r="B2995" s="94">
        <v>8.81</v>
      </c>
      <c r="C2995" s="29">
        <f t="shared" si="138"/>
        <v>5.1859560631548494</v>
      </c>
      <c r="D2995" s="86">
        <f t="shared" si="139"/>
        <v>6.1134801648444794</v>
      </c>
      <c r="E2995" s="86">
        <f t="shared" si="140"/>
        <v>5.6006299483769393</v>
      </c>
    </row>
    <row r="2996" spans="1:5" x14ac:dyDescent="0.3">
      <c r="A2996" s="87">
        <v>41060</v>
      </c>
      <c r="B2996" s="94">
        <v>8.33</v>
      </c>
      <c r="C2996" s="29">
        <f t="shared" si="138"/>
        <v>5.1876939288911732</v>
      </c>
      <c r="D2996" s="86">
        <f t="shared" si="139"/>
        <v>6.1157337220163246</v>
      </c>
      <c r="E2996" s="86">
        <f t="shared" si="140"/>
        <v>5.6026508188046718</v>
      </c>
    </row>
    <row r="2997" spans="1:5" x14ac:dyDescent="0.3">
      <c r="A2997" s="87">
        <v>41061</v>
      </c>
      <c r="B2997" s="94">
        <v>8.34</v>
      </c>
      <c r="C2997" s="29">
        <f t="shared" si="138"/>
        <v>5.189341332975232</v>
      </c>
      <c r="D2997" s="86">
        <f t="shared" si="139"/>
        <v>6.1178700456571651</v>
      </c>
      <c r="E2997" s="86">
        <f t="shared" si="140"/>
        <v>5.6045740893714262</v>
      </c>
    </row>
    <row r="2998" spans="1:5" x14ac:dyDescent="0.3">
      <c r="A2998" s="87">
        <v>41064</v>
      </c>
      <c r="B2998" s="94">
        <v>8.35</v>
      </c>
      <c r="C2998" s="29">
        <f t="shared" si="138"/>
        <v>5.1909911283718122</v>
      </c>
      <c r="D2998" s="86">
        <f t="shared" si="139"/>
        <v>6.1200095382265722</v>
      </c>
      <c r="E2998" s="86">
        <f t="shared" si="140"/>
        <v>5.6065000378545049</v>
      </c>
    </row>
    <row r="2999" spans="1:5" x14ac:dyDescent="0.3">
      <c r="A2999" s="87">
        <v>41065</v>
      </c>
      <c r="B2999" s="94">
        <v>8.36</v>
      </c>
      <c r="C2999" s="29">
        <f t="shared" si="138"/>
        <v>5.1926433689380618</v>
      </c>
      <c r="D2999" s="86">
        <f t="shared" si="139"/>
        <v>6.1221522698460875</v>
      </c>
      <c r="E2999" s="86">
        <f t="shared" si="140"/>
        <v>5.6084287226263401</v>
      </c>
    </row>
    <row r="3000" spans="1:5" x14ac:dyDescent="0.3">
      <c r="A3000" s="87">
        <v>41066</v>
      </c>
      <c r="B3000" s="94">
        <v>8.32</v>
      </c>
      <c r="C3000" s="29">
        <f t="shared" si="138"/>
        <v>5.1942980566740076</v>
      </c>
      <c r="D3000" s="86">
        <f t="shared" si="139"/>
        <v>6.1242982433926283</v>
      </c>
      <c r="E3000" s="86">
        <f t="shared" si="140"/>
        <v>5.6103601460544894</v>
      </c>
    </row>
    <row r="3001" spans="1:5" x14ac:dyDescent="0.3">
      <c r="A3001" s="87">
        <v>41068</v>
      </c>
      <c r="B3001" s="94">
        <v>8.36</v>
      </c>
      <c r="C3001" s="29">
        <f t="shared" si="138"/>
        <v>5.1959456360746046</v>
      </c>
      <c r="D3001" s="86">
        <f t="shared" si="139"/>
        <v>6.1264350661684333</v>
      </c>
      <c r="E3001" s="86">
        <f t="shared" si="140"/>
        <v>5.6122839871822849</v>
      </c>
    </row>
    <row r="3002" spans="1:5" x14ac:dyDescent="0.3">
      <c r="A3002" s="87">
        <v>41071</v>
      </c>
      <c r="B3002" s="94">
        <v>8.32</v>
      </c>
      <c r="C3002" s="29">
        <f t="shared" si="138"/>
        <v>5.1976013761109963</v>
      </c>
      <c r="D3002" s="86">
        <f t="shared" si="139"/>
        <v>6.1285825409464376</v>
      </c>
      <c r="E3002" s="86">
        <f t="shared" si="140"/>
        <v>5.6142167382814545</v>
      </c>
    </row>
    <row r="3003" spans="1:5" x14ac:dyDescent="0.3">
      <c r="A3003" s="87">
        <v>41072</v>
      </c>
      <c r="B3003" s="94">
        <v>8.34</v>
      </c>
      <c r="C3003" s="29">
        <f t="shared" si="138"/>
        <v>5.1992500032914855</v>
      </c>
      <c r="D3003" s="86">
        <f t="shared" si="139"/>
        <v>6.1307208585522179</v>
      </c>
      <c r="E3003" s="86">
        <f t="shared" si="140"/>
        <v>5.616141901868156</v>
      </c>
    </row>
    <row r="3004" spans="1:5" x14ac:dyDescent="0.3">
      <c r="A3004" s="87">
        <v>41073</v>
      </c>
      <c r="B3004" s="94">
        <v>8.35</v>
      </c>
      <c r="C3004" s="29">
        <f t="shared" si="138"/>
        <v>5.2009029488525327</v>
      </c>
      <c r="D3004" s="86">
        <f t="shared" si="139"/>
        <v>6.1328648452051038</v>
      </c>
      <c r="E3004" s="86">
        <f t="shared" si="140"/>
        <v>5.6180718254991362</v>
      </c>
    </row>
    <row r="3005" spans="1:5" x14ac:dyDescent="0.3">
      <c r="A3005" s="87">
        <v>41074</v>
      </c>
      <c r="B3005" s="94">
        <v>8.34</v>
      </c>
      <c r="C3005" s="29">
        <f t="shared" si="138"/>
        <v>5.2025583442521235</v>
      </c>
      <c r="D3005" s="86">
        <f t="shared" si="139"/>
        <v>6.1350120777118429</v>
      </c>
      <c r="E3005" s="86">
        <f t="shared" si="140"/>
        <v>5.6200044910665587</v>
      </c>
    </row>
    <row r="3006" spans="1:5" x14ac:dyDescent="0.3">
      <c r="A3006" s="87">
        <v>41075</v>
      </c>
      <c r="B3006" s="94">
        <v>8.32</v>
      </c>
      <c r="C3006" s="29">
        <f t="shared" si="138"/>
        <v>5.2042123416009289</v>
      </c>
      <c r="D3006" s="86">
        <f t="shared" si="139"/>
        <v>6.1371575650555634</v>
      </c>
      <c r="E3006" s="86">
        <f t="shared" si="140"/>
        <v>5.6219357420326208</v>
      </c>
    </row>
    <row r="3007" spans="1:5" x14ac:dyDescent="0.3">
      <c r="A3007" s="87">
        <v>41078</v>
      </c>
      <c r="B3007" s="94">
        <v>8.35</v>
      </c>
      <c r="C3007" s="29">
        <f t="shared" si="138"/>
        <v>5.2058630657135616</v>
      </c>
      <c r="D3007" s="86">
        <f t="shared" si="139"/>
        <v>6.1392988745644308</v>
      </c>
      <c r="E3007" s="86">
        <f t="shared" si="140"/>
        <v>5.6238635525326215</v>
      </c>
    </row>
    <row r="3008" spans="1:5" x14ac:dyDescent="0.3">
      <c r="A3008" s="87">
        <v>41079</v>
      </c>
      <c r="B3008" s="94">
        <v>8.32</v>
      </c>
      <c r="C3008" s="29">
        <f t="shared" si="138"/>
        <v>5.207520039868748</v>
      </c>
      <c r="D3008" s="86">
        <f t="shared" si="139"/>
        <v>6.1414483597470957</v>
      </c>
      <c r="E3008" s="86">
        <f t="shared" si="140"/>
        <v>5.625798210504513</v>
      </c>
    </row>
    <row r="3009" spans="1:5" x14ac:dyDescent="0.3">
      <c r="A3009" s="87">
        <v>41080</v>
      </c>
      <c r="B3009" s="94">
        <v>8.3699999999999992</v>
      </c>
      <c r="C3009" s="29">
        <f t="shared" si="138"/>
        <v>5.2091718131501947</v>
      </c>
      <c r="D3009" s="86">
        <f t="shared" si="139"/>
        <v>6.1435911663528477</v>
      </c>
      <c r="E3009" s="86">
        <f t="shared" si="140"/>
        <v>5.6277273454784345</v>
      </c>
    </row>
    <row r="3010" spans="1:5" x14ac:dyDescent="0.3">
      <c r="A3010" s="87">
        <v>41081</v>
      </c>
      <c r="B3010" s="94">
        <v>8.3800000000000008</v>
      </c>
      <c r="C3010" s="29">
        <f t="shared" si="138"/>
        <v>5.2108336431420259</v>
      </c>
      <c r="D3010" s="86">
        <f t="shared" si="139"/>
        <v>6.1457470876521265</v>
      </c>
      <c r="E3010" s="86">
        <f t="shared" si="140"/>
        <v>5.6296674409752896</v>
      </c>
    </row>
    <row r="3011" spans="1:5" x14ac:dyDescent="0.3">
      <c r="A3011" s="87">
        <v>41082</v>
      </c>
      <c r="B3011" s="94">
        <v>8.36</v>
      </c>
      <c r="C3011" s="29">
        <f t="shared" si="138"/>
        <v>5.2124979312993096</v>
      </c>
      <c r="D3011" s="86">
        <f t="shared" si="139"/>
        <v>6.1479062668306854</v>
      </c>
      <c r="E3011" s="86">
        <f t="shared" si="140"/>
        <v>5.631610288328682</v>
      </c>
    </row>
    <row r="3012" spans="1:5" x14ac:dyDescent="0.3">
      <c r="A3012" s="87">
        <v>41085</v>
      </c>
      <c r="B3012" s="94">
        <v>8.3800000000000008</v>
      </c>
      <c r="C3012" s="29">
        <f t="shared" si="138"/>
        <v>5.2141589458900972</v>
      </c>
      <c r="D3012" s="86">
        <f t="shared" si="139"/>
        <v>6.1500612678227728</v>
      </c>
      <c r="E3012" s="86">
        <f t="shared" si="140"/>
        <v>5.6335496949944384</v>
      </c>
    </row>
    <row r="3013" spans="1:5" x14ac:dyDescent="0.3">
      <c r="A3013" s="87">
        <v>41086</v>
      </c>
      <c r="B3013" s="94">
        <v>8.35</v>
      </c>
      <c r="C3013" s="29">
        <f t="shared" ref="C3013:C3076" si="141">IF(A3013=$B$2,1,IF(A3012&lt;DATE(1998,1,2),ROUND(B3012/3000+1,8)*C3012,ROUND(((1+B3012/100)^(1/252)),8)*C3012))</f>
        <v>5.2158242961158248</v>
      </c>
      <c r="D3013" s="86">
        <f t="shared" ref="D3013:D3076" si="142">(((ROUND(C3013/C3012,8)-1)*$D$1)+1)*D3012</f>
        <v>6.1522219626979364</v>
      </c>
      <c r="E3013" s="86">
        <f t="shared" ref="E3013:E3076" si="143">(((ROUND(C3013/C3012,8))*(($E$1+1)^(1/252)))*E3012)</f>
        <v>5.635493882147566</v>
      </c>
    </row>
    <row r="3014" spans="1:5" x14ac:dyDescent="0.3">
      <c r="A3014" s="87">
        <v>41087</v>
      </c>
      <c r="B3014" s="94">
        <v>8.3699999999999992</v>
      </c>
      <c r="C3014" s="29">
        <f t="shared" si="141"/>
        <v>5.2174844408310355</v>
      </c>
      <c r="D3014" s="86">
        <f t="shared" si="142"/>
        <v>6.1543759724992952</v>
      </c>
      <c r="E3014" s="86">
        <f t="shared" si="143"/>
        <v>5.6374325410539923</v>
      </c>
    </row>
    <row r="3015" spans="1:5" x14ac:dyDescent="0.3">
      <c r="A3015" s="87">
        <v>41088</v>
      </c>
      <c r="B3015" s="94">
        <v>8.36</v>
      </c>
      <c r="C3015" s="29">
        <f t="shared" si="141"/>
        <v>5.2191489227173493</v>
      </c>
      <c r="D3015" s="86">
        <f t="shared" si="142"/>
        <v>6.1565356784243166</v>
      </c>
      <c r="E3015" s="86">
        <f t="shared" si="143"/>
        <v>5.6393759823075049</v>
      </c>
    </row>
    <row r="3016" spans="1:5" x14ac:dyDescent="0.3">
      <c r="A3016" s="87">
        <v>41089</v>
      </c>
      <c r="B3016" s="94">
        <v>8.3800000000000008</v>
      </c>
      <c r="C3016" s="29">
        <f t="shared" si="141"/>
        <v>5.2208120567130623</v>
      </c>
      <c r="D3016" s="86">
        <f t="shared" si="142"/>
        <v>6.158693704249532</v>
      </c>
      <c r="E3016" s="86">
        <f t="shared" si="143"/>
        <v>5.6413180633129079</v>
      </c>
    </row>
    <row r="3017" spans="1:5" x14ac:dyDescent="0.3">
      <c r="A3017" s="87">
        <v>41092</v>
      </c>
      <c r="B3017" s="94">
        <v>8.36</v>
      </c>
      <c r="C3017" s="29">
        <f t="shared" si="141"/>
        <v>5.2224795318758561</v>
      </c>
      <c r="D3017" s="86">
        <f t="shared" si="142"/>
        <v>6.1608574319499532</v>
      </c>
      <c r="E3017" s="86">
        <f t="shared" si="143"/>
        <v>5.6432649313977219</v>
      </c>
    </row>
    <row r="3018" spans="1:5" x14ac:dyDescent="0.3">
      <c r="A3018" s="87">
        <v>41093</v>
      </c>
      <c r="B3018" s="94">
        <v>8.36</v>
      </c>
      <c r="C3018" s="29">
        <f t="shared" si="141"/>
        <v>5.2241437272034839</v>
      </c>
      <c r="D3018" s="86">
        <f t="shared" si="142"/>
        <v>6.1630169726621453</v>
      </c>
      <c r="E3018" s="86">
        <f t="shared" si="143"/>
        <v>5.6452083516743814</v>
      </c>
    </row>
    <row r="3019" spans="1:5" x14ac:dyDescent="0.3">
      <c r="A3019" s="87">
        <v>41094</v>
      </c>
      <c r="B3019" s="94">
        <v>8.3699999999999992</v>
      </c>
      <c r="C3019" s="29">
        <f t="shared" si="141"/>
        <v>5.2258084528435944</v>
      </c>
      <c r="D3019" s="86">
        <f t="shared" si="142"/>
        <v>6.1651772703495054</v>
      </c>
      <c r="E3019" s="86">
        <f t="shared" si="143"/>
        <v>5.6471524412236018</v>
      </c>
    </row>
    <row r="3020" spans="1:5" x14ac:dyDescent="0.3">
      <c r="A3020" s="87">
        <v>41095</v>
      </c>
      <c r="B3020" s="94">
        <v>8.36</v>
      </c>
      <c r="C3020" s="29">
        <f t="shared" si="141"/>
        <v>5.2274755902562209</v>
      </c>
      <c r="D3020" s="86">
        <f t="shared" si="142"/>
        <v>6.1673407666875706</v>
      </c>
      <c r="E3020" s="86">
        <f t="shared" si="143"/>
        <v>5.6490992333030148</v>
      </c>
    </row>
    <row r="3021" spans="1:5" x14ac:dyDescent="0.3">
      <c r="A3021" s="87">
        <v>41096</v>
      </c>
      <c r="B3021" s="94">
        <v>8.34</v>
      </c>
      <c r="C3021" s="29">
        <f t="shared" si="141"/>
        <v>5.2291413776278119</v>
      </c>
      <c r="D3021" s="86">
        <f t="shared" si="142"/>
        <v>6.1695025799771548</v>
      </c>
      <c r="E3021" s="86">
        <f t="shared" si="143"/>
        <v>5.6510446627890172</v>
      </c>
    </row>
    <row r="3022" spans="1:5" x14ac:dyDescent="0.3">
      <c r="A3022" s="87">
        <v>41099</v>
      </c>
      <c r="B3022" s="94">
        <v>8.36</v>
      </c>
      <c r="C3022" s="29">
        <f t="shared" si="141"/>
        <v>5.2308038262545882</v>
      </c>
      <c r="D3022" s="86">
        <f t="shared" si="142"/>
        <v>6.1716601290634037</v>
      </c>
      <c r="E3022" s="86">
        <f t="shared" si="143"/>
        <v>5.6529865803589443</v>
      </c>
    </row>
    <row r="3023" spans="1:5" x14ac:dyDescent="0.3">
      <c r="A3023" s="87">
        <v>41100</v>
      </c>
      <c r="B3023" s="94">
        <v>8.32</v>
      </c>
      <c r="C3023" s="29">
        <f t="shared" si="141"/>
        <v>5.2324706742018625</v>
      </c>
      <c r="D3023" s="86">
        <f t="shared" si="142"/>
        <v>6.173823456401804</v>
      </c>
      <c r="E3023" s="86">
        <f t="shared" si="143"/>
        <v>5.654933348564497</v>
      </c>
    </row>
    <row r="3024" spans="1:5" x14ac:dyDescent="0.3">
      <c r="A3024" s="87">
        <v>41101</v>
      </c>
      <c r="B3024" s="94">
        <v>8.3000000000000007</v>
      </c>
      <c r="C3024" s="29">
        <f t="shared" si="141"/>
        <v>5.234130361575013</v>
      </c>
      <c r="D3024" s="86">
        <f t="shared" si="142"/>
        <v>6.1759775589701551</v>
      </c>
      <c r="E3024" s="86">
        <f t="shared" si="143"/>
        <v>5.6568724742298189</v>
      </c>
    </row>
    <row r="3025" spans="1:5" x14ac:dyDescent="0.3">
      <c r="A3025" s="87">
        <v>41102</v>
      </c>
      <c r="B3025" s="94">
        <v>7.85</v>
      </c>
      <c r="C3025" s="29">
        <f t="shared" si="141"/>
        <v>5.2357867544692374</v>
      </c>
      <c r="D3025" s="86">
        <f t="shared" si="142"/>
        <v>6.178127453814299</v>
      </c>
      <c r="E3025" s="86">
        <f t="shared" si="143"/>
        <v>5.6588081352150637</v>
      </c>
    </row>
    <row r="3026" spans="1:5" x14ac:dyDescent="0.3">
      <c r="A3026" s="87">
        <v>41103</v>
      </c>
      <c r="B3026" s="94">
        <v>7.83</v>
      </c>
      <c r="C3026" s="29">
        <f t="shared" si="141"/>
        <v>5.2373571239905052</v>
      </c>
      <c r="D3026" s="86">
        <f t="shared" si="142"/>
        <v>6.1801657601582436</v>
      </c>
      <c r="E3026" s="86">
        <f t="shared" si="143"/>
        <v>5.6606509160387297</v>
      </c>
    </row>
    <row r="3027" spans="1:5" x14ac:dyDescent="0.3">
      <c r="A3027" s="87">
        <v>41106</v>
      </c>
      <c r="B3027" s="94">
        <v>7.85</v>
      </c>
      <c r="C3027" s="29">
        <f t="shared" si="141"/>
        <v>5.2389240888684316</v>
      </c>
      <c r="D3027" s="86">
        <f t="shared" si="142"/>
        <v>6.1821997083314031</v>
      </c>
      <c r="E3027" s="86">
        <f t="shared" si="143"/>
        <v>5.6624901079713243</v>
      </c>
    </row>
    <row r="3028" spans="1:5" x14ac:dyDescent="0.3">
      <c r="A3028" s="87">
        <v>41107</v>
      </c>
      <c r="B3028" s="94">
        <v>7.82</v>
      </c>
      <c r="C3028" s="29">
        <f t="shared" si="141"/>
        <v>5.2404953993704053</v>
      </c>
      <c r="D3028" s="86">
        <f t="shared" si="142"/>
        <v>6.1842393582057751</v>
      </c>
      <c r="E3028" s="86">
        <f t="shared" si="143"/>
        <v>5.6643340878228825</v>
      </c>
    </row>
    <row r="3029" spans="1:5" x14ac:dyDescent="0.3">
      <c r="A3029" s="87">
        <v>41108</v>
      </c>
      <c r="B3029" s="94">
        <v>7.8</v>
      </c>
      <c r="C3029" s="29">
        <f t="shared" si="141"/>
        <v>5.242061416610599</v>
      </c>
      <c r="D3029" s="86">
        <f t="shared" si="142"/>
        <v>6.1862721980779289</v>
      </c>
      <c r="E3029" s="86">
        <f t="shared" si="143"/>
        <v>5.6661724372355131</v>
      </c>
    </row>
    <row r="3030" spans="1:5" x14ac:dyDescent="0.3">
      <c r="A3030" s="87">
        <v>41109</v>
      </c>
      <c r="B3030" s="94">
        <v>7.83</v>
      </c>
      <c r="C3030" s="29">
        <f t="shared" si="141"/>
        <v>5.2436240226982767</v>
      </c>
      <c r="D3030" s="86">
        <f t="shared" si="142"/>
        <v>6.1883006705454067</v>
      </c>
      <c r="E3030" s="86">
        <f t="shared" si="143"/>
        <v>5.6680071902057234</v>
      </c>
    </row>
    <row r="3031" spans="1:5" x14ac:dyDescent="0.3">
      <c r="A3031" s="87">
        <v>41110</v>
      </c>
      <c r="B3031" s="94">
        <v>7.84</v>
      </c>
      <c r="C3031" s="29">
        <f t="shared" si="141"/>
        <v>5.2451928625696276</v>
      </c>
      <c r="D3031" s="86">
        <f t="shared" si="142"/>
        <v>6.1903372959907887</v>
      </c>
      <c r="E3031" s="86">
        <f t="shared" si="143"/>
        <v>5.6698487722521591</v>
      </c>
    </row>
    <row r="3032" spans="1:5" x14ac:dyDescent="0.3">
      <c r="A3032" s="87">
        <v>41113</v>
      </c>
      <c r="B3032" s="94">
        <v>7.84</v>
      </c>
      <c r="C3032" s="29">
        <f t="shared" si="141"/>
        <v>5.2467641125435387</v>
      </c>
      <c r="D3032" s="86">
        <f t="shared" si="142"/>
        <v>6.1923771111752135</v>
      </c>
      <c r="E3032" s="86">
        <f t="shared" si="143"/>
        <v>5.6716930505416947</v>
      </c>
    </row>
    <row r="3033" spans="1:5" x14ac:dyDescent="0.3">
      <c r="A3033" s="87">
        <v>41114</v>
      </c>
      <c r="B3033" s="94">
        <v>7.82</v>
      </c>
      <c r="C3033" s="29">
        <f t="shared" si="141"/>
        <v>5.2483358332010921</v>
      </c>
      <c r="D3033" s="86">
        <f t="shared" si="142"/>
        <v>6.1944175985113787</v>
      </c>
      <c r="E3033" s="86">
        <f t="shared" si="143"/>
        <v>5.6735379287347811</v>
      </c>
    </row>
    <row r="3034" spans="1:5" x14ac:dyDescent="0.3">
      <c r="A3034" s="87">
        <v>41115</v>
      </c>
      <c r="B3034" s="94">
        <v>7.84</v>
      </c>
      <c r="C3034" s="29">
        <f t="shared" si="141"/>
        <v>5.2499041933981276</v>
      </c>
      <c r="D3034" s="86">
        <f t="shared" si="142"/>
        <v>6.1964537841034382</v>
      </c>
      <c r="E3034" s="86">
        <f t="shared" si="143"/>
        <v>5.67537926523738</v>
      </c>
    </row>
    <row r="3035" spans="1:5" x14ac:dyDescent="0.3">
      <c r="A3035" s="87">
        <v>41116</v>
      </c>
      <c r="B3035" s="94">
        <v>7.81</v>
      </c>
      <c r="C3035" s="29">
        <f t="shared" si="141"/>
        <v>5.2514768546983017</v>
      </c>
      <c r="D3035" s="86">
        <f t="shared" si="142"/>
        <v>6.1984956147685599</v>
      </c>
      <c r="E3035" s="86">
        <f t="shared" si="143"/>
        <v>5.6772253424758041</v>
      </c>
    </row>
    <row r="3036" spans="1:5" x14ac:dyDescent="0.3">
      <c r="A3036" s="87">
        <v>41117</v>
      </c>
      <c r="B3036" s="94">
        <v>7.79</v>
      </c>
      <c r="C3036" s="29">
        <f t="shared" si="141"/>
        <v>5.253044210480355</v>
      </c>
      <c r="D3036" s="86">
        <f t="shared" si="142"/>
        <v>6.2005306180698625</v>
      </c>
      <c r="E3036" s="86">
        <f t="shared" si="143"/>
        <v>5.6790657750944993</v>
      </c>
    </row>
    <row r="3037" spans="1:5" x14ac:dyDescent="0.3">
      <c r="A3037" s="87">
        <v>41120</v>
      </c>
      <c r="B3037" s="94">
        <v>7.83</v>
      </c>
      <c r="C3037" s="29">
        <f t="shared" si="141"/>
        <v>5.2546081468026991</v>
      </c>
      <c r="D3037" s="86">
        <f t="shared" si="142"/>
        <v>6.2025612422430356</v>
      </c>
      <c r="E3037" s="86">
        <f t="shared" si="143"/>
        <v>5.6809026017245827</v>
      </c>
    </row>
    <row r="3038" spans="1:5" x14ac:dyDescent="0.3">
      <c r="A3038" s="87">
        <v>41121</v>
      </c>
      <c r="B3038" s="94">
        <v>7.83</v>
      </c>
      <c r="C3038" s="29">
        <f t="shared" si="141"/>
        <v>5.2561802730141407</v>
      </c>
      <c r="D3038" s="86">
        <f t="shared" si="142"/>
        <v>6.2046025609709083</v>
      </c>
      <c r="E3038" s="86">
        <f t="shared" si="143"/>
        <v>5.6827483735960378</v>
      </c>
    </row>
    <row r="3039" spans="1:5" x14ac:dyDescent="0.3">
      <c r="A3039" s="87">
        <v>41122</v>
      </c>
      <c r="B3039" s="94">
        <v>7.83</v>
      </c>
      <c r="C3039" s="29">
        <f t="shared" si="141"/>
        <v>5.257752869590024</v>
      </c>
      <c r="D3039" s="86">
        <f t="shared" si="142"/>
        <v>6.2066445515151463</v>
      </c>
      <c r="E3039" s="86">
        <f t="shared" si="143"/>
        <v>5.6845947451739196</v>
      </c>
    </row>
    <row r="3040" spans="1:5" x14ac:dyDescent="0.3">
      <c r="A3040" s="87">
        <v>41123</v>
      </c>
      <c r="B3040" s="94">
        <v>7.82</v>
      </c>
      <c r="C3040" s="29">
        <f t="shared" si="141"/>
        <v>5.2593259366710763</v>
      </c>
      <c r="D3040" s="86">
        <f t="shared" si="142"/>
        <v>6.2086872140968508</v>
      </c>
      <c r="E3040" s="86">
        <f t="shared" si="143"/>
        <v>5.6864417166530776</v>
      </c>
    </row>
    <row r="3041" spans="1:5" x14ac:dyDescent="0.3">
      <c r="A3041" s="87">
        <v>41124</v>
      </c>
      <c r="B3041" s="94">
        <v>7.83</v>
      </c>
      <c r="C3041" s="29">
        <f t="shared" si="141"/>
        <v>5.2608975810407319</v>
      </c>
      <c r="D3041" s="86">
        <f t="shared" si="142"/>
        <v>6.2107280902970583</v>
      </c>
      <c r="E3041" s="86">
        <f t="shared" si="143"/>
        <v>5.6882872410567735</v>
      </c>
    </row>
    <row r="3042" spans="1:5" x14ac:dyDescent="0.3">
      <c r="A3042" s="87">
        <v>41127</v>
      </c>
      <c r="B3042" s="94">
        <v>7.82</v>
      </c>
      <c r="C3042" s="29">
        <f t="shared" si="141"/>
        <v>5.2624715889880038</v>
      </c>
      <c r="D3042" s="86">
        <f t="shared" si="142"/>
        <v>6.2127720968081279</v>
      </c>
      <c r="E3042" s="86">
        <f t="shared" si="143"/>
        <v>5.6901354122581438</v>
      </c>
    </row>
    <row r="3043" spans="1:5" x14ac:dyDescent="0.3">
      <c r="A3043" s="87">
        <v>41128</v>
      </c>
      <c r="B3043" s="94">
        <v>7.82</v>
      </c>
      <c r="C3043" s="29">
        <f t="shared" si="141"/>
        <v>5.2640441733729411</v>
      </c>
      <c r="D3043" s="86">
        <f t="shared" si="142"/>
        <v>6.2148143157623865</v>
      </c>
      <c r="E3043" s="86">
        <f t="shared" si="143"/>
        <v>5.6919821354440874</v>
      </c>
    </row>
    <row r="3044" spans="1:5" x14ac:dyDescent="0.3">
      <c r="A3044" s="87">
        <v>41129</v>
      </c>
      <c r="B3044" s="94">
        <v>7.82</v>
      </c>
      <c r="C3044" s="29">
        <f t="shared" si="141"/>
        <v>5.2656172276932702</v>
      </c>
      <c r="D3044" s="86">
        <f t="shared" si="142"/>
        <v>6.2168572060205642</v>
      </c>
      <c r="E3044" s="86">
        <f t="shared" si="143"/>
        <v>5.6938294579807103</v>
      </c>
    </row>
    <row r="3045" spans="1:5" x14ac:dyDescent="0.3">
      <c r="A3045" s="87">
        <v>41130</v>
      </c>
      <c r="B3045" s="94">
        <v>7.82</v>
      </c>
      <c r="C3045" s="29">
        <f t="shared" si="141"/>
        <v>5.2671907520894212</v>
      </c>
      <c r="D3045" s="86">
        <f t="shared" si="142"/>
        <v>6.2189007678033272</v>
      </c>
      <c r="E3045" s="86">
        <f t="shared" si="143"/>
        <v>5.6956773800625307</v>
      </c>
    </row>
    <row r="3046" spans="1:5" x14ac:dyDescent="0.3">
      <c r="A3046" s="87">
        <v>41131</v>
      </c>
      <c r="B3046" s="94">
        <v>7.82</v>
      </c>
      <c r="C3046" s="29">
        <f t="shared" si="141"/>
        <v>5.2687647467018683</v>
      </c>
      <c r="D3046" s="86">
        <f t="shared" si="142"/>
        <v>6.2209450013314145</v>
      </c>
      <c r="E3046" s="86">
        <f t="shared" si="143"/>
        <v>5.6975259018841298</v>
      </c>
    </row>
    <row r="3047" spans="1:5" x14ac:dyDescent="0.3">
      <c r="A3047" s="87">
        <v>41134</v>
      </c>
      <c r="B3047" s="94">
        <v>7.8</v>
      </c>
      <c r="C3047" s="29">
        <f t="shared" si="141"/>
        <v>5.270339211671125</v>
      </c>
      <c r="D3047" s="86">
        <f t="shared" si="142"/>
        <v>6.2229899068256378</v>
      </c>
      <c r="E3047" s="86">
        <f t="shared" si="143"/>
        <v>5.6993750236401528</v>
      </c>
    </row>
    <row r="3048" spans="1:5" x14ac:dyDescent="0.3">
      <c r="A3048" s="87">
        <v>41135</v>
      </c>
      <c r="B3048" s="94">
        <v>7.83</v>
      </c>
      <c r="C3048" s="29">
        <f t="shared" si="141"/>
        <v>5.2719102470867325</v>
      </c>
      <c r="D3048" s="86">
        <f t="shared" si="142"/>
        <v>6.2250304189930956</v>
      </c>
      <c r="E3048" s="86">
        <f t="shared" si="143"/>
        <v>5.7012205278793546</v>
      </c>
    </row>
    <row r="3049" spans="1:5" x14ac:dyDescent="0.3">
      <c r="A3049" s="87">
        <v>41136</v>
      </c>
      <c r="B3049" s="94">
        <v>7.83</v>
      </c>
      <c r="C3049" s="29">
        <f t="shared" si="141"/>
        <v>5.2734875499135585</v>
      </c>
      <c r="D3049" s="86">
        <f t="shared" si="142"/>
        <v>6.2270791325292594</v>
      </c>
      <c r="E3049" s="86">
        <f t="shared" si="143"/>
        <v>5.7030729012117414</v>
      </c>
    </row>
    <row r="3050" spans="1:5" x14ac:dyDescent="0.3">
      <c r="A3050" s="87">
        <v>41137</v>
      </c>
      <c r="B3050" s="94">
        <v>7.82</v>
      </c>
      <c r="C3050" s="29">
        <f t="shared" si="141"/>
        <v>5.2750653246536174</v>
      </c>
      <c r="D3050" s="86">
        <f t="shared" si="142"/>
        <v>6.2291285203154869</v>
      </c>
      <c r="E3050" s="86">
        <f t="shared" si="143"/>
        <v>5.704925876395424</v>
      </c>
    </row>
    <row r="3051" spans="1:5" x14ac:dyDescent="0.3">
      <c r="A3051" s="87">
        <v>41138</v>
      </c>
      <c r="B3051" s="94">
        <v>7.84</v>
      </c>
      <c r="C3051" s="29">
        <f t="shared" si="141"/>
        <v>5.2766416724245833</v>
      </c>
      <c r="D3051" s="86">
        <f t="shared" si="142"/>
        <v>6.2311761158387853</v>
      </c>
      <c r="E3051" s="86">
        <f t="shared" si="143"/>
        <v>5.7067773997998286</v>
      </c>
    </row>
    <row r="3052" spans="1:5" x14ac:dyDescent="0.3">
      <c r="A3052" s="87">
        <v>41141</v>
      </c>
      <c r="B3052" s="94">
        <v>7.85</v>
      </c>
      <c r="C3052" s="29">
        <f t="shared" si="141"/>
        <v>5.278222343203975</v>
      </c>
      <c r="D3052" s="86">
        <f t="shared" si="142"/>
        <v>6.2332293880677714</v>
      </c>
      <c r="E3052" s="86">
        <f t="shared" si="143"/>
        <v>5.7086336901674262</v>
      </c>
    </row>
    <row r="3053" spans="1:5" x14ac:dyDescent="0.3">
      <c r="A3053" s="87">
        <v>41142</v>
      </c>
      <c r="B3053" s="94">
        <v>7.82</v>
      </c>
      <c r="C3053" s="29">
        <f t="shared" si="141"/>
        <v>5.2798054404313719</v>
      </c>
      <c r="D3053" s="86">
        <f t="shared" si="142"/>
        <v>6.2352858738071708</v>
      </c>
      <c r="E3053" s="86">
        <f t="shared" si="143"/>
        <v>5.7104926965946117</v>
      </c>
    </row>
    <row r="3054" spans="1:5" x14ac:dyDescent="0.3">
      <c r="A3054" s="87">
        <v>41143</v>
      </c>
      <c r="B3054" s="94">
        <v>7.81</v>
      </c>
      <c r="C3054" s="29">
        <f t="shared" si="141"/>
        <v>5.281383204691136</v>
      </c>
      <c r="D3054" s="86">
        <f t="shared" si="142"/>
        <v>6.2373354933326075</v>
      </c>
      <c r="E3054" s="86">
        <f t="shared" si="143"/>
        <v>5.7123460267004722</v>
      </c>
    </row>
    <row r="3055" spans="1:5" x14ac:dyDescent="0.3">
      <c r="A3055" s="87">
        <v>41144</v>
      </c>
      <c r="B3055" s="94">
        <v>7.81</v>
      </c>
      <c r="C3055" s="29">
        <f t="shared" si="141"/>
        <v>5.2829594863224081</v>
      </c>
      <c r="D3055" s="86">
        <f t="shared" si="142"/>
        <v>6.2393832479990818</v>
      </c>
      <c r="E3055" s="86">
        <f t="shared" si="143"/>
        <v>5.7141978446789059</v>
      </c>
    </row>
    <row r="3056" spans="1:5" x14ac:dyDescent="0.3">
      <c r="A3056" s="87">
        <v>41145</v>
      </c>
      <c r="B3056" s="94">
        <v>7.82</v>
      </c>
      <c r="C3056" s="29">
        <f t="shared" si="141"/>
        <v>5.2845362384106958</v>
      </c>
      <c r="D3056" s="86">
        <f t="shared" si="142"/>
        <v>6.2414316749556997</v>
      </c>
      <c r="E3056" s="86">
        <f t="shared" si="143"/>
        <v>5.7160502629763341</v>
      </c>
    </row>
    <row r="3057" spans="1:5" x14ac:dyDescent="0.3">
      <c r="A3057" s="87">
        <v>41148</v>
      </c>
      <c r="B3057" s="94">
        <v>7.83</v>
      </c>
      <c r="C3057" s="29">
        <f t="shared" si="141"/>
        <v>5.2861154163748196</v>
      </c>
      <c r="D3057" s="86">
        <f t="shared" si="142"/>
        <v>6.2434833146858697</v>
      </c>
      <c r="E3057" s="86">
        <f t="shared" si="143"/>
        <v>5.717905396780341</v>
      </c>
    </row>
    <row r="3058" spans="1:5" x14ac:dyDescent="0.3">
      <c r="A3058" s="87">
        <v>41149</v>
      </c>
      <c r="B3058" s="94">
        <v>7.83</v>
      </c>
      <c r="C3058" s="29">
        <f t="shared" si="141"/>
        <v>5.2876969692462445</v>
      </c>
      <c r="D3058" s="86">
        <f t="shared" si="142"/>
        <v>6.2455381012360824</v>
      </c>
      <c r="E3058" s="86">
        <f t="shared" si="143"/>
        <v>5.7197631911635458</v>
      </c>
    </row>
    <row r="3059" spans="1:5" x14ac:dyDescent="0.3">
      <c r="A3059" s="87">
        <v>41150</v>
      </c>
      <c r="B3059" s="94">
        <v>7.82</v>
      </c>
      <c r="C3059" s="29">
        <f t="shared" si="141"/>
        <v>5.2892789953024737</v>
      </c>
      <c r="D3059" s="86">
        <f t="shared" si="142"/>
        <v>6.247593564035042</v>
      </c>
      <c r="E3059" s="86">
        <f t="shared" si="143"/>
        <v>5.7216215891593905</v>
      </c>
    </row>
    <row r="3060" spans="1:5" x14ac:dyDescent="0.3">
      <c r="A3060" s="87">
        <v>41151</v>
      </c>
      <c r="B3060" s="94">
        <v>7.38</v>
      </c>
      <c r="C3060" s="29">
        <f t="shared" si="141"/>
        <v>5.2908595905446401</v>
      </c>
      <c r="D3060" s="86">
        <f t="shared" si="142"/>
        <v>6.2496472292582572</v>
      </c>
      <c r="E3060" s="86">
        <f t="shared" si="143"/>
        <v>5.7234785311272622</v>
      </c>
    </row>
    <row r="3061" spans="1:5" x14ac:dyDescent="0.3">
      <c r="A3061" s="87">
        <v>41152</v>
      </c>
      <c r="B3061" s="94">
        <v>7.38</v>
      </c>
      <c r="C3061" s="29">
        <f t="shared" si="141"/>
        <v>5.2923547345563327</v>
      </c>
      <c r="D3061" s="86">
        <f t="shared" si="142"/>
        <v>6.2515899258498253</v>
      </c>
      <c r="E3061" s="86">
        <f t="shared" si="143"/>
        <v>5.7252431240811816</v>
      </c>
    </row>
    <row r="3062" spans="1:5" x14ac:dyDescent="0.3">
      <c r="A3062" s="87">
        <v>41155</v>
      </c>
      <c r="B3062" s="94">
        <v>7.41</v>
      </c>
      <c r="C3062" s="29">
        <f t="shared" si="141"/>
        <v>5.2938503010807709</v>
      </c>
      <c r="D3062" s="86">
        <f t="shared" si="142"/>
        <v>6.2535332263266863</v>
      </c>
      <c r="E3062" s="86">
        <f t="shared" si="143"/>
        <v>5.7270082610728359</v>
      </c>
    </row>
    <row r="3063" spans="1:5" x14ac:dyDescent="0.3">
      <c r="A3063" s="87">
        <v>41156</v>
      </c>
      <c r="B3063" s="94">
        <v>7.39</v>
      </c>
      <c r="C3063" s="29">
        <f t="shared" si="141"/>
        <v>5.2953521664111873</v>
      </c>
      <c r="D3063" s="86">
        <f t="shared" si="142"/>
        <v>6.2554847664406266</v>
      </c>
      <c r="E3063" s="86">
        <f t="shared" si="143"/>
        <v>5.7287802994125663</v>
      </c>
    </row>
    <row r="3064" spans="1:5" x14ac:dyDescent="0.3">
      <c r="A3064" s="87">
        <v>41157</v>
      </c>
      <c r="B3064" s="94">
        <v>7.39</v>
      </c>
      <c r="C3064" s="29">
        <f t="shared" si="141"/>
        <v>5.2968505392601957</v>
      </c>
      <c r="D3064" s="86">
        <f t="shared" si="142"/>
        <v>6.2574318236070896</v>
      </c>
      <c r="E3064" s="86">
        <f t="shared" si="143"/>
        <v>5.7305486466460982</v>
      </c>
    </row>
    <row r="3065" spans="1:5" x14ac:dyDescent="0.3">
      <c r="A3065" s="87">
        <v>41158</v>
      </c>
      <c r="B3065" s="94">
        <v>7.39</v>
      </c>
      <c r="C3065" s="29">
        <f t="shared" si="141"/>
        <v>5.2983493360887852</v>
      </c>
      <c r="D3065" s="86">
        <f t="shared" si="142"/>
        <v>6.2593794868067789</v>
      </c>
      <c r="E3065" s="86">
        <f t="shared" si="143"/>
        <v>5.7323175397291433</v>
      </c>
    </row>
    <row r="3066" spans="1:5" x14ac:dyDescent="0.3">
      <c r="A3066" s="87">
        <v>41162</v>
      </c>
      <c r="B3066" s="94">
        <v>7.38</v>
      </c>
      <c r="C3066" s="29">
        <f t="shared" si="141"/>
        <v>5.2998485570169249</v>
      </c>
      <c r="D3066" s="86">
        <f t="shared" si="142"/>
        <v>6.2613277562283249</v>
      </c>
      <c r="E3066" s="86">
        <f t="shared" si="143"/>
        <v>5.7340869788301934</v>
      </c>
    </row>
    <row r="3067" spans="1:5" x14ac:dyDescent="0.3">
      <c r="A3067" s="87">
        <v>41163</v>
      </c>
      <c r="B3067" s="94">
        <v>7.37</v>
      </c>
      <c r="C3067" s="29">
        <f t="shared" si="141"/>
        <v>5.3013462412206529</v>
      </c>
      <c r="D3067" s="86">
        <f t="shared" si="142"/>
        <v>6.2632740837000211</v>
      </c>
      <c r="E3067" s="86">
        <f t="shared" si="143"/>
        <v>5.7358548424510625</v>
      </c>
    </row>
    <row r="3068" spans="1:5" x14ac:dyDescent="0.3">
      <c r="A3068" s="87">
        <v>41164</v>
      </c>
      <c r="B3068" s="94">
        <v>7.36</v>
      </c>
      <c r="C3068" s="29">
        <f t="shared" si="141"/>
        <v>5.3028423871568506</v>
      </c>
      <c r="D3068" s="86">
        <f t="shared" si="142"/>
        <v>6.2652184670331144</v>
      </c>
      <c r="E3068" s="86">
        <f t="shared" si="143"/>
        <v>5.7376211287971826</v>
      </c>
    </row>
    <row r="3069" spans="1:5" x14ac:dyDescent="0.3">
      <c r="A3069" s="87">
        <v>41165</v>
      </c>
      <c r="B3069" s="94">
        <v>7.36</v>
      </c>
      <c r="C3069" s="29">
        <f t="shared" si="141"/>
        <v>5.3043370463120949</v>
      </c>
      <c r="D3069" s="86">
        <f t="shared" si="142"/>
        <v>6.2671609729579449</v>
      </c>
      <c r="E3069" s="86">
        <f t="shared" si="143"/>
        <v>5.7393858934528676</v>
      </c>
    </row>
    <row r="3070" spans="1:5" x14ac:dyDescent="0.3">
      <c r="A3070" s="87">
        <v>41166</v>
      </c>
      <c r="B3070" s="94">
        <v>7.35</v>
      </c>
      <c r="C3070" s="29">
        <f t="shared" si="141"/>
        <v>5.3058321267519686</v>
      </c>
      <c r="D3070" s="86">
        <f t="shared" si="142"/>
        <v>6.2691040811489671</v>
      </c>
      <c r="E3070" s="86">
        <f t="shared" si="143"/>
        <v>5.7411512009109131</v>
      </c>
    </row>
    <row r="3071" spans="1:5" x14ac:dyDescent="0.3">
      <c r="A3071" s="87">
        <v>41169</v>
      </c>
      <c r="B3071" s="94">
        <v>7.34</v>
      </c>
      <c r="C3071" s="29">
        <f t="shared" si="141"/>
        <v>5.3073256654373289</v>
      </c>
      <c r="D3071" s="86">
        <f t="shared" si="142"/>
        <v>6.2710452402675507</v>
      </c>
      <c r="E3071" s="86">
        <f t="shared" si="143"/>
        <v>5.7429149270577122</v>
      </c>
    </row>
    <row r="3072" spans="1:5" x14ac:dyDescent="0.3">
      <c r="A3072" s="87">
        <v>41170</v>
      </c>
      <c r="B3072" s="94">
        <v>7.33</v>
      </c>
      <c r="C3072" s="29">
        <f t="shared" si="141"/>
        <v>5.3088176608283959</v>
      </c>
      <c r="D3072" s="86">
        <f t="shared" si="142"/>
        <v>6.2729844481292893</v>
      </c>
      <c r="E3072" s="86">
        <f t="shared" si="143"/>
        <v>5.7446770701016989</v>
      </c>
    </row>
    <row r="3073" spans="1:5" x14ac:dyDescent="0.3">
      <c r="A3073" s="87">
        <v>41171</v>
      </c>
      <c r="B3073" s="94">
        <v>7.33</v>
      </c>
      <c r="C3073" s="29">
        <f t="shared" si="141"/>
        <v>5.3103081113866732</v>
      </c>
      <c r="D3073" s="86">
        <f t="shared" si="142"/>
        <v>6.2749217025514819</v>
      </c>
      <c r="E3073" s="86">
        <f t="shared" si="143"/>
        <v>5.7464376282525125</v>
      </c>
    </row>
    <row r="3074" spans="1:5" x14ac:dyDescent="0.3">
      <c r="A3074" s="87">
        <v>41172</v>
      </c>
      <c r="B3074" s="94">
        <v>7.35</v>
      </c>
      <c r="C3074" s="29">
        <f t="shared" si="141"/>
        <v>5.3117989803889447</v>
      </c>
      <c r="D3074" s="86">
        <f t="shared" si="142"/>
        <v>6.2768595552462711</v>
      </c>
      <c r="E3074" s="86">
        <f t="shared" si="143"/>
        <v>5.7481987259575886</v>
      </c>
    </row>
    <row r="3075" spans="1:5" x14ac:dyDescent="0.3">
      <c r="A3075" s="87">
        <v>41173</v>
      </c>
      <c r="B3075" s="94">
        <v>7.35</v>
      </c>
      <c r="C3075" s="29">
        <f t="shared" si="141"/>
        <v>5.313294198683935</v>
      </c>
      <c r="D3075" s="86">
        <f t="shared" si="142"/>
        <v>6.2788031157620985</v>
      </c>
      <c r="E3075" s="86">
        <f t="shared" si="143"/>
        <v>5.7499646171587058</v>
      </c>
    </row>
    <row r="3076" spans="1:5" x14ac:dyDescent="0.3">
      <c r="A3076" s="87">
        <v>41176</v>
      </c>
      <c r="B3076" s="94">
        <v>7.35</v>
      </c>
      <c r="C3076" s="29">
        <f t="shared" si="141"/>
        <v>5.3147898378679228</v>
      </c>
      <c r="D3076" s="86">
        <f t="shared" si="142"/>
        <v>6.2807472780800611</v>
      </c>
      <c r="E3076" s="86">
        <f t="shared" si="143"/>
        <v>5.7517310508552866</v>
      </c>
    </row>
    <row r="3077" spans="1:5" x14ac:dyDescent="0.3">
      <c r="A3077" s="87">
        <v>41177</v>
      </c>
      <c r="B3077" s="94">
        <v>7.38</v>
      </c>
      <c r="C3077" s="29">
        <f t="shared" ref="C3077:C3140" si="144">IF(A3077=$B$2,1,IF(A3076&lt;DATE(1998,1,2),ROUND(B3076/3000+1,8)*C3076,ROUND(((1+B3076/100)^(1/252)),8)*C3076))</f>
        <v>5.3162858980593848</v>
      </c>
      <c r="D3077" s="86">
        <f t="shared" ref="D3077:D3140" si="145">(((ROUND(C3077/C3076,8)-1)*$D$1)+1)*D3076</f>
        <v>6.2826920423864996</v>
      </c>
      <c r="E3077" s="86">
        <f t="shared" ref="E3077:E3140" si="146">(((ROUND(C3077/C3076,8))*(($E$1+1)^(1/252)))*E3076)</f>
        <v>5.7534980272139897</v>
      </c>
    </row>
    <row r="3078" spans="1:5" x14ac:dyDescent="0.3">
      <c r="A3078" s="87">
        <v>41178</v>
      </c>
      <c r="B3078" s="94">
        <v>7.37</v>
      </c>
      <c r="C3078" s="29">
        <f t="shared" si="144"/>
        <v>5.3177882272913175</v>
      </c>
      <c r="D3078" s="86">
        <f t="shared" si="145"/>
        <v>6.2846450109251837</v>
      </c>
      <c r="E3078" s="86">
        <f t="shared" si="146"/>
        <v>5.755271875412074</v>
      </c>
    </row>
    <row r="3079" spans="1:5" x14ac:dyDescent="0.3">
      <c r="A3079" s="87">
        <v>41179</v>
      </c>
      <c r="B3079" s="94">
        <v>7.36</v>
      </c>
      <c r="C3079" s="29">
        <f t="shared" si="144"/>
        <v>5.3192890134848243</v>
      </c>
      <c r="D3079" s="86">
        <f t="shared" si="145"/>
        <v>6.2865960286916662</v>
      </c>
      <c r="E3079" s="86">
        <f t="shared" si="146"/>
        <v>5.7570441409960136</v>
      </c>
    </row>
    <row r="3080" spans="1:5" x14ac:dyDescent="0.3">
      <c r="A3080" s="87">
        <v>41180</v>
      </c>
      <c r="B3080" s="94">
        <v>7.36</v>
      </c>
      <c r="C3080" s="29">
        <f t="shared" si="144"/>
        <v>5.3207883082861658</v>
      </c>
      <c r="D3080" s="86">
        <f t="shared" si="145"/>
        <v>6.2885451626439783</v>
      </c>
      <c r="E3080" s="86">
        <f t="shared" si="146"/>
        <v>5.7588148797382877</v>
      </c>
    </row>
    <row r="3081" spans="1:5" x14ac:dyDescent="0.3">
      <c r="A3081" s="87">
        <v>41183</v>
      </c>
      <c r="B3081" s="94">
        <v>7.36</v>
      </c>
      <c r="C3081" s="29">
        <f t="shared" si="144"/>
        <v>5.3222880256787395</v>
      </c>
      <c r="D3081" s="86">
        <f t="shared" si="145"/>
        <v>6.2904949009174755</v>
      </c>
      <c r="E3081" s="86">
        <f t="shared" si="146"/>
        <v>5.7605861631204176</v>
      </c>
    </row>
    <row r="3082" spans="1:5" x14ac:dyDescent="0.3">
      <c r="A3082" s="87">
        <v>41184</v>
      </c>
      <c r="B3082" s="94">
        <v>7.35</v>
      </c>
      <c r="C3082" s="29">
        <f t="shared" si="144"/>
        <v>5.3237881657816581</v>
      </c>
      <c r="D3082" s="86">
        <f t="shared" si="145"/>
        <v>6.2924452436995262</v>
      </c>
      <c r="E3082" s="86">
        <f t="shared" si="146"/>
        <v>5.7623579913099228</v>
      </c>
    </row>
    <row r="3083" spans="1:5" x14ac:dyDescent="0.3">
      <c r="A3083" s="87">
        <v>41185</v>
      </c>
      <c r="B3083" s="94">
        <v>7.36</v>
      </c>
      <c r="C3083" s="29">
        <f t="shared" si="144"/>
        <v>5.3252867589124442</v>
      </c>
      <c r="D3083" s="86">
        <f t="shared" si="145"/>
        <v>6.2943936301523413</v>
      </c>
      <c r="E3083" s="86">
        <f t="shared" si="146"/>
        <v>5.7641282323471001</v>
      </c>
    </row>
    <row r="3084" spans="1:5" x14ac:dyDescent="0.3">
      <c r="A3084" s="87">
        <v>41186</v>
      </c>
      <c r="B3084" s="94">
        <v>7.36</v>
      </c>
      <c r="C3084" s="29">
        <f t="shared" si="144"/>
        <v>5.3267877442383114</v>
      </c>
      <c r="D3084" s="86">
        <f t="shared" si="145"/>
        <v>6.2963451817197962</v>
      </c>
      <c r="E3084" s="86">
        <f t="shared" si="146"/>
        <v>5.7659011499983253</v>
      </c>
    </row>
    <row r="3085" spans="1:5" x14ac:dyDescent="0.3">
      <c r="A3085" s="87">
        <v>41187</v>
      </c>
      <c r="B3085" s="94">
        <v>7.36</v>
      </c>
      <c r="C3085" s="29">
        <f t="shared" si="144"/>
        <v>5.3282891526319025</v>
      </c>
      <c r="D3085" s="86">
        <f t="shared" si="145"/>
        <v>6.2982973383580081</v>
      </c>
      <c r="E3085" s="86">
        <f t="shared" si="146"/>
        <v>5.7676746129595902</v>
      </c>
    </row>
    <row r="3086" spans="1:5" x14ac:dyDescent="0.3">
      <c r="A3086" s="87">
        <v>41190</v>
      </c>
      <c r="B3086" s="94">
        <v>7.36</v>
      </c>
      <c r="C3086" s="29">
        <f t="shared" si="144"/>
        <v>5.3297909842124636</v>
      </c>
      <c r="D3086" s="86">
        <f t="shared" si="145"/>
        <v>6.3002501002545772</v>
      </c>
      <c r="E3086" s="86">
        <f t="shared" si="146"/>
        <v>5.7694486213986202</v>
      </c>
    </row>
    <row r="3087" spans="1:5" x14ac:dyDescent="0.3">
      <c r="A3087" s="87">
        <v>41191</v>
      </c>
      <c r="B3087" s="94">
        <v>7.35</v>
      </c>
      <c r="C3087" s="29">
        <f t="shared" si="144"/>
        <v>5.3312932390992742</v>
      </c>
      <c r="D3087" s="86">
        <f t="shared" si="145"/>
        <v>6.3022034675971614</v>
      </c>
      <c r="E3087" s="86">
        <f t="shared" si="146"/>
        <v>5.7712231754831933</v>
      </c>
    </row>
    <row r="3088" spans="1:5" x14ac:dyDescent="0.3">
      <c r="A3088" s="87">
        <v>41192</v>
      </c>
      <c r="B3088" s="94">
        <v>7.33</v>
      </c>
      <c r="C3088" s="29">
        <f t="shared" si="144"/>
        <v>5.3327939448331492</v>
      </c>
      <c r="D3088" s="86">
        <f t="shared" si="145"/>
        <v>6.3041548755766659</v>
      </c>
      <c r="E3088" s="86">
        <f t="shared" si="146"/>
        <v>5.7729961399736602</v>
      </c>
    </row>
    <row r="3089" spans="1:5" x14ac:dyDescent="0.3">
      <c r="A3089" s="87">
        <v>41193</v>
      </c>
      <c r="B3089" s="94">
        <v>7.04</v>
      </c>
      <c r="C3089" s="29">
        <f t="shared" si="144"/>
        <v>5.3342911267331612</v>
      </c>
      <c r="D3089" s="86">
        <f t="shared" si="145"/>
        <v>6.3061017562061146</v>
      </c>
      <c r="E3089" s="86">
        <f t="shared" si="146"/>
        <v>5.77476537700558</v>
      </c>
    </row>
    <row r="3090" spans="1:5" x14ac:dyDescent="0.3">
      <c r="A3090" s="87">
        <v>41197</v>
      </c>
      <c r="B3090" s="94">
        <v>7.04</v>
      </c>
      <c r="C3090" s="29">
        <f t="shared" si="144"/>
        <v>5.3357314386802903</v>
      </c>
      <c r="D3090" s="86">
        <f t="shared" si="145"/>
        <v>6.3079747377948268</v>
      </c>
      <c r="E3090" s="86">
        <f t="shared" si="146"/>
        <v>5.77647313367682</v>
      </c>
    </row>
    <row r="3091" spans="1:5" x14ac:dyDescent="0.3">
      <c r="A3091" s="87">
        <v>41198</v>
      </c>
      <c r="B3091" s="94">
        <v>7.05</v>
      </c>
      <c r="C3091" s="29">
        <f t="shared" si="144"/>
        <v>5.3371721395260483</v>
      </c>
      <c r="D3091" s="86">
        <f t="shared" si="145"/>
        <v>6.3098482756796743</v>
      </c>
      <c r="E3091" s="86">
        <f t="shared" si="146"/>
        <v>5.7781813953785948</v>
      </c>
    </row>
    <row r="3092" spans="1:5" x14ac:dyDescent="0.3">
      <c r="A3092" s="87">
        <v>41199</v>
      </c>
      <c r="B3092" s="94">
        <v>7.06</v>
      </c>
      <c r="C3092" s="29">
        <f t="shared" si="144"/>
        <v>5.338615204129133</v>
      </c>
      <c r="D3092" s="86">
        <f t="shared" si="145"/>
        <v>6.3117249381341303</v>
      </c>
      <c r="E3092" s="86">
        <f t="shared" si="146"/>
        <v>5.7798923002423388</v>
      </c>
    </row>
    <row r="3093" spans="1:5" x14ac:dyDescent="0.3">
      <c r="A3093" s="87">
        <v>41200</v>
      </c>
      <c r="B3093" s="94">
        <v>7.08</v>
      </c>
      <c r="C3093" s="29">
        <f t="shared" si="144"/>
        <v>5.3400606341956518</v>
      </c>
      <c r="D3093" s="86">
        <f t="shared" si="145"/>
        <v>6.3136047276138303</v>
      </c>
      <c r="E3093" s="86">
        <f t="shared" si="146"/>
        <v>5.7816058503158114</v>
      </c>
    </row>
    <row r="3094" spans="1:5" x14ac:dyDescent="0.3">
      <c r="A3094" s="87">
        <v>41201</v>
      </c>
      <c r="B3094" s="94">
        <v>7.08</v>
      </c>
      <c r="C3094" s="29">
        <f t="shared" si="144"/>
        <v>5.3415104072572301</v>
      </c>
      <c r="D3094" s="86">
        <f t="shared" si="145"/>
        <v>6.3154902162160793</v>
      </c>
      <c r="E3094" s="86">
        <f t="shared" si="146"/>
        <v>5.7833241868994758</v>
      </c>
    </row>
    <row r="3095" spans="1:5" x14ac:dyDescent="0.3">
      <c r="A3095" s="87">
        <v>41204</v>
      </c>
      <c r="B3095" s="94">
        <v>7.12</v>
      </c>
      <c r="C3095" s="29">
        <f t="shared" si="144"/>
        <v>5.3429605739176962</v>
      </c>
      <c r="D3095" s="86">
        <f t="shared" si="145"/>
        <v>6.3173762678987595</v>
      </c>
      <c r="E3095" s="86">
        <f t="shared" si="146"/>
        <v>5.7850430341856498</v>
      </c>
    </row>
    <row r="3096" spans="1:5" x14ac:dyDescent="0.3">
      <c r="A3096" s="87">
        <v>41205</v>
      </c>
      <c r="B3096" s="94">
        <v>7.12</v>
      </c>
      <c r="C3096" s="29">
        <f t="shared" si="144"/>
        <v>5.3444190418655584</v>
      </c>
      <c r="D3096" s="86">
        <f t="shared" si="145"/>
        <v>6.3192731675185918</v>
      </c>
      <c r="E3096" s="86">
        <f t="shared" si="146"/>
        <v>5.7867709544099375</v>
      </c>
    </row>
    <row r="3097" spans="1:5" x14ac:dyDescent="0.3">
      <c r="A3097" s="87">
        <v>41206</v>
      </c>
      <c r="B3097" s="94">
        <v>7.13</v>
      </c>
      <c r="C3097" s="29">
        <f t="shared" si="144"/>
        <v>5.345877907931416</v>
      </c>
      <c r="D3097" s="86">
        <f t="shared" si="145"/>
        <v>6.3211706367147826</v>
      </c>
      <c r="E3097" s="86">
        <f t="shared" si="146"/>
        <v>5.7884993907424516</v>
      </c>
    </row>
    <row r="3098" spans="1:5" x14ac:dyDescent="0.3">
      <c r="A3098" s="87">
        <v>41207</v>
      </c>
      <c r="B3098" s="94">
        <v>7.11</v>
      </c>
      <c r="C3098" s="29">
        <f t="shared" si="144"/>
        <v>5.3473391501987697</v>
      </c>
      <c r="D3098" s="86">
        <f t="shared" si="145"/>
        <v>6.3230712483748066</v>
      </c>
      <c r="E3098" s="86">
        <f t="shared" si="146"/>
        <v>5.7902304851371866</v>
      </c>
    </row>
    <row r="3099" spans="1:5" x14ac:dyDescent="0.3">
      <c r="A3099" s="87">
        <v>41208</v>
      </c>
      <c r="B3099" s="94">
        <v>7.09</v>
      </c>
      <c r="C3099" s="29">
        <f t="shared" si="144"/>
        <v>5.3487968348511137</v>
      </c>
      <c r="D3099" s="86">
        <f t="shared" si="145"/>
        <v>6.3249672845193441</v>
      </c>
      <c r="E3099" s="86">
        <f t="shared" si="146"/>
        <v>5.7919578123480324</v>
      </c>
    </row>
    <row r="3100" spans="1:5" x14ac:dyDescent="0.3">
      <c r="A3100" s="87">
        <v>41211</v>
      </c>
      <c r="B3100" s="94">
        <v>7.08</v>
      </c>
      <c r="C3100" s="29">
        <f t="shared" si="144"/>
        <v>5.350250958758636</v>
      </c>
      <c r="D3100" s="86">
        <f t="shared" si="145"/>
        <v>6.3268587406859114</v>
      </c>
      <c r="E3100" s="86">
        <f t="shared" si="146"/>
        <v>5.7936813686918747</v>
      </c>
    </row>
    <row r="3101" spans="1:5" x14ac:dyDescent="0.3">
      <c r="A3101" s="87">
        <v>41212</v>
      </c>
      <c r="B3101" s="94">
        <v>7.07</v>
      </c>
      <c r="C3101" s="29">
        <f t="shared" si="144"/>
        <v>5.35170349839143</v>
      </c>
      <c r="D3101" s="86">
        <f t="shared" si="145"/>
        <v>6.3287481874533711</v>
      </c>
      <c r="E3101" s="86">
        <f t="shared" si="146"/>
        <v>5.7954032942100895</v>
      </c>
    </row>
    <row r="3102" spans="1:5" x14ac:dyDescent="0.3">
      <c r="A3102" s="87">
        <v>41213</v>
      </c>
      <c r="B3102" s="94">
        <v>7.09</v>
      </c>
      <c r="C3102" s="29">
        <f t="shared" si="144"/>
        <v>5.3531544522439143</v>
      </c>
      <c r="D3102" s="86">
        <f t="shared" si="145"/>
        <v>6.330635622682812</v>
      </c>
      <c r="E3102" s="86">
        <f t="shared" si="146"/>
        <v>5.7971235871431226</v>
      </c>
    </row>
    <row r="3103" spans="1:5" x14ac:dyDescent="0.3">
      <c r="A3103" s="87">
        <v>41214</v>
      </c>
      <c r="B3103" s="94">
        <v>7.11</v>
      </c>
      <c r="C3103" s="29">
        <f t="shared" si="144"/>
        <v>5.3546097608133012</v>
      </c>
      <c r="D3103" s="86">
        <f t="shared" si="145"/>
        <v>6.332528773943233</v>
      </c>
      <c r="E3103" s="86">
        <f t="shared" si="146"/>
        <v>5.7988486807053299</v>
      </c>
    </row>
    <row r="3104" spans="1:5" x14ac:dyDescent="0.3">
      <c r="A3104" s="87">
        <v>41218</v>
      </c>
      <c r="B3104" s="94">
        <v>7.12</v>
      </c>
      <c r="C3104" s="29">
        <f t="shared" si="144"/>
        <v>5.3560694274340985</v>
      </c>
      <c r="D3104" s="86">
        <f t="shared" si="145"/>
        <v>6.3344276460213873</v>
      </c>
      <c r="E3104" s="86">
        <f t="shared" si="146"/>
        <v>5.8005785788749229</v>
      </c>
    </row>
    <row r="3105" spans="1:5" x14ac:dyDescent="0.3">
      <c r="A3105" s="87">
        <v>41219</v>
      </c>
      <c r="B3105" s="94">
        <v>7.12</v>
      </c>
      <c r="C3105" s="29">
        <f t="shared" si="144"/>
        <v>5.3575314737057047</v>
      </c>
      <c r="D3105" s="86">
        <f t="shared" si="145"/>
        <v>6.3363296656073747</v>
      </c>
      <c r="E3105" s="86">
        <f t="shared" si="146"/>
        <v>5.8023111393727067</v>
      </c>
    </row>
    <row r="3106" spans="1:5" x14ac:dyDescent="0.3">
      <c r="A3106" s="87">
        <v>41220</v>
      </c>
      <c r="B3106" s="94">
        <v>7.13</v>
      </c>
      <c r="C3106" s="29">
        <f t="shared" si="144"/>
        <v>5.3589939190720814</v>
      </c>
      <c r="D3106" s="86">
        <f t="shared" si="145"/>
        <v>6.3382322563070765</v>
      </c>
      <c r="E3106" s="86">
        <f t="shared" si="146"/>
        <v>5.8040442173647087</v>
      </c>
    </row>
    <row r="3107" spans="1:5" x14ac:dyDescent="0.3">
      <c r="A3107" s="87">
        <v>41221</v>
      </c>
      <c r="B3107" s="94">
        <v>7.09</v>
      </c>
      <c r="C3107" s="29">
        <f t="shared" si="144"/>
        <v>5.36045874646992</v>
      </c>
      <c r="D3107" s="86">
        <f t="shared" si="145"/>
        <v>6.3401379979525094</v>
      </c>
      <c r="E3107" s="86">
        <f t="shared" si="146"/>
        <v>5.8057799605570715</v>
      </c>
    </row>
    <row r="3108" spans="1:5" x14ac:dyDescent="0.3">
      <c r="A3108" s="87">
        <v>41222</v>
      </c>
      <c r="B3108" s="94">
        <v>7.09</v>
      </c>
      <c r="C3108" s="29">
        <f t="shared" si="144"/>
        <v>5.3619160407847355</v>
      </c>
      <c r="D3108" s="86">
        <f t="shared" si="145"/>
        <v>6.3420339908602452</v>
      </c>
      <c r="E3108" s="86">
        <f t="shared" si="146"/>
        <v>5.8075076300612656</v>
      </c>
    </row>
    <row r="3109" spans="1:5" x14ac:dyDescent="0.3">
      <c r="A3109" s="87">
        <v>41225</v>
      </c>
      <c r="B3109" s="94">
        <v>7.07</v>
      </c>
      <c r="C3109" s="29">
        <f t="shared" si="144"/>
        <v>5.3633737312795837</v>
      </c>
      <c r="D3109" s="86">
        <f t="shared" si="145"/>
        <v>6.3439305507570767</v>
      </c>
      <c r="E3109" s="86">
        <f t="shared" si="146"/>
        <v>5.8092358136810365</v>
      </c>
    </row>
    <row r="3110" spans="1:5" x14ac:dyDescent="0.3">
      <c r="A3110" s="87">
        <v>41226</v>
      </c>
      <c r="B3110" s="94">
        <v>7.06</v>
      </c>
      <c r="C3110" s="29">
        <f t="shared" si="144"/>
        <v>5.364827849165609</v>
      </c>
      <c r="D3110" s="86">
        <f t="shared" si="145"/>
        <v>6.3458225138530899</v>
      </c>
      <c r="E3110" s="86">
        <f t="shared" si="146"/>
        <v>5.810960212624348</v>
      </c>
    </row>
    <row r="3111" spans="1:5" x14ac:dyDescent="0.3">
      <c r="A3111" s="87">
        <v>41227</v>
      </c>
      <c r="B3111" s="94">
        <v>7.06</v>
      </c>
      <c r="C3111" s="29">
        <f t="shared" si="144"/>
        <v>5.3662803763057711</v>
      </c>
      <c r="D3111" s="86">
        <f t="shared" si="145"/>
        <v>6.3477124584432785</v>
      </c>
      <c r="E3111" s="86">
        <f t="shared" si="146"/>
        <v>5.8126829733233443</v>
      </c>
    </row>
    <row r="3112" spans="1:5" x14ac:dyDescent="0.3">
      <c r="A3112" s="87">
        <v>41229</v>
      </c>
      <c r="B3112" s="94">
        <v>7.05</v>
      </c>
      <c r="C3112" s="29">
        <f t="shared" si="144"/>
        <v>5.3677332967176561</v>
      </c>
      <c r="D3112" s="86">
        <f t="shared" si="145"/>
        <v>6.3496029659062145</v>
      </c>
      <c r="E3112" s="86">
        <f t="shared" si="146"/>
        <v>5.8144062447648546</v>
      </c>
    </row>
    <row r="3113" spans="1:5" x14ac:dyDescent="0.3">
      <c r="A3113" s="87">
        <v>41232</v>
      </c>
      <c r="B3113" s="94">
        <v>7.03</v>
      </c>
      <c r="C3113" s="29">
        <f t="shared" si="144"/>
        <v>5.3691846244464223</v>
      </c>
      <c r="D3113" s="86">
        <f t="shared" si="145"/>
        <v>6.3514914521211283</v>
      </c>
      <c r="E3113" s="86">
        <f t="shared" si="146"/>
        <v>5.8161278757146739</v>
      </c>
    </row>
    <row r="3114" spans="1:5" x14ac:dyDescent="0.3">
      <c r="A3114" s="87">
        <v>41233</v>
      </c>
      <c r="B3114" s="94">
        <v>7.01</v>
      </c>
      <c r="C3114" s="29">
        <f t="shared" si="144"/>
        <v>5.3706323713885578</v>
      </c>
      <c r="D3114" s="86">
        <f t="shared" si="145"/>
        <v>6.3533753298917928</v>
      </c>
      <c r="E3114" s="86">
        <f t="shared" si="146"/>
        <v>5.8178457123897696</v>
      </c>
    </row>
    <row r="3115" spans="1:5" x14ac:dyDescent="0.3">
      <c r="A3115" s="87">
        <v>41234</v>
      </c>
      <c r="B3115" s="94">
        <v>6.99</v>
      </c>
      <c r="C3115" s="29">
        <f t="shared" si="144"/>
        <v>5.3720764807269008</v>
      </c>
      <c r="D3115" s="86">
        <f t="shared" si="145"/>
        <v>6.3552545248934926</v>
      </c>
      <c r="E3115" s="86">
        <f t="shared" si="146"/>
        <v>5.8195596929442495</v>
      </c>
    </row>
    <row r="3116" spans="1:5" x14ac:dyDescent="0.3">
      <c r="A3116" s="87">
        <v>41235</v>
      </c>
      <c r="B3116" s="94">
        <v>7.09</v>
      </c>
      <c r="C3116" s="29">
        <f t="shared" si="144"/>
        <v>5.3735170030352073</v>
      </c>
      <c r="D3116" s="86">
        <f t="shared" si="145"/>
        <v>6.3571291025444276</v>
      </c>
      <c r="E3116" s="86">
        <f t="shared" si="146"/>
        <v>5.8212698718652351</v>
      </c>
    </row>
    <row r="3117" spans="1:5" x14ac:dyDescent="0.3">
      <c r="A3117" s="87">
        <v>41236</v>
      </c>
      <c r="B3117" s="94">
        <v>7.12</v>
      </c>
      <c r="C3117" s="29">
        <f t="shared" si="144"/>
        <v>5.3749778473676528</v>
      </c>
      <c r="D3117" s="86">
        <f t="shared" si="145"/>
        <v>6.359030176574028</v>
      </c>
      <c r="E3117" s="86">
        <f t="shared" si="146"/>
        <v>5.8230021508185592</v>
      </c>
    </row>
    <row r="3118" spans="1:5" x14ac:dyDescent="0.3">
      <c r="A3118" s="87">
        <v>41239</v>
      </c>
      <c r="B3118" s="94">
        <v>7.13</v>
      </c>
      <c r="C3118" s="29">
        <f t="shared" si="144"/>
        <v>5.376445055070648</v>
      </c>
      <c r="D3118" s="86">
        <f t="shared" si="145"/>
        <v>6.3609395834880562</v>
      </c>
      <c r="E3118" s="86">
        <f t="shared" si="146"/>
        <v>5.8247414089576965</v>
      </c>
    </row>
    <row r="3119" spans="1:5" x14ac:dyDescent="0.3">
      <c r="A3119" s="87">
        <v>41240</v>
      </c>
      <c r="B3119" s="94">
        <v>7.12</v>
      </c>
      <c r="C3119" s="29">
        <f t="shared" si="144"/>
        <v>5.3779146525620005</v>
      </c>
      <c r="D3119" s="86">
        <f t="shared" si="145"/>
        <v>6.3628521526363819</v>
      </c>
      <c r="E3119" s="86">
        <f t="shared" si="146"/>
        <v>5.8264833418012856</v>
      </c>
    </row>
    <row r="3120" spans="1:5" x14ac:dyDescent="0.3">
      <c r="A3120" s="87">
        <v>41241</v>
      </c>
      <c r="B3120" s="94">
        <v>7.11</v>
      </c>
      <c r="C3120" s="29">
        <f t="shared" si="144"/>
        <v>5.3793826619247103</v>
      </c>
      <c r="D3120" s="86">
        <f t="shared" si="145"/>
        <v>6.3647627071636963</v>
      </c>
      <c r="E3120" s="86">
        <f t="shared" si="146"/>
        <v>5.8282236397287654</v>
      </c>
    </row>
    <row r="3121" spans="1:5" x14ac:dyDescent="0.3">
      <c r="A3121" s="87">
        <v>41242</v>
      </c>
      <c r="B3121" s="94">
        <v>7.07</v>
      </c>
      <c r="C3121" s="29">
        <f t="shared" si="144"/>
        <v>5.3808490816383507</v>
      </c>
      <c r="D3121" s="86">
        <f t="shared" si="145"/>
        <v>6.3666712449090657</v>
      </c>
      <c r="E3121" s="86">
        <f t="shared" si="146"/>
        <v>5.8299623009633468</v>
      </c>
    </row>
    <row r="3122" spans="1:5" x14ac:dyDescent="0.3">
      <c r="A3122" s="87">
        <v>41243</v>
      </c>
      <c r="B3122" s="94">
        <v>7.06</v>
      </c>
      <c r="C3122" s="29">
        <f t="shared" si="144"/>
        <v>5.3823079374413645</v>
      </c>
      <c r="D3122" s="86">
        <f t="shared" si="145"/>
        <v>6.368569990007777</v>
      </c>
      <c r="E3122" s="86">
        <f t="shared" si="146"/>
        <v>5.8316928523049967</v>
      </c>
    </row>
    <row r="3123" spans="1:5" x14ac:dyDescent="0.3">
      <c r="A3123" s="87">
        <v>41246</v>
      </c>
      <c r="B3123" s="94">
        <v>7.07</v>
      </c>
      <c r="C3123" s="29">
        <f t="shared" si="144"/>
        <v>5.3837651973154275</v>
      </c>
      <c r="D3123" s="86">
        <f t="shared" si="145"/>
        <v>6.3704667093650515</v>
      </c>
      <c r="E3123" s="86">
        <f t="shared" si="146"/>
        <v>5.8334217595573206</v>
      </c>
    </row>
    <row r="3124" spans="1:5" x14ac:dyDescent="0.3">
      <c r="A3124" s="87">
        <v>41247</v>
      </c>
      <c r="B3124" s="94">
        <v>7.07</v>
      </c>
      <c r="C3124" s="29">
        <f t="shared" si="144"/>
        <v>5.385224843735724</v>
      </c>
      <c r="D3124" s="86">
        <f t="shared" si="145"/>
        <v>6.3723665863927188</v>
      </c>
      <c r="E3124" s="86">
        <f t="shared" si="146"/>
        <v>5.8351533377959557</v>
      </c>
    </row>
    <row r="3125" spans="1:5" x14ac:dyDescent="0.3">
      <c r="A3125" s="87">
        <v>41248</v>
      </c>
      <c r="B3125" s="94">
        <v>7.06</v>
      </c>
      <c r="C3125" s="29">
        <f t="shared" si="144"/>
        <v>5.3866848858953578</v>
      </c>
      <c r="D3125" s="86">
        <f t="shared" si="145"/>
        <v>6.3742670300245123</v>
      </c>
      <c r="E3125" s="86">
        <f t="shared" si="146"/>
        <v>5.8368854300319182</v>
      </c>
    </row>
    <row r="3126" spans="1:5" x14ac:dyDescent="0.3">
      <c r="A3126" s="87">
        <v>41249</v>
      </c>
      <c r="B3126" s="94">
        <v>7.05</v>
      </c>
      <c r="C3126" s="29">
        <f t="shared" si="144"/>
        <v>5.3881433308282141</v>
      </c>
      <c r="D3126" s="86">
        <f t="shared" si="145"/>
        <v>6.3761654461027302</v>
      </c>
      <c r="E3126" s="86">
        <f t="shared" si="146"/>
        <v>5.8386158767146465</v>
      </c>
    </row>
    <row r="3127" spans="1:5" x14ac:dyDescent="0.3">
      <c r="A3127" s="87">
        <v>41250</v>
      </c>
      <c r="B3127" s="94">
        <v>7.04</v>
      </c>
      <c r="C3127" s="29">
        <f t="shared" si="144"/>
        <v>5.389600177022003</v>
      </c>
      <c r="D3127" s="86">
        <f t="shared" si="145"/>
        <v>6.3780618324773783</v>
      </c>
      <c r="E3127" s="86">
        <f t="shared" si="146"/>
        <v>5.8403446760751159</v>
      </c>
    </row>
    <row r="3128" spans="1:5" x14ac:dyDescent="0.3">
      <c r="A3128" s="87">
        <v>41253</v>
      </c>
      <c r="B3128" s="94">
        <v>7.01</v>
      </c>
      <c r="C3128" s="29">
        <f t="shared" si="144"/>
        <v>5.3910554229658008</v>
      </c>
      <c r="D3128" s="86">
        <f t="shared" si="145"/>
        <v>6.3799561870003041</v>
      </c>
      <c r="E3128" s="86">
        <f t="shared" si="146"/>
        <v>5.8420718263456051</v>
      </c>
    </row>
    <row r="3129" spans="1:5" x14ac:dyDescent="0.3">
      <c r="A3129" s="87">
        <v>41254</v>
      </c>
      <c r="B3129" s="94">
        <v>6.97</v>
      </c>
      <c r="C3129" s="29">
        <f t="shared" si="144"/>
        <v>5.3925050238584822</v>
      </c>
      <c r="D3129" s="86">
        <f t="shared" si="145"/>
        <v>6.3818432440613391</v>
      </c>
      <c r="E3129" s="86">
        <f t="shared" si="146"/>
        <v>5.8437929440931766</v>
      </c>
    </row>
    <row r="3130" spans="1:5" x14ac:dyDescent="0.3">
      <c r="A3130" s="87">
        <v>41255</v>
      </c>
      <c r="B3130" s="94">
        <v>6.97</v>
      </c>
      <c r="C3130" s="29">
        <f t="shared" si="144"/>
        <v>5.3939470336269117</v>
      </c>
      <c r="D3130" s="86">
        <f t="shared" si="145"/>
        <v>6.3837204696334222</v>
      </c>
      <c r="E3130" s="86">
        <f t="shared" si="146"/>
        <v>5.8455059198588959</v>
      </c>
    </row>
    <row r="3131" spans="1:5" x14ac:dyDescent="0.3">
      <c r="A3131" s="87">
        <v>41256</v>
      </c>
      <c r="B3131" s="94">
        <v>6.95</v>
      </c>
      <c r="C3131" s="29">
        <f t="shared" si="144"/>
        <v>5.3953894290031741</v>
      </c>
      <c r="D3131" s="86">
        <f t="shared" si="145"/>
        <v>6.3855982473932844</v>
      </c>
      <c r="E3131" s="86">
        <f t="shared" si="146"/>
        <v>5.8472193977447287</v>
      </c>
    </row>
    <row r="3132" spans="1:5" x14ac:dyDescent="0.3">
      <c r="A3132" s="87">
        <v>41257</v>
      </c>
      <c r="B3132" s="94">
        <v>6.9</v>
      </c>
      <c r="C3132" s="29">
        <f t="shared" si="144"/>
        <v>5.3968282175022066</v>
      </c>
      <c r="D3132" s="86">
        <f t="shared" si="145"/>
        <v>6.3874713796263798</v>
      </c>
      <c r="E3132" s="86">
        <f t="shared" si="146"/>
        <v>5.8489290508442577</v>
      </c>
    </row>
    <row r="3133" spans="1:5" x14ac:dyDescent="0.3">
      <c r="A3133" s="87">
        <v>41260</v>
      </c>
      <c r="B3133" s="94">
        <v>6.89</v>
      </c>
      <c r="C3133" s="29">
        <f t="shared" si="144"/>
        <v>5.3982573515824832</v>
      </c>
      <c r="D3133" s="86">
        <f t="shared" si="145"/>
        <v>6.3893319925520222</v>
      </c>
      <c r="E3133" s="86">
        <f t="shared" si="146"/>
        <v>5.850628324537019</v>
      </c>
    </row>
    <row r="3134" spans="1:5" x14ac:dyDescent="0.3">
      <c r="A3134" s="87">
        <v>41261</v>
      </c>
      <c r="B3134" s="94">
        <v>6.87</v>
      </c>
      <c r="C3134" s="29">
        <f t="shared" si="144"/>
        <v>5.3996848667565356</v>
      </c>
      <c r="D3134" s="86">
        <f t="shared" si="145"/>
        <v>6.3911905469993435</v>
      </c>
      <c r="E3134" s="86">
        <f t="shared" si="146"/>
        <v>5.8523259271270796</v>
      </c>
    </row>
    <row r="3135" spans="1:5" x14ac:dyDescent="0.3">
      <c r="A3135" s="87">
        <v>41262</v>
      </c>
      <c r="B3135" s="94">
        <v>6.84</v>
      </c>
      <c r="C3135" s="29">
        <f t="shared" si="144"/>
        <v>5.4011087636559001</v>
      </c>
      <c r="D3135" s="86">
        <f t="shared" si="145"/>
        <v>6.3930444396413124</v>
      </c>
      <c r="E3135" s="86">
        <f t="shared" si="146"/>
        <v>5.8540196914564149</v>
      </c>
    </row>
    <row r="3136" spans="1:5" x14ac:dyDescent="0.3">
      <c r="A3136" s="87">
        <v>41263</v>
      </c>
      <c r="B3136" s="94">
        <v>6.85</v>
      </c>
      <c r="C3136" s="29">
        <f t="shared" si="144"/>
        <v>5.4025269867950607</v>
      </c>
      <c r="D3136" s="86">
        <f t="shared" si="145"/>
        <v>6.3948909938111687</v>
      </c>
      <c r="E3136" s="86">
        <f t="shared" si="146"/>
        <v>5.8557073893198117</v>
      </c>
    </row>
    <row r="3137" spans="1:5" x14ac:dyDescent="0.3">
      <c r="A3137" s="87">
        <v>41264</v>
      </c>
      <c r="B3137" s="94">
        <v>6.87</v>
      </c>
      <c r="C3137" s="29">
        <f t="shared" si="144"/>
        <v>5.4039475812662383</v>
      </c>
      <c r="D3137" s="86">
        <f t="shared" si="145"/>
        <v>6.3967406840566738</v>
      </c>
      <c r="E3137" s="86">
        <f t="shared" si="146"/>
        <v>5.8573977404093238</v>
      </c>
    </row>
    <row r="3138" spans="1:5" x14ac:dyDescent="0.3">
      <c r="A3138" s="87">
        <v>41267</v>
      </c>
      <c r="B3138" s="94">
        <v>6.87</v>
      </c>
      <c r="C3138" s="29">
        <f t="shared" si="144"/>
        <v>5.4053726022434185</v>
      </c>
      <c r="D3138" s="86">
        <f t="shared" si="145"/>
        <v>6.3985961866268992</v>
      </c>
      <c r="E3138" s="86">
        <f t="shared" si="146"/>
        <v>5.8590929726091314</v>
      </c>
    </row>
    <row r="3139" spans="1:5" x14ac:dyDescent="0.3">
      <c r="A3139" s="87">
        <v>41269</v>
      </c>
      <c r="B3139" s="94">
        <v>6.9</v>
      </c>
      <c r="C3139" s="29">
        <f t="shared" si="144"/>
        <v>5.4067979989986306</v>
      </c>
      <c r="D3139" s="86">
        <f t="shared" si="145"/>
        <v>6.4004522274227549</v>
      </c>
      <c r="E3139" s="86">
        <f t="shared" si="146"/>
        <v>5.8607886954384538</v>
      </c>
    </row>
    <row r="3140" spans="1:5" x14ac:dyDescent="0.3">
      <c r="A3140" s="87">
        <v>41270</v>
      </c>
      <c r="B3140" s="94">
        <v>6.9</v>
      </c>
      <c r="C3140" s="29">
        <f t="shared" si="144"/>
        <v>5.4082297731767452</v>
      </c>
      <c r="D3140" s="86">
        <f t="shared" si="145"/>
        <v>6.4023166215525329</v>
      </c>
      <c r="E3140" s="86">
        <f t="shared" si="146"/>
        <v>5.8624914146819975</v>
      </c>
    </row>
    <row r="3141" spans="1:5" x14ac:dyDescent="0.3">
      <c r="A3141" s="87">
        <v>41271</v>
      </c>
      <c r="B3141" s="94">
        <v>6.9</v>
      </c>
      <c r="C3141" s="29">
        <f t="shared" ref="C3141:C3204" si="147">IF(A3141=$B$2,1,IF(A3140&lt;DATE(1998,1,2),ROUND(B3140/3000+1,8)*C3140,ROUND(((1+B3140/100)^(1/252)),8)*C3140))</f>
        <v>5.4096619265029799</v>
      </c>
      <c r="D3141" s="86">
        <f t="shared" ref="D3141:D3204" si="148">(((ROUND(C3141/C3140,8)-1)*$D$1)+1)*D3140</f>
        <v>6.4041815587635407</v>
      </c>
      <c r="E3141" s="86">
        <f t="shared" ref="E3141:E3204" si="149">(((ROUND(C3141/C3140,8))*(($E$1+1)^(1/252)))*E3140)</f>
        <v>5.8641946286120028</v>
      </c>
    </row>
    <row r="3142" spans="1:5" x14ac:dyDescent="0.3">
      <c r="A3142" s="87">
        <v>41274</v>
      </c>
      <c r="B3142" s="94">
        <v>6.9</v>
      </c>
      <c r="C3142" s="29">
        <f t="shared" si="147"/>
        <v>5.411094459077737</v>
      </c>
      <c r="D3142" s="86">
        <f t="shared" si="148"/>
        <v>6.4060470392139743</v>
      </c>
      <c r="E3142" s="86">
        <f t="shared" si="149"/>
        <v>5.8658983373721894</v>
      </c>
    </row>
    <row r="3143" spans="1:5" x14ac:dyDescent="0.3">
      <c r="A3143" s="87">
        <v>41276</v>
      </c>
      <c r="B3143" s="94">
        <v>6.92</v>
      </c>
      <c r="C3143" s="29">
        <f t="shared" si="147"/>
        <v>5.4125273710014454</v>
      </c>
      <c r="D3143" s="86">
        <f t="shared" si="148"/>
        <v>6.4079130630620735</v>
      </c>
      <c r="E3143" s="86">
        <f t="shared" si="149"/>
        <v>5.8676025411063195</v>
      </c>
    </row>
    <row r="3144" spans="1:5" x14ac:dyDescent="0.3">
      <c r="A3144" s="87">
        <v>41277</v>
      </c>
      <c r="B3144" s="94">
        <v>6.92</v>
      </c>
      <c r="C3144" s="29">
        <f t="shared" si="147"/>
        <v>5.413964667644815</v>
      </c>
      <c r="D3144" s="86">
        <f t="shared" si="148"/>
        <v>6.4097848465073595</v>
      </c>
      <c r="E3144" s="86">
        <f t="shared" si="149"/>
        <v>5.8693115820957127</v>
      </c>
    </row>
    <row r="3145" spans="1:5" x14ac:dyDescent="0.3">
      <c r="A3145" s="87">
        <v>41278</v>
      </c>
      <c r="B3145" s="94">
        <v>6.93</v>
      </c>
      <c r="C3145" s="29">
        <f t="shared" si="147"/>
        <v>5.415402345962308</v>
      </c>
      <c r="D3145" s="86">
        <f t="shared" si="148"/>
        <v>6.4116571767099488</v>
      </c>
      <c r="E3145" s="86">
        <f t="shared" si="149"/>
        <v>5.8710211208729302</v>
      </c>
    </row>
    <row r="3146" spans="1:5" x14ac:dyDescent="0.3">
      <c r="A3146" s="87">
        <v>41281</v>
      </c>
      <c r="B3146" s="94">
        <v>6.92</v>
      </c>
      <c r="C3146" s="29">
        <f t="shared" si="147"/>
        <v>5.4168424639081705</v>
      </c>
      <c r="D3146" s="86">
        <f t="shared" si="148"/>
        <v>6.4135327339022528</v>
      </c>
      <c r="E3146" s="86">
        <f t="shared" si="149"/>
        <v>5.8727333886283475</v>
      </c>
    </row>
    <row r="3147" spans="1:5" x14ac:dyDescent="0.3">
      <c r="A3147" s="87">
        <v>41282</v>
      </c>
      <c r="B3147" s="94">
        <v>6.91</v>
      </c>
      <c r="C3147" s="29">
        <f t="shared" si="147"/>
        <v>5.418280906424461</v>
      </c>
      <c r="D3147" s="86">
        <f t="shared" si="148"/>
        <v>6.4154061588814892</v>
      </c>
      <c r="E3147" s="86">
        <f t="shared" si="149"/>
        <v>5.8744439240660551</v>
      </c>
    </row>
    <row r="3148" spans="1:5" x14ac:dyDescent="0.3">
      <c r="A3148" s="87">
        <v>41283</v>
      </c>
      <c r="B3148" s="94">
        <v>6.9</v>
      </c>
      <c r="C3148" s="29">
        <f t="shared" si="147"/>
        <v>5.419717726155227</v>
      </c>
      <c r="D3148" s="86">
        <f t="shared" si="148"/>
        <v>6.4172775200272234</v>
      </c>
      <c r="E3148" s="86">
        <f t="shared" si="149"/>
        <v>5.8761527841267363</v>
      </c>
    </row>
    <row r="3149" spans="1:5" x14ac:dyDescent="0.3">
      <c r="A3149" s="87">
        <v>41284</v>
      </c>
      <c r="B3149" s="94">
        <v>6.91</v>
      </c>
      <c r="C3149" s="29">
        <f t="shared" si="147"/>
        <v>5.4211529216062901</v>
      </c>
      <c r="D3149" s="86">
        <f t="shared" si="148"/>
        <v>6.4191468152133089</v>
      </c>
      <c r="E3149" s="86">
        <f t="shared" si="149"/>
        <v>5.8778599670578187</v>
      </c>
    </row>
    <row r="3150" spans="1:5" x14ac:dyDescent="0.3">
      <c r="A3150" s="87">
        <v>41285</v>
      </c>
      <c r="B3150" s="94">
        <v>6.92</v>
      </c>
      <c r="C3150" s="29">
        <f t="shared" si="147"/>
        <v>5.4225905029380419</v>
      </c>
      <c r="D3150" s="86">
        <f t="shared" si="148"/>
        <v>6.4210192675010136</v>
      </c>
      <c r="E3150" s="86">
        <f t="shared" si="149"/>
        <v>5.8795698208362897</v>
      </c>
    </row>
    <row r="3151" spans="1:5" x14ac:dyDescent="0.3">
      <c r="A3151" s="87">
        <v>41288</v>
      </c>
      <c r="B3151" s="94">
        <v>6.93</v>
      </c>
      <c r="C3151" s="29">
        <f t="shared" si="147"/>
        <v>5.4240304718460965</v>
      </c>
      <c r="D3151" s="86">
        <f t="shared" si="148"/>
        <v>6.4228948793341472</v>
      </c>
      <c r="E3151" s="86">
        <f t="shared" si="149"/>
        <v>5.8812823475034275</v>
      </c>
    </row>
    <row r="3152" spans="1:5" x14ac:dyDescent="0.3">
      <c r="A3152" s="87">
        <v>41289</v>
      </c>
      <c r="B3152" s="94">
        <v>6.94</v>
      </c>
      <c r="C3152" s="29">
        <f t="shared" si="147"/>
        <v>5.4254728842694746</v>
      </c>
      <c r="D3152" s="86">
        <f t="shared" si="148"/>
        <v>6.4247737238129359</v>
      </c>
      <c r="E3152" s="86">
        <f t="shared" si="149"/>
        <v>5.8829976079184059</v>
      </c>
    </row>
    <row r="3153" spans="1:5" x14ac:dyDescent="0.3">
      <c r="A3153" s="87">
        <v>41290</v>
      </c>
      <c r="B3153" s="94">
        <v>6.94</v>
      </c>
      <c r="C3153" s="29">
        <f t="shared" si="147"/>
        <v>5.4269176876985554</v>
      </c>
      <c r="D3153" s="86">
        <f t="shared" si="148"/>
        <v>6.426655732779853</v>
      </c>
      <c r="E3153" s="86">
        <f t="shared" si="149"/>
        <v>5.8847155453496187</v>
      </c>
    </row>
    <row r="3154" spans="1:5" x14ac:dyDescent="0.3">
      <c r="A3154" s="87">
        <v>41291</v>
      </c>
      <c r="B3154" s="94">
        <v>6.94</v>
      </c>
      <c r="C3154" s="29">
        <f t="shared" si="147"/>
        <v>5.4283628758787899</v>
      </c>
      <c r="D3154" s="86">
        <f t="shared" si="148"/>
        <v>6.4285382930436565</v>
      </c>
      <c r="E3154" s="86">
        <f t="shared" si="149"/>
        <v>5.8864339844483853</v>
      </c>
    </row>
    <row r="3155" spans="1:5" x14ac:dyDescent="0.3">
      <c r="A3155" s="87">
        <v>41292</v>
      </c>
      <c r="B3155" s="94">
        <v>6.92</v>
      </c>
      <c r="C3155" s="29">
        <f t="shared" si="147"/>
        <v>5.4298084489126364</v>
      </c>
      <c r="D3155" s="86">
        <f t="shared" si="148"/>
        <v>6.4304214047658386</v>
      </c>
      <c r="E3155" s="86">
        <f t="shared" si="149"/>
        <v>5.8881529253612008</v>
      </c>
    </row>
    <row r="3156" spans="1:5" x14ac:dyDescent="0.3">
      <c r="A3156" s="87">
        <v>41295</v>
      </c>
      <c r="B3156" s="94">
        <v>6.93</v>
      </c>
      <c r="C3156" s="29">
        <f t="shared" si="147"/>
        <v>5.4312503345462444</v>
      </c>
      <c r="D3156" s="86">
        <f t="shared" si="148"/>
        <v>6.4322997630102776</v>
      </c>
      <c r="E3156" s="86">
        <f t="shared" si="149"/>
        <v>5.8898679520063695</v>
      </c>
    </row>
    <row r="3157" spans="1:5" x14ac:dyDescent="0.3">
      <c r="A3157" s="87">
        <v>41296</v>
      </c>
      <c r="B3157" s="94">
        <v>6.93</v>
      </c>
      <c r="C3157" s="29">
        <f t="shared" si="147"/>
        <v>5.432694666947711</v>
      </c>
      <c r="D3157" s="86">
        <f t="shared" si="148"/>
        <v>6.4341813586338539</v>
      </c>
      <c r="E3157" s="86">
        <f t="shared" si="149"/>
        <v>5.8915857163901553</v>
      </c>
    </row>
    <row r="3158" spans="1:5" x14ac:dyDescent="0.3">
      <c r="A3158" s="87">
        <v>41297</v>
      </c>
      <c r="B3158" s="94">
        <v>6.93</v>
      </c>
      <c r="C3158" s="29">
        <f t="shared" si="147"/>
        <v>5.4341393834404927</v>
      </c>
      <c r="D3158" s="86">
        <f t="shared" si="148"/>
        <v>6.4360635046674268</v>
      </c>
      <c r="E3158" s="86">
        <f t="shared" si="149"/>
        <v>5.8933039817553725</v>
      </c>
    </row>
    <row r="3159" spans="1:5" x14ac:dyDescent="0.3">
      <c r="A3159" s="87">
        <v>41298</v>
      </c>
      <c r="B3159" s="94">
        <v>6.93</v>
      </c>
      <c r="C3159" s="29">
        <f t="shared" si="147"/>
        <v>5.4355844841267311</v>
      </c>
      <c r="D3159" s="86">
        <f t="shared" si="148"/>
        <v>6.4379462012720037</v>
      </c>
      <c r="E3159" s="86">
        <f t="shared" si="149"/>
        <v>5.895022748248131</v>
      </c>
    </row>
    <row r="3160" spans="1:5" x14ac:dyDescent="0.3">
      <c r="A3160" s="87">
        <v>41299</v>
      </c>
      <c r="B3160" s="94">
        <v>6.94</v>
      </c>
      <c r="C3160" s="29">
        <f t="shared" si="147"/>
        <v>5.437029969108595</v>
      </c>
      <c r="D3160" s="86">
        <f t="shared" si="148"/>
        <v>6.4398294486086396</v>
      </c>
      <c r="E3160" s="86">
        <f t="shared" si="149"/>
        <v>5.8967420160145831</v>
      </c>
    </row>
    <row r="3161" spans="1:5" x14ac:dyDescent="0.3">
      <c r="A3161" s="87">
        <v>41302</v>
      </c>
      <c r="B3161" s="94">
        <v>6.94</v>
      </c>
      <c r="C3161" s="29">
        <f t="shared" si="147"/>
        <v>5.4384778501893694</v>
      </c>
      <c r="D3161" s="86">
        <f t="shared" si="148"/>
        <v>6.4417158678490214</v>
      </c>
      <c r="E3161" s="86">
        <f t="shared" si="149"/>
        <v>5.8984639670515655</v>
      </c>
    </row>
    <row r="3162" spans="1:5" x14ac:dyDescent="0.3">
      <c r="A3162" s="87">
        <v>41303</v>
      </c>
      <c r="B3162" s="94">
        <v>6.95</v>
      </c>
      <c r="C3162" s="29">
        <f t="shared" si="147"/>
        <v>5.4399261168408755</v>
      </c>
      <c r="D3162" s="86">
        <f t="shared" si="148"/>
        <v>6.4436028396781913</v>
      </c>
      <c r="E3162" s="86">
        <f t="shared" si="149"/>
        <v>5.9001864209281436</v>
      </c>
    </row>
    <row r="3163" spans="1:5" x14ac:dyDescent="0.3">
      <c r="A3163" s="87">
        <v>41304</v>
      </c>
      <c r="B3163" s="94">
        <v>6.95</v>
      </c>
      <c r="C3163" s="29">
        <f t="shared" si="147"/>
        <v>5.4413767819384535</v>
      </c>
      <c r="D3163" s="86">
        <f t="shared" si="148"/>
        <v>6.445492986804374</v>
      </c>
      <c r="E3163" s="86">
        <f t="shared" si="149"/>
        <v>5.9019115609162602</v>
      </c>
    </row>
    <row r="3164" spans="1:5" x14ac:dyDescent="0.3">
      <c r="A3164" s="87">
        <v>41305</v>
      </c>
      <c r="B3164" s="94">
        <v>6.95</v>
      </c>
      <c r="C3164" s="29">
        <f t="shared" si="147"/>
        <v>5.442827833884893</v>
      </c>
      <c r="D3164" s="86">
        <f t="shared" si="148"/>
        <v>6.4473836883806444</v>
      </c>
      <c r="E3164" s="86">
        <f t="shared" si="149"/>
        <v>5.9036372053135207</v>
      </c>
    </row>
    <row r="3165" spans="1:5" x14ac:dyDescent="0.3">
      <c r="A3165" s="87">
        <v>41306</v>
      </c>
      <c r="B3165" s="94">
        <v>6.95</v>
      </c>
      <c r="C3165" s="29">
        <f t="shared" si="147"/>
        <v>5.4442792727833549</v>
      </c>
      <c r="D3165" s="86">
        <f t="shared" si="148"/>
        <v>6.4492749445696429</v>
      </c>
      <c r="E3165" s="86">
        <f t="shared" si="149"/>
        <v>5.9053633542674069</v>
      </c>
    </row>
    <row r="3166" spans="1:5" x14ac:dyDescent="0.3">
      <c r="A3166" s="87">
        <v>41309</v>
      </c>
      <c r="B3166" s="94">
        <v>6.96</v>
      </c>
      <c r="C3166" s="29">
        <f t="shared" si="147"/>
        <v>5.4457310987370278</v>
      </c>
      <c r="D3166" s="86">
        <f t="shared" si="148"/>
        <v>6.4511667555340582</v>
      </c>
      <c r="E3166" s="86">
        <f t="shared" si="149"/>
        <v>5.9070900079254454</v>
      </c>
    </row>
    <row r="3167" spans="1:5" x14ac:dyDescent="0.3">
      <c r="A3167" s="87">
        <v>41310</v>
      </c>
      <c r="B3167" s="94">
        <v>6.96</v>
      </c>
      <c r="C3167" s="29">
        <f t="shared" si="147"/>
        <v>5.4471853267696346</v>
      </c>
      <c r="D3167" s="86">
        <f t="shared" si="148"/>
        <v>6.4530617470614953</v>
      </c>
      <c r="E3167" s="86">
        <f t="shared" si="149"/>
        <v>5.9088193521147012</v>
      </c>
    </row>
    <row r="3168" spans="1:5" x14ac:dyDescent="0.3">
      <c r="A3168" s="87">
        <v>41311</v>
      </c>
      <c r="B3168" s="94">
        <v>6.96</v>
      </c>
      <c r="C3168" s="29">
        <f t="shared" si="147"/>
        <v>5.4486399431392956</v>
      </c>
      <c r="D3168" s="86">
        <f t="shared" si="148"/>
        <v>6.4549572952313232</v>
      </c>
      <c r="E3168" s="86">
        <f t="shared" si="149"/>
        <v>5.9105492025822297</v>
      </c>
    </row>
    <row r="3169" spans="1:5" x14ac:dyDescent="0.3">
      <c r="A3169" s="87">
        <v>41312</v>
      </c>
      <c r="B3169" s="94">
        <v>6.95</v>
      </c>
      <c r="C3169" s="29">
        <f t="shared" si="147"/>
        <v>5.4500949479497116</v>
      </c>
      <c r="D3169" s="86">
        <f t="shared" si="148"/>
        <v>6.456853400207053</v>
      </c>
      <c r="E3169" s="86">
        <f t="shared" si="149"/>
        <v>5.9122795594762474</v>
      </c>
    </row>
    <row r="3170" spans="1:5" x14ac:dyDescent="0.3">
      <c r="A3170" s="87">
        <v>41313</v>
      </c>
      <c r="B3170" s="94">
        <v>6.95</v>
      </c>
      <c r="C3170" s="29">
        <f t="shared" si="147"/>
        <v>5.4515483247694814</v>
      </c>
      <c r="D3170" s="86">
        <f t="shared" si="148"/>
        <v>6.4587474342129099</v>
      </c>
      <c r="E3170" s="86">
        <f t="shared" si="149"/>
        <v>5.9140082353453352</v>
      </c>
    </row>
    <row r="3171" spans="1:5" x14ac:dyDescent="0.3">
      <c r="A3171" s="87">
        <v>41318</v>
      </c>
      <c r="B3171" s="94">
        <v>6.95</v>
      </c>
      <c r="C3171" s="29">
        <f t="shared" si="147"/>
        <v>5.4530020891612478</v>
      </c>
      <c r="D3171" s="86">
        <f t="shared" si="148"/>
        <v>6.4606420238090196</v>
      </c>
      <c r="E3171" s="86">
        <f t="shared" si="149"/>
        <v>5.9157374166574135</v>
      </c>
    </row>
    <row r="3172" spans="1:5" x14ac:dyDescent="0.3">
      <c r="A3172" s="87">
        <v>41319</v>
      </c>
      <c r="B3172" s="94">
        <v>6.94</v>
      </c>
      <c r="C3172" s="29">
        <f t="shared" si="147"/>
        <v>5.4544562412283648</v>
      </c>
      <c r="D3172" s="86">
        <f t="shared" si="148"/>
        <v>6.4625371691583577</v>
      </c>
      <c r="E3172" s="86">
        <f t="shared" si="149"/>
        <v>5.9174671035602673</v>
      </c>
    </row>
    <row r="3173" spans="1:5" x14ac:dyDescent="0.3">
      <c r="A3173" s="87">
        <v>41320</v>
      </c>
      <c r="B3173" s="94">
        <v>6.94</v>
      </c>
      <c r="C3173" s="29">
        <f t="shared" si="147"/>
        <v>5.4559087629254046</v>
      </c>
      <c r="D3173" s="86">
        <f t="shared" si="148"/>
        <v>6.4644302401713194</v>
      </c>
      <c r="E3173" s="86">
        <f t="shared" si="149"/>
        <v>5.9191951066826034</v>
      </c>
    </row>
    <row r="3174" spans="1:5" x14ac:dyDescent="0.3">
      <c r="A3174" s="87">
        <v>41323</v>
      </c>
      <c r="B3174" s="94">
        <v>6.94</v>
      </c>
      <c r="C3174" s="29">
        <f t="shared" si="147"/>
        <v>5.4573616714289717</v>
      </c>
      <c r="D3174" s="86">
        <f t="shared" si="148"/>
        <v>6.4663238657215736</v>
      </c>
      <c r="E3174" s="86">
        <f t="shared" si="149"/>
        <v>5.9209236144118496</v>
      </c>
    </row>
    <row r="3175" spans="1:5" x14ac:dyDescent="0.3">
      <c r="A3175" s="87">
        <v>41324</v>
      </c>
      <c r="B3175" s="94">
        <v>6.93</v>
      </c>
      <c r="C3175" s="29">
        <f t="shared" si="147"/>
        <v>5.4588149668420733</v>
      </c>
      <c r="D3175" s="86">
        <f t="shared" si="148"/>
        <v>6.4682180459715601</v>
      </c>
      <c r="E3175" s="86">
        <f t="shared" si="149"/>
        <v>5.9226526268953599</v>
      </c>
    </row>
    <row r="3176" spans="1:5" x14ac:dyDescent="0.3">
      <c r="A3176" s="87">
        <v>41325</v>
      </c>
      <c r="B3176" s="94">
        <v>6.95</v>
      </c>
      <c r="C3176" s="29">
        <f t="shared" si="147"/>
        <v>5.4602666295062061</v>
      </c>
      <c r="D3176" s="86">
        <f t="shared" si="148"/>
        <v>6.4701101485190229</v>
      </c>
      <c r="E3176" s="86">
        <f t="shared" si="149"/>
        <v>5.9243799528427186</v>
      </c>
    </row>
    <row r="3177" spans="1:5" x14ac:dyDescent="0.3">
      <c r="A3177" s="87">
        <v>41326</v>
      </c>
      <c r="B3177" s="94">
        <v>6.95</v>
      </c>
      <c r="C3177" s="29">
        <f t="shared" si="147"/>
        <v>5.4617227188082964</v>
      </c>
      <c r="D3177" s="86">
        <f t="shared" si="148"/>
        <v>6.4720080712196593</v>
      </c>
      <c r="E3177" s="86">
        <f t="shared" si="149"/>
        <v>5.9261121667139944</v>
      </c>
    </row>
    <row r="3178" spans="1:5" x14ac:dyDescent="0.3">
      <c r="A3178" s="87">
        <v>41327</v>
      </c>
      <c r="B3178" s="94">
        <v>6.96</v>
      </c>
      <c r="C3178" s="29">
        <f t="shared" si="147"/>
        <v>5.4631791964057212</v>
      </c>
      <c r="D3178" s="86">
        <f t="shared" si="148"/>
        <v>6.4739065506512468</v>
      </c>
      <c r="E3178" s="86">
        <f t="shared" si="149"/>
        <v>5.9278448870627276</v>
      </c>
    </row>
    <row r="3179" spans="1:5" x14ac:dyDescent="0.3">
      <c r="A3179" s="87">
        <v>41330</v>
      </c>
      <c r="B3179" s="94">
        <v>7</v>
      </c>
      <c r="C3179" s="29">
        <f t="shared" si="147"/>
        <v>5.464638083778329</v>
      </c>
      <c r="D3179" s="86">
        <f t="shared" si="148"/>
        <v>6.4758082218570605</v>
      </c>
      <c r="E3179" s="86">
        <f t="shared" si="149"/>
        <v>5.9295803073960052</v>
      </c>
    </row>
    <row r="3180" spans="1:5" x14ac:dyDescent="0.3">
      <c r="A3180" s="87">
        <v>41331</v>
      </c>
      <c r="B3180" s="94">
        <v>6.98</v>
      </c>
      <c r="C3180" s="29">
        <f t="shared" si="147"/>
        <v>5.4661054483965854</v>
      </c>
      <c r="D3180" s="86">
        <f t="shared" si="148"/>
        <v>6.4777209942831675</v>
      </c>
      <c r="E3180" s="86">
        <f t="shared" si="149"/>
        <v>5.931325011790876</v>
      </c>
    </row>
    <row r="3181" spans="1:5" x14ac:dyDescent="0.3">
      <c r="A3181" s="87">
        <v>41332</v>
      </c>
      <c r="B3181" s="94">
        <v>6.98</v>
      </c>
      <c r="C3181" s="29">
        <f t="shared" si="147"/>
        <v>5.4675691621135565</v>
      </c>
      <c r="D3181" s="86">
        <f t="shared" si="148"/>
        <v>6.4796290588238019</v>
      </c>
      <c r="E3181" s="86">
        <f t="shared" si="149"/>
        <v>5.9330658402497036</v>
      </c>
    </row>
    <row r="3182" spans="1:5" x14ac:dyDescent="0.3">
      <c r="A3182" s="87">
        <v>41333</v>
      </c>
      <c r="B3182" s="94">
        <v>6.98</v>
      </c>
      <c r="C3182" s="29">
        <f t="shared" si="147"/>
        <v>5.4690332677837867</v>
      </c>
      <c r="D3182" s="86">
        <f t="shared" si="148"/>
        <v>6.4815376854001112</v>
      </c>
      <c r="E3182" s="86">
        <f t="shared" si="149"/>
        <v>5.9348071796371551</v>
      </c>
    </row>
    <row r="3183" spans="1:5" x14ac:dyDescent="0.3">
      <c r="A3183" s="87">
        <v>41334</v>
      </c>
      <c r="B3183" s="94">
        <v>6.98</v>
      </c>
      <c r="C3183" s="29">
        <f t="shared" si="147"/>
        <v>5.470497765512234</v>
      </c>
      <c r="D3183" s="86">
        <f t="shared" si="148"/>
        <v>6.4834468741776474</v>
      </c>
      <c r="E3183" s="86">
        <f t="shared" si="149"/>
        <v>5.936549030103186</v>
      </c>
    </row>
    <row r="3184" spans="1:5" x14ac:dyDescent="0.3">
      <c r="A3184" s="87">
        <v>41337</v>
      </c>
      <c r="B3184" s="94">
        <v>6.99</v>
      </c>
      <c r="C3184" s="29">
        <f t="shared" si="147"/>
        <v>5.4719626554038827</v>
      </c>
      <c r="D3184" s="86">
        <f t="shared" si="148"/>
        <v>6.4853566253220114</v>
      </c>
      <c r="E3184" s="86">
        <f t="shared" si="149"/>
        <v>5.9382913917977964</v>
      </c>
    </row>
    <row r="3185" spans="1:5" x14ac:dyDescent="0.3">
      <c r="A3185" s="87">
        <v>41338</v>
      </c>
      <c r="B3185" s="94">
        <v>6.99</v>
      </c>
      <c r="C3185" s="29">
        <f t="shared" si="147"/>
        <v>5.4734299621899289</v>
      </c>
      <c r="D3185" s="86">
        <f t="shared" si="148"/>
        <v>6.4872695785389993</v>
      </c>
      <c r="E3185" s="86">
        <f t="shared" si="149"/>
        <v>5.9400364620953372</v>
      </c>
    </row>
    <row r="3186" spans="1:5" x14ac:dyDescent="0.3">
      <c r="A3186" s="87">
        <v>41339</v>
      </c>
      <c r="B3186" s="94">
        <v>6.99</v>
      </c>
      <c r="C3186" s="29">
        <f t="shared" si="147"/>
        <v>5.47489766243429</v>
      </c>
      <c r="D3186" s="86">
        <f t="shared" si="148"/>
        <v>6.4891830960102324</v>
      </c>
      <c r="E3186" s="86">
        <f t="shared" si="149"/>
        <v>5.9417820452121628</v>
      </c>
    </row>
    <row r="3187" spans="1:5" x14ac:dyDescent="0.3">
      <c r="A3187" s="87">
        <v>41340</v>
      </c>
      <c r="B3187" s="94">
        <v>6.99</v>
      </c>
      <c r="C3187" s="29">
        <f t="shared" si="147"/>
        <v>5.4763657562424717</v>
      </c>
      <c r="D3187" s="86">
        <f t="shared" si="148"/>
        <v>6.4910971779021462</v>
      </c>
      <c r="E3187" s="86">
        <f t="shared" si="149"/>
        <v>5.943528141298974</v>
      </c>
    </row>
    <row r="3188" spans="1:5" x14ac:dyDescent="0.3">
      <c r="A3188" s="87">
        <v>41341</v>
      </c>
      <c r="B3188" s="94">
        <v>6.99</v>
      </c>
      <c r="C3188" s="29">
        <f t="shared" si="147"/>
        <v>5.4778342437200074</v>
      </c>
      <c r="D3188" s="86">
        <f t="shared" si="148"/>
        <v>6.4930118243812256</v>
      </c>
      <c r="E3188" s="86">
        <f t="shared" si="149"/>
        <v>5.9452747505065151</v>
      </c>
    </row>
    <row r="3189" spans="1:5" x14ac:dyDescent="0.3">
      <c r="A3189" s="87">
        <v>41344</v>
      </c>
      <c r="B3189" s="94">
        <v>6.99</v>
      </c>
      <c r="C3189" s="29">
        <f t="shared" si="147"/>
        <v>5.4793031249724606</v>
      </c>
      <c r="D3189" s="86">
        <f t="shared" si="148"/>
        <v>6.4949270356140039</v>
      </c>
      <c r="E3189" s="86">
        <f t="shared" si="149"/>
        <v>5.9470218729855766</v>
      </c>
    </row>
    <row r="3190" spans="1:5" x14ac:dyDescent="0.3">
      <c r="A3190" s="87">
        <v>41345</v>
      </c>
      <c r="B3190" s="94">
        <v>6.99</v>
      </c>
      <c r="C3190" s="29">
        <f t="shared" si="147"/>
        <v>5.4807724001054217</v>
      </c>
      <c r="D3190" s="86">
        <f t="shared" si="148"/>
        <v>6.4968428117670634</v>
      </c>
      <c r="E3190" s="86">
        <f t="shared" si="149"/>
        <v>5.9487695088869916</v>
      </c>
    </row>
    <row r="3191" spans="1:5" x14ac:dyDescent="0.3">
      <c r="A3191" s="87">
        <v>41346</v>
      </c>
      <c r="B3191" s="94">
        <v>6.99</v>
      </c>
      <c r="C3191" s="29">
        <f t="shared" si="147"/>
        <v>5.4822420692245091</v>
      </c>
      <c r="D3191" s="86">
        <f t="shared" si="148"/>
        <v>6.4987591530070361</v>
      </c>
      <c r="E3191" s="86">
        <f t="shared" si="149"/>
        <v>5.9505176583616386</v>
      </c>
    </row>
    <row r="3192" spans="1:5" x14ac:dyDescent="0.3">
      <c r="A3192" s="87">
        <v>41347</v>
      </c>
      <c r="B3192" s="94">
        <v>6.99</v>
      </c>
      <c r="C3192" s="29">
        <f t="shared" si="147"/>
        <v>5.4837121324353708</v>
      </c>
      <c r="D3192" s="86">
        <f t="shared" si="148"/>
        <v>6.5006760595006021</v>
      </c>
      <c r="E3192" s="86">
        <f t="shared" si="149"/>
        <v>5.9522663215604403</v>
      </c>
    </row>
    <row r="3193" spans="1:5" x14ac:dyDescent="0.3">
      <c r="A3193" s="87">
        <v>41348</v>
      </c>
      <c r="B3193" s="94">
        <v>6.99</v>
      </c>
      <c r="C3193" s="29">
        <f t="shared" si="147"/>
        <v>5.4851825898436832</v>
      </c>
      <c r="D3193" s="86">
        <f t="shared" si="148"/>
        <v>6.502593531414492</v>
      </c>
      <c r="E3193" s="86">
        <f t="shared" si="149"/>
        <v>5.9540154986343632</v>
      </c>
    </row>
    <row r="3194" spans="1:5" x14ac:dyDescent="0.3">
      <c r="A3194" s="87">
        <v>41351</v>
      </c>
      <c r="B3194" s="94">
        <v>6.99</v>
      </c>
      <c r="C3194" s="29">
        <f t="shared" si="147"/>
        <v>5.4866534415551493</v>
      </c>
      <c r="D3194" s="86">
        <f t="shared" si="148"/>
        <v>6.5045115689154853</v>
      </c>
      <c r="E3194" s="86">
        <f t="shared" si="149"/>
        <v>5.9557651897344188</v>
      </c>
    </row>
    <row r="3195" spans="1:5" x14ac:dyDescent="0.3">
      <c r="A3195" s="87">
        <v>41352</v>
      </c>
      <c r="B3195" s="94">
        <v>6.99</v>
      </c>
      <c r="C3195" s="29">
        <f t="shared" si="147"/>
        <v>5.4881246876755014</v>
      </c>
      <c r="D3195" s="86">
        <f t="shared" si="148"/>
        <v>6.5064301721704103</v>
      </c>
      <c r="E3195" s="86">
        <f t="shared" si="149"/>
        <v>5.9575153950116624</v>
      </c>
    </row>
    <row r="3196" spans="1:5" x14ac:dyDescent="0.3">
      <c r="A3196" s="87">
        <v>41353</v>
      </c>
      <c r="B3196" s="94">
        <v>6.99</v>
      </c>
      <c r="C3196" s="29">
        <f t="shared" si="147"/>
        <v>5.4895963283105011</v>
      </c>
      <c r="D3196" s="86">
        <f t="shared" si="148"/>
        <v>6.5083493413461442</v>
      </c>
      <c r="E3196" s="86">
        <f t="shared" si="149"/>
        <v>5.9592661146171935</v>
      </c>
    </row>
    <row r="3197" spans="1:5" x14ac:dyDescent="0.3">
      <c r="A3197" s="87">
        <v>41354</v>
      </c>
      <c r="B3197" s="94">
        <v>6.99</v>
      </c>
      <c r="C3197" s="29">
        <f t="shared" si="147"/>
        <v>5.4910683635659367</v>
      </c>
      <c r="D3197" s="86">
        <f t="shared" si="148"/>
        <v>6.5102690766096138</v>
      </c>
      <c r="E3197" s="86">
        <f t="shared" si="149"/>
        <v>5.9610173487021569</v>
      </c>
    </row>
    <row r="3198" spans="1:5" x14ac:dyDescent="0.3">
      <c r="A3198" s="87">
        <v>41355</v>
      </c>
      <c r="B3198" s="94">
        <v>6.99</v>
      </c>
      <c r="C3198" s="29">
        <f t="shared" si="147"/>
        <v>5.4925407935476267</v>
      </c>
      <c r="D3198" s="86">
        <f t="shared" si="148"/>
        <v>6.5121893781277951</v>
      </c>
      <c r="E3198" s="86">
        <f t="shared" si="149"/>
        <v>5.9627690974177412</v>
      </c>
    </row>
    <row r="3199" spans="1:5" x14ac:dyDescent="0.3">
      <c r="A3199" s="87">
        <v>41358</v>
      </c>
      <c r="B3199" s="94">
        <v>6.99</v>
      </c>
      <c r="C3199" s="29">
        <f t="shared" si="147"/>
        <v>5.4940136183614161</v>
      </c>
      <c r="D3199" s="86">
        <f t="shared" si="148"/>
        <v>6.5141102460677143</v>
      </c>
      <c r="E3199" s="86">
        <f t="shared" si="149"/>
        <v>5.964521360915179</v>
      </c>
    </row>
    <row r="3200" spans="1:5" x14ac:dyDescent="0.3">
      <c r="A3200" s="87">
        <v>41359</v>
      </c>
      <c r="B3200" s="94">
        <v>6.99</v>
      </c>
      <c r="C3200" s="29">
        <f t="shared" si="147"/>
        <v>5.4954868381131794</v>
      </c>
      <c r="D3200" s="86">
        <f t="shared" si="148"/>
        <v>6.5160316805964449</v>
      </c>
      <c r="E3200" s="86">
        <f t="shared" si="149"/>
        <v>5.9662741393457486</v>
      </c>
    </row>
    <row r="3201" spans="1:5" x14ac:dyDescent="0.3">
      <c r="A3201" s="87">
        <v>41360</v>
      </c>
      <c r="B3201" s="94">
        <v>6.99</v>
      </c>
      <c r="C3201" s="29">
        <f t="shared" si="147"/>
        <v>5.4969604529088185</v>
      </c>
      <c r="D3201" s="86">
        <f t="shared" si="148"/>
        <v>6.5179536818811119</v>
      </c>
      <c r="E3201" s="86">
        <f t="shared" si="149"/>
        <v>5.9680274328607714</v>
      </c>
    </row>
    <row r="3202" spans="1:5" x14ac:dyDescent="0.3">
      <c r="A3202" s="87">
        <v>41361</v>
      </c>
      <c r="B3202" s="94">
        <v>7.01</v>
      </c>
      <c r="C3202" s="29">
        <f t="shared" si="147"/>
        <v>5.4984344628542656</v>
      </c>
      <c r="D3202" s="86">
        <f t="shared" si="148"/>
        <v>6.5198762500888874</v>
      </c>
      <c r="E3202" s="86">
        <f t="shared" si="149"/>
        <v>5.9697812416116145</v>
      </c>
    </row>
    <row r="3203" spans="1:5" x14ac:dyDescent="0.3">
      <c r="A3203" s="87">
        <v>41365</v>
      </c>
      <c r="B3203" s="94">
        <v>7.02</v>
      </c>
      <c r="C3203" s="29">
        <f t="shared" si="147"/>
        <v>5.4999129368969832</v>
      </c>
      <c r="D3203" s="86">
        <f t="shared" si="148"/>
        <v>6.5218046925662625</v>
      </c>
      <c r="E3203" s="86">
        <f t="shared" si="149"/>
        <v>5.9715399835013878</v>
      </c>
    </row>
    <row r="3204" spans="1:5" x14ac:dyDescent="0.3">
      <c r="A3204" s="87">
        <v>41366</v>
      </c>
      <c r="B3204" s="94">
        <v>7.02</v>
      </c>
      <c r="C3204" s="29">
        <f t="shared" si="147"/>
        <v>5.5013938434543723</v>
      </c>
      <c r="D3204" s="86">
        <f t="shared" si="148"/>
        <v>6.5237363598109361</v>
      </c>
      <c r="E3204" s="86">
        <f t="shared" si="149"/>
        <v>5.9733014530561839</v>
      </c>
    </row>
    <row r="3205" spans="1:5" x14ac:dyDescent="0.3">
      <c r="A3205" s="87">
        <v>41367</v>
      </c>
      <c r="B3205" s="94">
        <v>7.01</v>
      </c>
      <c r="C3205" s="29">
        <f t="shared" ref="C3205:C3268" si="150">IF(A3205=$B$2,1,IF(A3204&lt;DATE(1998,1,2),ROUND(B3204/3000+1,8)*C3204,ROUND(((1+B3204/100)^(1/252)),8)*C3204))</f>
        <v>5.5028751487606611</v>
      </c>
      <c r="D3205" s="86">
        <f t="shared" ref="D3205:D3268" si="151">(((ROUND(C3205/C3204,8)-1)*$D$1)+1)*D3204</f>
        <v>6.5256685991884043</v>
      </c>
      <c r="E3205" s="86">
        <f t="shared" ref="E3205:E3268" si="152">(((ROUND(C3205/C3204,8))*(($E$1+1)^(1/252)))*E3204)</f>
        <v>5.9750634422047533</v>
      </c>
    </row>
    <row r="3206" spans="1:5" x14ac:dyDescent="0.3">
      <c r="A3206" s="87">
        <v>41368</v>
      </c>
      <c r="B3206" s="94">
        <v>7.01</v>
      </c>
      <c r="C3206" s="29">
        <f t="shared" si="150"/>
        <v>5.5043548168594114</v>
      </c>
      <c r="D3206" s="86">
        <f t="shared" si="151"/>
        <v>6.5275987549210033</v>
      </c>
      <c r="E3206" s="86">
        <f t="shared" si="152"/>
        <v>5.976823740270051</v>
      </c>
    </row>
    <row r="3207" spans="1:5" x14ac:dyDescent="0.3">
      <c r="A3207" s="87">
        <v>41369</v>
      </c>
      <c r="B3207" s="94">
        <v>7.01</v>
      </c>
      <c r="C3207" s="29">
        <f t="shared" si="150"/>
        <v>5.5058348828261172</v>
      </c>
      <c r="D3207" s="86">
        <f t="shared" si="151"/>
        <v>6.5295294815531353</v>
      </c>
      <c r="E3207" s="86">
        <f t="shared" si="152"/>
        <v>5.9785845569322325</v>
      </c>
    </row>
    <row r="3208" spans="1:5" x14ac:dyDescent="0.3">
      <c r="A3208" s="87">
        <v>41372</v>
      </c>
      <c r="B3208" s="94">
        <v>7.01</v>
      </c>
      <c r="C3208" s="29">
        <f t="shared" si="150"/>
        <v>5.5073153467677605</v>
      </c>
      <c r="D3208" s="86">
        <f t="shared" si="151"/>
        <v>6.5314607792536599</v>
      </c>
      <c r="E3208" s="86">
        <f t="shared" si="152"/>
        <v>5.9803458923440793</v>
      </c>
    </row>
    <row r="3209" spans="1:5" x14ac:dyDescent="0.3">
      <c r="A3209" s="87">
        <v>41373</v>
      </c>
      <c r="B3209" s="94">
        <v>7.01</v>
      </c>
      <c r="C3209" s="29">
        <f t="shared" si="150"/>
        <v>5.5087962087913533</v>
      </c>
      <c r="D3209" s="86">
        <f t="shared" si="151"/>
        <v>6.5333926481914864</v>
      </c>
      <c r="E3209" s="86">
        <f t="shared" si="152"/>
        <v>5.9821077466584196</v>
      </c>
    </row>
    <row r="3210" spans="1:5" x14ac:dyDescent="0.3">
      <c r="A3210" s="87">
        <v>41374</v>
      </c>
      <c r="B3210" s="94">
        <v>7.01</v>
      </c>
      <c r="C3210" s="29">
        <f t="shared" si="150"/>
        <v>5.5102774690039356</v>
      </c>
      <c r="D3210" s="86">
        <f t="shared" si="151"/>
        <v>6.5353250885355756</v>
      </c>
      <c r="E3210" s="86">
        <f t="shared" si="152"/>
        <v>5.9838701200281257</v>
      </c>
    </row>
    <row r="3211" spans="1:5" x14ac:dyDescent="0.3">
      <c r="A3211" s="87">
        <v>41375</v>
      </c>
      <c r="B3211" s="94">
        <v>7.01</v>
      </c>
      <c r="C3211" s="29">
        <f t="shared" si="150"/>
        <v>5.5117591275125761</v>
      </c>
      <c r="D3211" s="86">
        <f t="shared" si="151"/>
        <v>6.5372581004549373</v>
      </c>
      <c r="E3211" s="86">
        <f t="shared" si="152"/>
        <v>5.9856330126061152</v>
      </c>
    </row>
    <row r="3212" spans="1:5" x14ac:dyDescent="0.3">
      <c r="A3212" s="87">
        <v>41376</v>
      </c>
      <c r="B3212" s="94">
        <v>7.01</v>
      </c>
      <c r="C3212" s="29">
        <f t="shared" si="150"/>
        <v>5.5132411844243734</v>
      </c>
      <c r="D3212" s="86">
        <f t="shared" si="151"/>
        <v>6.5391916841186317</v>
      </c>
      <c r="E3212" s="86">
        <f t="shared" si="152"/>
        <v>5.9873964245453504</v>
      </c>
    </row>
    <row r="3213" spans="1:5" x14ac:dyDescent="0.3">
      <c r="A3213" s="87">
        <v>41379</v>
      </c>
      <c r="B3213" s="94">
        <v>7.01</v>
      </c>
      <c r="C3213" s="29">
        <f t="shared" si="150"/>
        <v>5.5147236398464541</v>
      </c>
      <c r="D3213" s="86">
        <f t="shared" si="151"/>
        <v>6.541125839695769</v>
      </c>
      <c r="E3213" s="86">
        <f t="shared" si="152"/>
        <v>5.9891603559988393</v>
      </c>
    </row>
    <row r="3214" spans="1:5" x14ac:dyDescent="0.3">
      <c r="A3214" s="87">
        <v>41380</v>
      </c>
      <c r="B3214" s="94">
        <v>7</v>
      </c>
      <c r="C3214" s="29">
        <f t="shared" si="150"/>
        <v>5.5162064938859725</v>
      </c>
      <c r="D3214" s="86">
        <f t="shared" si="151"/>
        <v>6.543060567355508</v>
      </c>
      <c r="E3214" s="86">
        <f t="shared" si="152"/>
        <v>5.9909248071196348</v>
      </c>
    </row>
    <row r="3215" spans="1:5" x14ac:dyDescent="0.3">
      <c r="A3215" s="87">
        <v>41381</v>
      </c>
      <c r="B3215" s="94">
        <v>7</v>
      </c>
      <c r="C3215" s="29">
        <f t="shared" si="150"/>
        <v>5.517687705653711</v>
      </c>
      <c r="D3215" s="86">
        <f t="shared" si="151"/>
        <v>6.5449932042414094</v>
      </c>
      <c r="E3215" s="86">
        <f t="shared" si="152"/>
        <v>5.9926875613616657</v>
      </c>
    </row>
    <row r="3216" spans="1:5" x14ac:dyDescent="0.3">
      <c r="A3216" s="87">
        <v>41382</v>
      </c>
      <c r="B3216" s="94">
        <v>7.24</v>
      </c>
      <c r="C3216" s="29">
        <f t="shared" si="150"/>
        <v>5.5191693151564341</v>
      </c>
      <c r="D3216" s="86">
        <f t="shared" si="151"/>
        <v>6.5469264119741331</v>
      </c>
      <c r="E3216" s="86">
        <f t="shared" si="152"/>
        <v>5.9944508342719516</v>
      </c>
    </row>
    <row r="3217" spans="1:5" x14ac:dyDescent="0.3">
      <c r="A3217" s="87">
        <v>41383</v>
      </c>
      <c r="B3217" s="94">
        <v>7.24</v>
      </c>
      <c r="C3217" s="29">
        <f t="shared" si="150"/>
        <v>5.5207004431078444</v>
      </c>
      <c r="D3217" s="86">
        <f t="shared" si="151"/>
        <v>6.5489242851318643</v>
      </c>
      <c r="E3217" s="86">
        <f t="shared" si="152"/>
        <v>5.996267977987201</v>
      </c>
    </row>
    <row r="3218" spans="1:5" x14ac:dyDescent="0.3">
      <c r="A3218" s="87">
        <v>41386</v>
      </c>
      <c r="B3218" s="94">
        <v>7.24</v>
      </c>
      <c r="C3218" s="29">
        <f t="shared" si="150"/>
        <v>5.5222319958247708</v>
      </c>
      <c r="D3218" s="86">
        <f t="shared" si="151"/>
        <v>6.5509227679645639</v>
      </c>
      <c r="E3218" s="86">
        <f t="shared" si="152"/>
        <v>5.998085672547119</v>
      </c>
    </row>
    <row r="3219" spans="1:5" x14ac:dyDescent="0.3">
      <c r="A3219" s="87">
        <v>41387</v>
      </c>
      <c r="B3219" s="94">
        <v>7.24</v>
      </c>
      <c r="C3219" s="29">
        <f t="shared" si="150"/>
        <v>5.5237639734250523</v>
      </c>
      <c r="D3219" s="86">
        <f t="shared" si="151"/>
        <v>6.552921860658282</v>
      </c>
      <c r="E3219" s="86">
        <f t="shared" si="152"/>
        <v>5.9999039181186866</v>
      </c>
    </row>
    <row r="3220" spans="1:5" x14ac:dyDescent="0.3">
      <c r="A3220" s="87">
        <v>41388</v>
      </c>
      <c r="B3220" s="94">
        <v>7.24</v>
      </c>
      <c r="C3220" s="29">
        <f t="shared" si="150"/>
        <v>5.5252963760265601</v>
      </c>
      <c r="D3220" s="86">
        <f t="shared" si="151"/>
        <v>6.5549215633991249</v>
      </c>
      <c r="E3220" s="86">
        <f t="shared" si="152"/>
        <v>6.0017227148689374</v>
      </c>
    </row>
    <row r="3221" spans="1:5" x14ac:dyDescent="0.3">
      <c r="A3221" s="87">
        <v>41389</v>
      </c>
      <c r="B3221" s="94">
        <v>7.24</v>
      </c>
      <c r="C3221" s="29">
        <f t="shared" si="150"/>
        <v>5.5268292037471971</v>
      </c>
      <c r="D3221" s="86">
        <f t="shared" si="151"/>
        <v>6.5569218763732557</v>
      </c>
      <c r="E3221" s="86">
        <f t="shared" si="152"/>
        <v>6.0035420629649536</v>
      </c>
    </row>
    <row r="3222" spans="1:5" x14ac:dyDescent="0.3">
      <c r="A3222" s="87">
        <v>41390</v>
      </c>
      <c r="B3222" s="94">
        <v>7.23</v>
      </c>
      <c r="C3222" s="29">
        <f t="shared" si="150"/>
        <v>5.5283624567049001</v>
      </c>
      <c r="D3222" s="86">
        <f t="shared" si="151"/>
        <v>6.5589227997668944</v>
      </c>
      <c r="E3222" s="86">
        <f t="shared" si="152"/>
        <v>6.0053619625738683</v>
      </c>
    </row>
    <row r="3223" spans="1:5" x14ac:dyDescent="0.3">
      <c r="A3223" s="87">
        <v>41393</v>
      </c>
      <c r="B3223" s="94">
        <v>7.23</v>
      </c>
      <c r="C3223" s="29">
        <f t="shared" si="150"/>
        <v>5.5298940895235305</v>
      </c>
      <c r="D3223" s="86">
        <f t="shared" si="151"/>
        <v>6.560921664284737</v>
      </c>
      <c r="E3223" s="86">
        <f t="shared" si="152"/>
        <v>6.0071801918218117</v>
      </c>
    </row>
    <row r="3224" spans="1:5" x14ac:dyDescent="0.3">
      <c r="A3224" s="87">
        <v>41394</v>
      </c>
      <c r="B3224" s="94">
        <v>7.23</v>
      </c>
      <c r="C3224" s="29">
        <f t="shared" si="150"/>
        <v>5.5314261466810333</v>
      </c>
      <c r="D3224" s="86">
        <f t="shared" si="151"/>
        <v>6.5629211379665353</v>
      </c>
      <c r="E3224" s="86">
        <f t="shared" si="152"/>
        <v>6.008998971570727</v>
      </c>
    </row>
    <row r="3225" spans="1:5" x14ac:dyDescent="0.3">
      <c r="A3225" s="87">
        <v>41396</v>
      </c>
      <c r="B3225" s="94">
        <v>7.23</v>
      </c>
      <c r="C3225" s="29">
        <f t="shared" si="150"/>
        <v>5.5329586282949714</v>
      </c>
      <c r="D3225" s="86">
        <f t="shared" si="151"/>
        <v>6.5649212209979355</v>
      </c>
      <c r="E3225" s="86">
        <f t="shared" si="152"/>
        <v>6.0108183019872881</v>
      </c>
    </row>
    <row r="3226" spans="1:5" x14ac:dyDescent="0.3">
      <c r="A3226" s="87">
        <v>41397</v>
      </c>
      <c r="B3226" s="94">
        <v>7.23</v>
      </c>
      <c r="C3226" s="29">
        <f t="shared" si="150"/>
        <v>5.5344915344829406</v>
      </c>
      <c r="D3226" s="86">
        <f t="shared" si="151"/>
        <v>6.5669219135646406</v>
      </c>
      <c r="E3226" s="86">
        <f t="shared" si="152"/>
        <v>6.0126381832382192</v>
      </c>
    </row>
    <row r="3227" spans="1:5" x14ac:dyDescent="0.3">
      <c r="A3227" s="87">
        <v>41400</v>
      </c>
      <c r="B3227" s="94">
        <v>7.24</v>
      </c>
      <c r="C3227" s="29">
        <f t="shared" si="150"/>
        <v>5.5360248653625694</v>
      </c>
      <c r="D3227" s="86">
        <f t="shared" si="151"/>
        <v>6.5689232158524087</v>
      </c>
      <c r="E3227" s="86">
        <f t="shared" si="152"/>
        <v>6.0144586154902955</v>
      </c>
    </row>
    <row r="3228" spans="1:5" x14ac:dyDescent="0.3">
      <c r="A3228" s="87">
        <v>41401</v>
      </c>
      <c r="B3228" s="94">
        <v>7.24</v>
      </c>
      <c r="C3228" s="29">
        <f t="shared" si="150"/>
        <v>5.537560669380718</v>
      </c>
      <c r="D3228" s="86">
        <f t="shared" si="151"/>
        <v>6.5709278015988053</v>
      </c>
      <c r="E3228" s="86">
        <f t="shared" si="152"/>
        <v>6.0162818243172458</v>
      </c>
    </row>
    <row r="3229" spans="1:5" x14ac:dyDescent="0.3">
      <c r="A3229" s="87">
        <v>41402</v>
      </c>
      <c r="B3229" s="94">
        <v>7.23</v>
      </c>
      <c r="C3229" s="29">
        <f t="shared" si="150"/>
        <v>5.5390968994616179</v>
      </c>
      <c r="D3229" s="86">
        <f t="shared" si="151"/>
        <v>6.5729329990685974</v>
      </c>
      <c r="E3229" s="86">
        <f t="shared" si="152"/>
        <v>6.0181055858274286</v>
      </c>
    </row>
    <row r="3230" spans="1:5" x14ac:dyDescent="0.3">
      <c r="A3230" s="87">
        <v>41403</v>
      </c>
      <c r="B3230" s="94">
        <v>7.24</v>
      </c>
      <c r="C3230" s="29">
        <f t="shared" si="150"/>
        <v>5.5406315062576139</v>
      </c>
      <c r="D3230" s="86">
        <f t="shared" si="151"/>
        <v>6.5749361332647283</v>
      </c>
      <c r="E3230" s="86">
        <f t="shared" si="152"/>
        <v>6.0199276734320648</v>
      </c>
    </row>
    <row r="3231" spans="1:5" x14ac:dyDescent="0.3">
      <c r="A3231" s="87">
        <v>41404</v>
      </c>
      <c r="B3231" s="94">
        <v>7.23</v>
      </c>
      <c r="C3231" s="29">
        <f t="shared" si="150"/>
        <v>5.54216858825008</v>
      </c>
      <c r="D3231" s="86">
        <f t="shared" si="151"/>
        <v>6.5769425539250284</v>
      </c>
      <c r="E3231" s="86">
        <f t="shared" si="152"/>
        <v>6.0217525401363661</v>
      </c>
    </row>
    <row r="3232" spans="1:5" x14ac:dyDescent="0.3">
      <c r="A3232" s="87">
        <v>41407</v>
      </c>
      <c r="B3232" s="94">
        <v>7.22</v>
      </c>
      <c r="C3232" s="29">
        <f t="shared" si="150"/>
        <v>5.5437040460574547</v>
      </c>
      <c r="D3232" s="86">
        <f t="shared" si="151"/>
        <v>6.5789469100530491</v>
      </c>
      <c r="E3232" s="86">
        <f t="shared" si="152"/>
        <v>6.0235757319207393</v>
      </c>
    </row>
    <row r="3233" spans="1:5" x14ac:dyDescent="0.3">
      <c r="A3233" s="87">
        <v>41408</v>
      </c>
      <c r="B3233" s="94">
        <v>7.22</v>
      </c>
      <c r="C3233" s="29">
        <f t="shared" si="150"/>
        <v>5.5452378780929177</v>
      </c>
      <c r="D3233" s="86">
        <f t="shared" si="151"/>
        <v>6.5809491993872298</v>
      </c>
      <c r="E3233" s="86">
        <f t="shared" si="152"/>
        <v>6.0253972469282582</v>
      </c>
    </row>
    <row r="3234" spans="1:5" x14ac:dyDescent="0.3">
      <c r="A3234" s="87">
        <v>41409</v>
      </c>
      <c r="B3234" s="94">
        <v>7.22</v>
      </c>
      <c r="C3234" s="29">
        <f t="shared" si="150"/>
        <v>5.5467721345090286</v>
      </c>
      <c r="D3234" s="86">
        <f t="shared" si="151"/>
        <v>6.5829520981141654</v>
      </c>
      <c r="E3234" s="86">
        <f t="shared" si="152"/>
        <v>6.0272193127575928</v>
      </c>
    </row>
    <row r="3235" spans="1:5" x14ac:dyDescent="0.3">
      <c r="A3235" s="87">
        <v>41410</v>
      </c>
      <c r="B3235" s="94">
        <v>7.22</v>
      </c>
      <c r="C3235" s="29">
        <f t="shared" si="150"/>
        <v>5.5483068154232047</v>
      </c>
      <c r="D3235" s="86">
        <f t="shared" si="151"/>
        <v>6.5849556064193226</v>
      </c>
      <c r="E3235" s="86">
        <f t="shared" si="152"/>
        <v>6.0290419295753104</v>
      </c>
    </row>
    <row r="3236" spans="1:5" x14ac:dyDescent="0.3">
      <c r="A3236" s="87">
        <v>41411</v>
      </c>
      <c r="B3236" s="94">
        <v>7.22</v>
      </c>
      <c r="C3236" s="29">
        <f t="shared" si="150"/>
        <v>5.549841920952896</v>
      </c>
      <c r="D3236" s="86">
        <f t="shared" si="151"/>
        <v>6.5869597244882252</v>
      </c>
      <c r="E3236" s="86">
        <f t="shared" si="152"/>
        <v>6.0308650975480287</v>
      </c>
    </row>
    <row r="3237" spans="1:5" x14ac:dyDescent="0.3">
      <c r="A3237" s="87">
        <v>41414</v>
      </c>
      <c r="B3237" s="94">
        <v>7.22</v>
      </c>
      <c r="C3237" s="29">
        <f t="shared" si="150"/>
        <v>5.5513774512155853</v>
      </c>
      <c r="D3237" s="86">
        <f t="shared" si="151"/>
        <v>6.5889644525064535</v>
      </c>
      <c r="E3237" s="86">
        <f t="shared" si="152"/>
        <v>6.0326888168424153</v>
      </c>
    </row>
    <row r="3238" spans="1:5" x14ac:dyDescent="0.3">
      <c r="A3238" s="87">
        <v>41415</v>
      </c>
      <c r="B3238" s="94">
        <v>7.22</v>
      </c>
      <c r="C3238" s="29">
        <f t="shared" si="150"/>
        <v>5.5529134063287877</v>
      </c>
      <c r="D3238" s="86">
        <f t="shared" si="151"/>
        <v>6.5909697906596447</v>
      </c>
      <c r="E3238" s="86">
        <f t="shared" si="152"/>
        <v>6.0345130876251893</v>
      </c>
    </row>
    <row r="3239" spans="1:5" x14ac:dyDescent="0.3">
      <c r="A3239" s="87">
        <v>41416</v>
      </c>
      <c r="B3239" s="94">
        <v>7.22</v>
      </c>
      <c r="C3239" s="29">
        <f t="shared" si="150"/>
        <v>5.5544497864100508</v>
      </c>
      <c r="D3239" s="86">
        <f t="shared" si="151"/>
        <v>6.5929757391334922</v>
      </c>
      <c r="E3239" s="86">
        <f t="shared" si="152"/>
        <v>6.0363379100631187</v>
      </c>
    </row>
    <row r="3240" spans="1:5" x14ac:dyDescent="0.3">
      <c r="A3240" s="87">
        <v>41417</v>
      </c>
      <c r="B3240" s="94">
        <v>7.22</v>
      </c>
      <c r="C3240" s="29">
        <f t="shared" si="150"/>
        <v>5.5559865915769553</v>
      </c>
      <c r="D3240" s="86">
        <f t="shared" si="151"/>
        <v>6.594982298113746</v>
      </c>
      <c r="E3240" s="86">
        <f t="shared" si="152"/>
        <v>6.0381632843230237</v>
      </c>
    </row>
    <row r="3241" spans="1:5" x14ac:dyDescent="0.3">
      <c r="A3241" s="87">
        <v>41418</v>
      </c>
      <c r="B3241" s="94">
        <v>7.22</v>
      </c>
      <c r="C3241" s="29">
        <f t="shared" si="150"/>
        <v>5.5575238219471128</v>
      </c>
      <c r="D3241" s="86">
        <f t="shared" si="151"/>
        <v>6.5969894677862122</v>
      </c>
      <c r="E3241" s="86">
        <f t="shared" si="152"/>
        <v>6.0399892105717727</v>
      </c>
    </row>
    <row r="3242" spans="1:5" x14ac:dyDescent="0.3">
      <c r="A3242" s="87">
        <v>41421</v>
      </c>
      <c r="B3242" s="94">
        <v>7.22</v>
      </c>
      <c r="C3242" s="29">
        <f t="shared" si="150"/>
        <v>5.5590614776381697</v>
      </c>
      <c r="D3242" s="86">
        <f t="shared" si="151"/>
        <v>6.5989972483367545</v>
      </c>
      <c r="E3242" s="86">
        <f t="shared" si="152"/>
        <v>6.0418156889762864</v>
      </c>
    </row>
    <row r="3243" spans="1:5" x14ac:dyDescent="0.3">
      <c r="A3243" s="87">
        <v>41422</v>
      </c>
      <c r="B3243" s="94">
        <v>7.22</v>
      </c>
      <c r="C3243" s="29">
        <f t="shared" si="150"/>
        <v>5.5605995587678025</v>
      </c>
      <c r="D3243" s="86">
        <f t="shared" si="151"/>
        <v>6.6010056399512917</v>
      </c>
      <c r="E3243" s="86">
        <f t="shared" si="152"/>
        <v>6.0436427197035361</v>
      </c>
    </row>
    <row r="3244" spans="1:5" x14ac:dyDescent="0.3">
      <c r="A3244" s="87">
        <v>41423</v>
      </c>
      <c r="B3244" s="94">
        <v>7.22</v>
      </c>
      <c r="C3244" s="29">
        <f t="shared" si="150"/>
        <v>5.5621380654537225</v>
      </c>
      <c r="D3244" s="86">
        <f t="shared" si="151"/>
        <v>6.6030146428157996</v>
      </c>
      <c r="E3244" s="86">
        <f t="shared" si="152"/>
        <v>6.0454703029205419</v>
      </c>
    </row>
    <row r="3245" spans="1:5" x14ac:dyDescent="0.3">
      <c r="A3245" s="87">
        <v>41425</v>
      </c>
      <c r="B3245" s="94">
        <v>7.72</v>
      </c>
      <c r="C3245" s="29">
        <f t="shared" si="150"/>
        <v>5.5636769978136726</v>
      </c>
      <c r="D3245" s="86">
        <f t="shared" si="151"/>
        <v>6.6050242571163116</v>
      </c>
      <c r="E3245" s="86">
        <f t="shared" si="152"/>
        <v>6.0472984387943756</v>
      </c>
    </row>
    <row r="3246" spans="1:5" x14ac:dyDescent="0.3">
      <c r="A3246" s="87">
        <v>41428</v>
      </c>
      <c r="B3246" s="94">
        <v>7.72</v>
      </c>
      <c r="C3246" s="29">
        <f t="shared" si="150"/>
        <v>5.565319061442807</v>
      </c>
      <c r="D3246" s="86">
        <f t="shared" si="151"/>
        <v>6.6071686046614806</v>
      </c>
      <c r="E3246" s="86">
        <f t="shared" si="152"/>
        <v>6.049238763491485</v>
      </c>
    </row>
    <row r="3247" spans="1:5" x14ac:dyDescent="0.3">
      <c r="A3247" s="87">
        <v>41429</v>
      </c>
      <c r="B3247" s="94">
        <v>7.72</v>
      </c>
      <c r="C3247" s="29">
        <f t="shared" si="150"/>
        <v>5.5669616097106012</v>
      </c>
      <c r="D3247" s="86">
        <f t="shared" si="151"/>
        <v>6.6093136483776576</v>
      </c>
      <c r="E3247" s="86">
        <f t="shared" si="152"/>
        <v>6.0511797107574932</v>
      </c>
    </row>
    <row r="3248" spans="1:5" x14ac:dyDescent="0.3">
      <c r="A3248" s="87">
        <v>41430</v>
      </c>
      <c r="B3248" s="94">
        <v>7.72</v>
      </c>
      <c r="C3248" s="29">
        <f t="shared" si="150"/>
        <v>5.568604642760091</v>
      </c>
      <c r="D3248" s="86">
        <f t="shared" si="151"/>
        <v>6.6114593884908572</v>
      </c>
      <c r="E3248" s="86">
        <f t="shared" si="152"/>
        <v>6.0531212807921566</v>
      </c>
    </row>
    <row r="3249" spans="1:5" x14ac:dyDescent="0.3">
      <c r="A3249" s="87">
        <v>41431</v>
      </c>
      <c r="B3249" s="94">
        <v>7.72</v>
      </c>
      <c r="C3249" s="29">
        <f t="shared" si="150"/>
        <v>5.570248160734355</v>
      </c>
      <c r="D3249" s="86">
        <f t="shared" si="151"/>
        <v>6.6136058252271681</v>
      </c>
      <c r="E3249" s="86">
        <f t="shared" si="152"/>
        <v>6.0550634737952951</v>
      </c>
    </row>
    <row r="3250" spans="1:5" x14ac:dyDescent="0.3">
      <c r="A3250" s="87">
        <v>41432</v>
      </c>
      <c r="B3250" s="94">
        <v>7.72</v>
      </c>
      <c r="C3250" s="29">
        <f t="shared" si="150"/>
        <v>5.5718921637765142</v>
      </c>
      <c r="D3250" s="86">
        <f t="shared" si="151"/>
        <v>6.6157529588127506</v>
      </c>
      <c r="E3250" s="86">
        <f t="shared" si="152"/>
        <v>6.057006289966794</v>
      </c>
    </row>
    <row r="3251" spans="1:5" x14ac:dyDescent="0.3">
      <c r="A3251" s="87">
        <v>41435</v>
      </c>
      <c r="B3251" s="94">
        <v>7.72</v>
      </c>
      <c r="C3251" s="29">
        <f t="shared" si="150"/>
        <v>5.5735366520297314</v>
      </c>
      <c r="D3251" s="86">
        <f t="shared" si="151"/>
        <v>6.6179007894738406</v>
      </c>
      <c r="E3251" s="86">
        <f t="shared" si="152"/>
        <v>6.058949729506601</v>
      </c>
    </row>
    <row r="3252" spans="1:5" x14ac:dyDescent="0.3">
      <c r="A3252" s="87">
        <v>41436</v>
      </c>
      <c r="B3252" s="94">
        <v>7.72</v>
      </c>
      <c r="C3252" s="29">
        <f t="shared" si="150"/>
        <v>5.5751816256372111</v>
      </c>
      <c r="D3252" s="86">
        <f t="shared" si="151"/>
        <v>6.6200493174367461</v>
      </c>
      <c r="E3252" s="86">
        <f t="shared" si="152"/>
        <v>6.0608937926147295</v>
      </c>
    </row>
    <row r="3253" spans="1:5" x14ac:dyDescent="0.3">
      <c r="A3253" s="87">
        <v>41437</v>
      </c>
      <c r="B3253" s="94">
        <v>7.72</v>
      </c>
      <c r="C3253" s="29">
        <f t="shared" si="150"/>
        <v>5.5768270847422015</v>
      </c>
      <c r="D3253" s="86">
        <f t="shared" si="151"/>
        <v>6.6221985429278485</v>
      </c>
      <c r="E3253" s="86">
        <f t="shared" si="152"/>
        <v>6.0628384794912566</v>
      </c>
    </row>
    <row r="3254" spans="1:5" x14ac:dyDescent="0.3">
      <c r="A3254" s="87">
        <v>41438</v>
      </c>
      <c r="B3254" s="94">
        <v>7.72</v>
      </c>
      <c r="C3254" s="29">
        <f t="shared" si="150"/>
        <v>5.5784730294879923</v>
      </c>
      <c r="D3254" s="86">
        <f t="shared" si="151"/>
        <v>6.6243484661736041</v>
      </c>
      <c r="E3254" s="86">
        <f t="shared" si="152"/>
        <v>6.0647837903363229</v>
      </c>
    </row>
    <row r="3255" spans="1:5" x14ac:dyDescent="0.3">
      <c r="A3255" s="87">
        <v>41439</v>
      </c>
      <c r="B3255" s="94">
        <v>7.72</v>
      </c>
      <c r="C3255" s="29">
        <f t="shared" si="150"/>
        <v>5.5801194600179151</v>
      </c>
      <c r="D3255" s="86">
        <f t="shared" si="151"/>
        <v>6.6264990874005409</v>
      </c>
      <c r="E3255" s="86">
        <f t="shared" si="152"/>
        <v>6.0667297253501342</v>
      </c>
    </row>
    <row r="3256" spans="1:5" x14ac:dyDescent="0.3">
      <c r="A3256" s="87">
        <v>41442</v>
      </c>
      <c r="B3256" s="94">
        <v>7.72</v>
      </c>
      <c r="C3256" s="29">
        <f t="shared" si="150"/>
        <v>5.5817663764753442</v>
      </c>
      <c r="D3256" s="86">
        <f t="shared" si="151"/>
        <v>6.628650406835261</v>
      </c>
      <c r="E3256" s="86">
        <f t="shared" si="152"/>
        <v>6.0686762847329598</v>
      </c>
    </row>
    <row r="3257" spans="1:5" x14ac:dyDescent="0.3">
      <c r="A3257" s="87">
        <v>41443</v>
      </c>
      <c r="B3257" s="94">
        <v>7.72</v>
      </c>
      <c r="C3257" s="29">
        <f t="shared" si="150"/>
        <v>5.5834137790036973</v>
      </c>
      <c r="D3257" s="86">
        <f t="shared" si="151"/>
        <v>6.6308024247044415</v>
      </c>
      <c r="E3257" s="86">
        <f t="shared" si="152"/>
        <v>6.0706234686851337</v>
      </c>
    </row>
    <row r="3258" spans="1:5" x14ac:dyDescent="0.3">
      <c r="A3258" s="87">
        <v>41444</v>
      </c>
      <c r="B3258" s="94">
        <v>7.72</v>
      </c>
      <c r="C3258" s="29">
        <f t="shared" si="150"/>
        <v>5.585061667746432</v>
      </c>
      <c r="D3258" s="86">
        <f t="shared" si="151"/>
        <v>6.6329551412348309</v>
      </c>
      <c r="E3258" s="86">
        <f t="shared" si="152"/>
        <v>6.0725712774070537</v>
      </c>
    </row>
    <row r="3259" spans="1:5" x14ac:dyDescent="0.3">
      <c r="A3259" s="87">
        <v>41445</v>
      </c>
      <c r="B3259" s="94">
        <v>7.72</v>
      </c>
      <c r="C3259" s="29">
        <f t="shared" si="150"/>
        <v>5.5867100428470504</v>
      </c>
      <c r="D3259" s="86">
        <f t="shared" si="151"/>
        <v>6.6351085566532531</v>
      </c>
      <c r="E3259" s="86">
        <f t="shared" si="152"/>
        <v>6.0745197110991827</v>
      </c>
    </row>
    <row r="3260" spans="1:5" x14ac:dyDescent="0.3">
      <c r="A3260" s="87">
        <v>41446</v>
      </c>
      <c r="B3260" s="94">
        <v>7.72</v>
      </c>
      <c r="C3260" s="29">
        <f t="shared" si="150"/>
        <v>5.5883589044490964</v>
      </c>
      <c r="D3260" s="86">
        <f t="shared" si="151"/>
        <v>6.6372626711866038</v>
      </c>
      <c r="E3260" s="86">
        <f t="shared" si="152"/>
        <v>6.0764687699620472</v>
      </c>
    </row>
    <row r="3261" spans="1:5" x14ac:dyDescent="0.3">
      <c r="A3261" s="87">
        <v>41449</v>
      </c>
      <c r="B3261" s="94">
        <v>7.72</v>
      </c>
      <c r="C3261" s="29">
        <f t="shared" si="150"/>
        <v>5.5900082526961556</v>
      </c>
      <c r="D3261" s="86">
        <f t="shared" si="151"/>
        <v>6.6394174850618546</v>
      </c>
      <c r="E3261" s="86">
        <f t="shared" si="152"/>
        <v>6.0784184541962389</v>
      </c>
    </row>
    <row r="3262" spans="1:5" x14ac:dyDescent="0.3">
      <c r="A3262" s="87">
        <v>41450</v>
      </c>
      <c r="B3262" s="94">
        <v>7.72</v>
      </c>
      <c r="C3262" s="29">
        <f t="shared" si="150"/>
        <v>5.5916580877318562</v>
      </c>
      <c r="D3262" s="86">
        <f t="shared" si="151"/>
        <v>6.6415729985060494</v>
      </c>
      <c r="E3262" s="86">
        <f t="shared" si="152"/>
        <v>6.0803687640024124</v>
      </c>
    </row>
    <row r="3263" spans="1:5" x14ac:dyDescent="0.3">
      <c r="A3263" s="87">
        <v>41451</v>
      </c>
      <c r="B3263" s="94">
        <v>7.72</v>
      </c>
      <c r="C3263" s="29">
        <f t="shared" si="150"/>
        <v>5.5933084096998691</v>
      </c>
      <c r="D3263" s="86">
        <f t="shared" si="151"/>
        <v>6.6437292117463063</v>
      </c>
      <c r="E3263" s="86">
        <f t="shared" si="152"/>
        <v>6.082319699581288</v>
      </c>
    </row>
    <row r="3264" spans="1:5" x14ac:dyDescent="0.3">
      <c r="A3264" s="87">
        <v>41452</v>
      </c>
      <c r="B3264" s="94">
        <v>7.72</v>
      </c>
      <c r="C3264" s="29">
        <f t="shared" si="150"/>
        <v>5.5949592187439077</v>
      </c>
      <c r="D3264" s="86">
        <f t="shared" si="151"/>
        <v>6.6458861250098158</v>
      </c>
      <c r="E3264" s="86">
        <f t="shared" si="152"/>
        <v>6.08427126113365</v>
      </c>
    </row>
    <row r="3265" spans="1:5" x14ac:dyDescent="0.3">
      <c r="A3265" s="87">
        <v>41453</v>
      </c>
      <c r="B3265" s="94">
        <v>7.72</v>
      </c>
      <c r="C3265" s="29">
        <f t="shared" si="150"/>
        <v>5.5966105150077272</v>
      </c>
      <c r="D3265" s="86">
        <f t="shared" si="151"/>
        <v>6.6480437385238442</v>
      </c>
      <c r="E3265" s="86">
        <f t="shared" si="152"/>
        <v>6.0862234488603475</v>
      </c>
    </row>
    <row r="3266" spans="1:5" x14ac:dyDescent="0.3">
      <c r="A3266" s="87">
        <v>41456</v>
      </c>
      <c r="B3266" s="94">
        <v>7.72</v>
      </c>
      <c r="C3266" s="29">
        <f t="shared" si="150"/>
        <v>5.5982622986351265</v>
      </c>
      <c r="D3266" s="86">
        <f t="shared" si="151"/>
        <v>6.6502020525157306</v>
      </c>
      <c r="E3266" s="86">
        <f t="shared" si="152"/>
        <v>6.0881762629622926</v>
      </c>
    </row>
    <row r="3267" spans="1:5" x14ac:dyDescent="0.3">
      <c r="A3267" s="87">
        <v>41457</v>
      </c>
      <c r="B3267" s="94">
        <v>7.72</v>
      </c>
      <c r="C3267" s="29">
        <f t="shared" si="150"/>
        <v>5.5999145697699451</v>
      </c>
      <c r="D3267" s="86">
        <f t="shared" si="151"/>
        <v>6.6523610672128877</v>
      </c>
      <c r="E3267" s="86">
        <f t="shared" si="152"/>
        <v>6.0901297036404634</v>
      </c>
    </row>
    <row r="3268" spans="1:5" x14ac:dyDescent="0.3">
      <c r="A3268" s="87">
        <v>41458</v>
      </c>
      <c r="B3268" s="94">
        <v>7.72</v>
      </c>
      <c r="C3268" s="29">
        <f t="shared" si="150"/>
        <v>5.601567328556067</v>
      </c>
      <c r="D3268" s="86">
        <f t="shared" si="151"/>
        <v>6.6545207828428019</v>
      </c>
      <c r="E3268" s="86">
        <f t="shared" si="152"/>
        <v>6.0920837710959015</v>
      </c>
    </row>
    <row r="3269" spans="1:5" x14ac:dyDescent="0.3">
      <c r="A3269" s="87">
        <v>41459</v>
      </c>
      <c r="B3269" s="94">
        <v>7.72</v>
      </c>
      <c r="C3269" s="29">
        <f t="shared" ref="C3269:C3332" si="153">IF(A3269=$B$2,1,IF(A3268&lt;DATE(1998,1,2),ROUND(B3268/3000+1,8)*C3268,ROUND(((1+B3268/100)^(1/252)),8)*C3268))</f>
        <v>5.6032205751374171</v>
      </c>
      <c r="D3269" s="86">
        <f t="shared" ref="D3269:D3332" si="154">(((ROUND(C3269/C3268,8)-1)*$D$1)+1)*D3268</f>
        <v>6.6566811996330344</v>
      </c>
      <c r="E3269" s="86">
        <f t="shared" ref="E3269:E3332" si="155">(((ROUND(C3269/C3268,8))*(($E$1+1)^(1/252)))*E3268)</f>
        <v>6.0940384655297137</v>
      </c>
    </row>
    <row r="3270" spans="1:5" x14ac:dyDescent="0.3">
      <c r="A3270" s="87">
        <v>41460</v>
      </c>
      <c r="B3270" s="94">
        <v>7.72</v>
      </c>
      <c r="C3270" s="29">
        <f t="shared" si="153"/>
        <v>5.604874309657963</v>
      </c>
      <c r="D3270" s="86">
        <f t="shared" si="154"/>
        <v>6.6588423178112199</v>
      </c>
      <c r="E3270" s="86">
        <f t="shared" si="155"/>
        <v>6.0959937871430716</v>
      </c>
    </row>
    <row r="3271" spans="1:5" x14ac:dyDescent="0.3">
      <c r="A3271" s="87">
        <v>41463</v>
      </c>
      <c r="B3271" s="94">
        <v>7.72</v>
      </c>
      <c r="C3271" s="29">
        <f t="shared" si="153"/>
        <v>5.6065285322617155</v>
      </c>
      <c r="D3271" s="86">
        <f t="shared" si="154"/>
        <v>6.6610041376050662</v>
      </c>
      <c r="E3271" s="86">
        <f t="shared" si="155"/>
        <v>6.0979497361372106</v>
      </c>
    </row>
    <row r="3272" spans="1:5" x14ac:dyDescent="0.3">
      <c r="A3272" s="87">
        <v>41464</v>
      </c>
      <c r="B3272" s="94">
        <v>7.72</v>
      </c>
      <c r="C3272" s="29">
        <f t="shared" si="153"/>
        <v>5.6081832430927268</v>
      </c>
      <c r="D3272" s="86">
        <f t="shared" si="154"/>
        <v>6.6631666592423553</v>
      </c>
      <c r="E3272" s="86">
        <f t="shared" si="155"/>
        <v>6.099906312713431</v>
      </c>
    </row>
    <row r="3273" spans="1:5" x14ac:dyDescent="0.3">
      <c r="A3273" s="87">
        <v>41465</v>
      </c>
      <c r="B3273" s="94">
        <v>7.72</v>
      </c>
      <c r="C3273" s="29">
        <f t="shared" si="153"/>
        <v>5.6098384422950929</v>
      </c>
      <c r="D3273" s="86">
        <f t="shared" si="154"/>
        <v>6.6653298829509442</v>
      </c>
      <c r="E3273" s="86">
        <f t="shared" si="155"/>
        <v>6.101863517073097</v>
      </c>
    </row>
    <row r="3274" spans="1:5" x14ac:dyDescent="0.3">
      <c r="A3274" s="87">
        <v>41466</v>
      </c>
      <c r="B3274" s="94">
        <v>8.2200000000000006</v>
      </c>
      <c r="C3274" s="29">
        <f t="shared" si="153"/>
        <v>5.6114941300129519</v>
      </c>
      <c r="D3274" s="86">
        <f t="shared" si="154"/>
        <v>6.6674938089587634</v>
      </c>
      <c r="E3274" s="86">
        <f t="shared" si="155"/>
        <v>6.1038213494176388</v>
      </c>
    </row>
    <row r="3275" spans="1:5" x14ac:dyDescent="0.3">
      <c r="A3275" s="87">
        <v>41467</v>
      </c>
      <c r="B3275" s="94">
        <v>8.2200000000000006</v>
      </c>
      <c r="C3275" s="29">
        <f t="shared" si="153"/>
        <v>5.6132535017675345</v>
      </c>
      <c r="D3275" s="86">
        <f t="shared" si="154"/>
        <v>6.6697933142260784</v>
      </c>
      <c r="E3275" s="86">
        <f t="shared" si="155"/>
        <v>6.1058920621091506</v>
      </c>
    </row>
    <row r="3276" spans="1:5" x14ac:dyDescent="0.3">
      <c r="A3276" s="87">
        <v>41470</v>
      </c>
      <c r="B3276" s="94">
        <v>8.2200000000000006</v>
      </c>
      <c r="C3276" s="29">
        <f t="shared" si="153"/>
        <v>5.6150134251379429</v>
      </c>
      <c r="D3276" s="86">
        <f t="shared" si="154"/>
        <v>6.6720936125536676</v>
      </c>
      <c r="E3276" s="86">
        <f t="shared" si="155"/>
        <v>6.1079634772869911</v>
      </c>
    </row>
    <row r="3277" spans="1:5" x14ac:dyDescent="0.3">
      <c r="A3277" s="87">
        <v>41471</v>
      </c>
      <c r="B3277" s="94">
        <v>8.2200000000000006</v>
      </c>
      <c r="C3277" s="29">
        <f t="shared" si="153"/>
        <v>5.616773900297126</v>
      </c>
      <c r="D3277" s="86">
        <f t="shared" si="154"/>
        <v>6.6743947042150458</v>
      </c>
      <c r="E3277" s="86">
        <f t="shared" si="155"/>
        <v>6.110035595189478</v>
      </c>
    </row>
    <row r="3278" spans="1:5" x14ac:dyDescent="0.3">
      <c r="A3278" s="87">
        <v>41472</v>
      </c>
      <c r="B3278" s="94">
        <v>8.2200000000000006</v>
      </c>
      <c r="C3278" s="29">
        <f t="shared" si="153"/>
        <v>5.6185349274180858</v>
      </c>
      <c r="D3278" s="86">
        <f t="shared" si="154"/>
        <v>6.6766965894838188</v>
      </c>
      <c r="E3278" s="86">
        <f t="shared" si="155"/>
        <v>6.1121084160550092</v>
      </c>
    </row>
    <row r="3279" spans="1:5" x14ac:dyDescent="0.3">
      <c r="A3279" s="87">
        <v>41473</v>
      </c>
      <c r="B3279" s="94">
        <v>8.2200000000000006</v>
      </c>
      <c r="C3279" s="29">
        <f t="shared" si="153"/>
        <v>5.6202965066738786</v>
      </c>
      <c r="D3279" s="86">
        <f t="shared" si="154"/>
        <v>6.6789992686336888</v>
      </c>
      <c r="E3279" s="86">
        <f t="shared" si="155"/>
        <v>6.1141819401220641</v>
      </c>
    </row>
    <row r="3280" spans="1:5" x14ac:dyDescent="0.3">
      <c r="A3280" s="87">
        <v>41474</v>
      </c>
      <c r="B3280" s="94">
        <v>8.2200000000000006</v>
      </c>
      <c r="C3280" s="29">
        <f t="shared" si="153"/>
        <v>5.6220586382376156</v>
      </c>
      <c r="D3280" s="86">
        <f t="shared" si="154"/>
        <v>6.6813027419384525</v>
      </c>
      <c r="E3280" s="86">
        <f t="shared" si="155"/>
        <v>6.1162561676292029</v>
      </c>
    </row>
    <row r="3281" spans="1:5" x14ac:dyDescent="0.3">
      <c r="A3281" s="87">
        <v>41477</v>
      </c>
      <c r="B3281" s="94">
        <v>8.2200000000000006</v>
      </c>
      <c r="C3281" s="29">
        <f t="shared" si="153"/>
        <v>5.6238213222824616</v>
      </c>
      <c r="D3281" s="86">
        <f t="shared" si="154"/>
        <v>6.6836070096719995</v>
      </c>
      <c r="E3281" s="86">
        <f t="shared" si="155"/>
        <v>6.1183310988150668</v>
      </c>
    </row>
    <row r="3282" spans="1:5" x14ac:dyDescent="0.3">
      <c r="A3282" s="87">
        <v>41478</v>
      </c>
      <c r="B3282" s="94">
        <v>8.2200000000000006</v>
      </c>
      <c r="C3282" s="29">
        <f t="shared" si="153"/>
        <v>5.625584558981636</v>
      </c>
      <c r="D3282" s="86">
        <f t="shared" si="154"/>
        <v>6.6859120721083158</v>
      </c>
      <c r="E3282" s="86">
        <f t="shared" si="155"/>
        <v>6.1204067339183776</v>
      </c>
    </row>
    <row r="3283" spans="1:5" x14ac:dyDescent="0.3">
      <c r="A3283" s="87">
        <v>41479</v>
      </c>
      <c r="B3283" s="94">
        <v>8.2200000000000006</v>
      </c>
      <c r="C3283" s="29">
        <f t="shared" si="153"/>
        <v>5.6273483485084128</v>
      </c>
      <c r="D3283" s="86">
        <f t="shared" si="154"/>
        <v>6.6882179295214801</v>
      </c>
      <c r="E3283" s="86">
        <f t="shared" si="155"/>
        <v>6.1224830731779383</v>
      </c>
    </row>
    <row r="3284" spans="1:5" x14ac:dyDescent="0.3">
      <c r="A3284" s="87">
        <v>41480</v>
      </c>
      <c r="B3284" s="94">
        <v>8.2200000000000006</v>
      </c>
      <c r="C3284" s="29">
        <f t="shared" si="153"/>
        <v>5.62911269103612</v>
      </c>
      <c r="D3284" s="86">
        <f t="shared" si="154"/>
        <v>6.6905245821856667</v>
      </c>
      <c r="E3284" s="86">
        <f t="shared" si="155"/>
        <v>6.1245601168326322</v>
      </c>
    </row>
    <row r="3285" spans="1:5" x14ac:dyDescent="0.3">
      <c r="A3285" s="87">
        <v>41481</v>
      </c>
      <c r="B3285" s="94">
        <v>8.2200000000000006</v>
      </c>
      <c r="C3285" s="29">
        <f t="shared" si="153"/>
        <v>5.6308775867381398</v>
      </c>
      <c r="D3285" s="86">
        <f t="shared" si="154"/>
        <v>6.6928320303751443</v>
      </c>
      <c r="E3285" s="86">
        <f t="shared" si="155"/>
        <v>6.1266378651214257</v>
      </c>
    </row>
    <row r="3286" spans="1:5" x14ac:dyDescent="0.3">
      <c r="A3286" s="87">
        <v>41484</v>
      </c>
      <c r="B3286" s="94">
        <v>8.2200000000000006</v>
      </c>
      <c r="C3286" s="29">
        <f t="shared" si="153"/>
        <v>5.6326430357879094</v>
      </c>
      <c r="D3286" s="86">
        <f t="shared" si="154"/>
        <v>6.6951402743642756</v>
      </c>
      <c r="E3286" s="86">
        <f t="shared" si="155"/>
        <v>6.1287163182833639</v>
      </c>
    </row>
    <row r="3287" spans="1:5" x14ac:dyDescent="0.3">
      <c r="A3287" s="87">
        <v>41485</v>
      </c>
      <c r="B3287" s="94">
        <v>8.2200000000000006</v>
      </c>
      <c r="C3287" s="29">
        <f t="shared" si="153"/>
        <v>5.6344090383589194</v>
      </c>
      <c r="D3287" s="86">
        <f t="shared" si="154"/>
        <v>6.6974493144275185</v>
      </c>
      <c r="E3287" s="86">
        <f t="shared" si="155"/>
        <v>6.1307954765575747</v>
      </c>
    </row>
    <row r="3288" spans="1:5" x14ac:dyDescent="0.3">
      <c r="A3288" s="87">
        <v>41486</v>
      </c>
      <c r="B3288" s="94">
        <v>8.2200000000000006</v>
      </c>
      <c r="C3288" s="29">
        <f t="shared" si="153"/>
        <v>5.6361755946247154</v>
      </c>
      <c r="D3288" s="86">
        <f t="shared" si="154"/>
        <v>6.6997591508394256</v>
      </c>
      <c r="E3288" s="86">
        <f t="shared" si="155"/>
        <v>6.1328753401832659</v>
      </c>
    </row>
    <row r="3289" spans="1:5" x14ac:dyDescent="0.3">
      <c r="A3289" s="87">
        <v>41487</v>
      </c>
      <c r="B3289" s="94">
        <v>8.23</v>
      </c>
      <c r="C3289" s="29">
        <f t="shared" si="153"/>
        <v>5.6379427047588972</v>
      </c>
      <c r="D3289" s="86">
        <f t="shared" si="154"/>
        <v>6.7020697838746441</v>
      </c>
      <c r="E3289" s="86">
        <f t="shared" si="155"/>
        <v>6.1349559093997268</v>
      </c>
    </row>
    <row r="3290" spans="1:5" x14ac:dyDescent="0.3">
      <c r="A3290" s="87">
        <v>41488</v>
      </c>
      <c r="B3290" s="94">
        <v>8.23</v>
      </c>
      <c r="C3290" s="29">
        <f t="shared" si="153"/>
        <v>5.6397123985944937</v>
      </c>
      <c r="D3290" s="86">
        <f t="shared" si="154"/>
        <v>6.7043838678275494</v>
      </c>
      <c r="E3290" s="86">
        <f t="shared" si="155"/>
        <v>6.1370393930872407</v>
      </c>
    </row>
    <row r="3291" spans="1:5" x14ac:dyDescent="0.3">
      <c r="A3291" s="87">
        <v>41491</v>
      </c>
      <c r="B3291" s="94">
        <v>8.2200000000000006</v>
      </c>
      <c r="C3291" s="29">
        <f t="shared" si="153"/>
        <v>5.6414826479192879</v>
      </c>
      <c r="D3291" s="86">
        <f t="shared" si="154"/>
        <v>6.7066987507850477</v>
      </c>
      <c r="E3291" s="86">
        <f t="shared" si="155"/>
        <v>6.1391235843436993</v>
      </c>
    </row>
    <row r="3292" spans="1:5" x14ac:dyDescent="0.3">
      <c r="A3292" s="87">
        <v>41492</v>
      </c>
      <c r="B3292" s="94">
        <v>8.2200000000000006</v>
      </c>
      <c r="C3292" s="29">
        <f t="shared" si="153"/>
        <v>5.6432514219738898</v>
      </c>
      <c r="D3292" s="86">
        <f t="shared" si="154"/>
        <v>6.7090117771703142</v>
      </c>
      <c r="E3292" s="86">
        <f t="shared" si="155"/>
        <v>6.141206273268085</v>
      </c>
    </row>
    <row r="3293" spans="1:5" x14ac:dyDescent="0.3">
      <c r="A3293" s="87">
        <v>41493</v>
      </c>
      <c r="B3293" s="94">
        <v>8.2200000000000006</v>
      </c>
      <c r="C3293" s="29">
        <f t="shared" si="153"/>
        <v>5.645020750592221</v>
      </c>
      <c r="D3293" s="86">
        <f t="shared" si="154"/>
        <v>6.711325601279059</v>
      </c>
      <c r="E3293" s="86">
        <f t="shared" si="155"/>
        <v>6.1432896687417191</v>
      </c>
    </row>
    <row r="3294" spans="1:5" x14ac:dyDescent="0.3">
      <c r="A3294" s="87">
        <v>41494</v>
      </c>
      <c r="B3294" s="94">
        <v>8.2200000000000006</v>
      </c>
      <c r="C3294" s="29">
        <f t="shared" si="153"/>
        <v>5.6467906339481537</v>
      </c>
      <c r="D3294" s="86">
        <f t="shared" si="154"/>
        <v>6.7136402233864043</v>
      </c>
      <c r="E3294" s="86">
        <f t="shared" si="155"/>
        <v>6.1453737710042979</v>
      </c>
    </row>
    <row r="3295" spans="1:5" x14ac:dyDescent="0.3">
      <c r="A3295" s="87">
        <v>41495</v>
      </c>
      <c r="B3295" s="94">
        <v>8.2200000000000006</v>
      </c>
      <c r="C3295" s="29">
        <f t="shared" si="153"/>
        <v>5.6485610722156148</v>
      </c>
      <c r="D3295" s="86">
        <f t="shared" si="154"/>
        <v>6.7159556437675656</v>
      </c>
      <c r="E3295" s="86">
        <f t="shared" si="155"/>
        <v>6.1474585802955986</v>
      </c>
    </row>
    <row r="3296" spans="1:5" x14ac:dyDescent="0.3">
      <c r="A3296" s="87">
        <v>41498</v>
      </c>
      <c r="B3296" s="94">
        <v>8.2200000000000006</v>
      </c>
      <c r="C3296" s="29">
        <f t="shared" si="153"/>
        <v>5.6503320655685858</v>
      </c>
      <c r="D3296" s="86">
        <f t="shared" si="154"/>
        <v>6.7182718626978541</v>
      </c>
      <c r="E3296" s="86">
        <f t="shared" si="155"/>
        <v>6.1495440968554789</v>
      </c>
    </row>
    <row r="3297" spans="1:5" x14ac:dyDescent="0.3">
      <c r="A3297" s="87">
        <v>41499</v>
      </c>
      <c r="B3297" s="94">
        <v>8.2200000000000006</v>
      </c>
      <c r="C3297" s="29">
        <f t="shared" si="153"/>
        <v>5.6521036141811027</v>
      </c>
      <c r="D3297" s="86">
        <f t="shared" si="154"/>
        <v>6.7205888804526763</v>
      </c>
      <c r="E3297" s="86">
        <f t="shared" si="155"/>
        <v>6.1516303209238794</v>
      </c>
    </row>
    <row r="3298" spans="1:5" x14ac:dyDescent="0.3">
      <c r="A3298" s="87">
        <v>41500</v>
      </c>
      <c r="B3298" s="94">
        <v>8.2200000000000006</v>
      </c>
      <c r="C3298" s="29">
        <f t="shared" si="153"/>
        <v>5.6538757182272565</v>
      </c>
      <c r="D3298" s="86">
        <f t="shared" si="154"/>
        <v>6.7229066973075327</v>
      </c>
      <c r="E3298" s="86">
        <f t="shared" si="155"/>
        <v>6.1537172527408206</v>
      </c>
    </row>
    <row r="3299" spans="1:5" x14ac:dyDescent="0.3">
      <c r="A3299" s="87">
        <v>41501</v>
      </c>
      <c r="B3299" s="94">
        <v>8.2200000000000006</v>
      </c>
      <c r="C3299" s="29">
        <f t="shared" si="153"/>
        <v>5.6556483778811915</v>
      </c>
      <c r="D3299" s="86">
        <f t="shared" si="154"/>
        <v>6.7252253135380196</v>
      </c>
      <c r="E3299" s="86">
        <f t="shared" si="155"/>
        <v>6.1558048925464055</v>
      </c>
    </row>
    <row r="3300" spans="1:5" x14ac:dyDescent="0.3">
      <c r="A3300" s="87">
        <v>41502</v>
      </c>
      <c r="B3300" s="94">
        <v>8.2200000000000006</v>
      </c>
      <c r="C3300" s="29">
        <f t="shared" si="153"/>
        <v>5.6574215933171077</v>
      </c>
      <c r="D3300" s="86">
        <f t="shared" si="154"/>
        <v>6.7275447294198276</v>
      </c>
      <c r="E3300" s="86">
        <f t="shared" si="155"/>
        <v>6.1578932405808189</v>
      </c>
    </row>
    <row r="3301" spans="1:5" x14ac:dyDescent="0.3">
      <c r="A3301" s="87">
        <v>41505</v>
      </c>
      <c r="B3301" s="94">
        <v>8.2200000000000006</v>
      </c>
      <c r="C3301" s="29">
        <f t="shared" si="153"/>
        <v>5.6591953647092597</v>
      </c>
      <c r="D3301" s="86">
        <f t="shared" si="154"/>
        <v>6.7298649452287433</v>
      </c>
      <c r="E3301" s="86">
        <f t="shared" si="155"/>
        <v>6.1599822970843254</v>
      </c>
    </row>
    <row r="3302" spans="1:5" x14ac:dyDescent="0.3">
      <c r="A3302" s="87">
        <v>41506</v>
      </c>
      <c r="B3302" s="94">
        <v>8.2200000000000006</v>
      </c>
      <c r="C3302" s="29">
        <f t="shared" si="153"/>
        <v>5.6609696922319568</v>
      </c>
      <c r="D3302" s="86">
        <f t="shared" si="154"/>
        <v>6.7321859612406483</v>
      </c>
      <c r="E3302" s="86">
        <f t="shared" si="155"/>
        <v>6.1620720622972733</v>
      </c>
    </row>
    <row r="3303" spans="1:5" x14ac:dyDescent="0.3">
      <c r="A3303" s="87">
        <v>41507</v>
      </c>
      <c r="B3303" s="94">
        <v>8.2200000000000006</v>
      </c>
      <c r="C3303" s="29">
        <f t="shared" si="153"/>
        <v>5.6627445760595618</v>
      </c>
      <c r="D3303" s="86">
        <f t="shared" si="154"/>
        <v>6.7345077777315181</v>
      </c>
      <c r="E3303" s="86">
        <f t="shared" si="155"/>
        <v>6.1641625364600907</v>
      </c>
    </row>
    <row r="3304" spans="1:5" x14ac:dyDescent="0.3">
      <c r="A3304" s="87">
        <v>41508</v>
      </c>
      <c r="B3304" s="94">
        <v>8.2200000000000006</v>
      </c>
      <c r="C3304" s="29">
        <f t="shared" si="153"/>
        <v>5.6645200163664935</v>
      </c>
      <c r="D3304" s="86">
        <f t="shared" si="154"/>
        <v>6.7368303949774244</v>
      </c>
      <c r="E3304" s="86">
        <f t="shared" si="155"/>
        <v>6.1662537198132874</v>
      </c>
    </row>
    <row r="3305" spans="1:5" x14ac:dyDescent="0.3">
      <c r="A3305" s="87">
        <v>41509</v>
      </c>
      <c r="B3305" s="94">
        <v>8.2200000000000006</v>
      </c>
      <c r="C3305" s="29">
        <f t="shared" si="153"/>
        <v>5.6662960133272247</v>
      </c>
      <c r="D3305" s="86">
        <f t="shared" si="154"/>
        <v>6.7391538132545348</v>
      </c>
      <c r="E3305" s="86">
        <f t="shared" si="155"/>
        <v>6.1683456125974558</v>
      </c>
    </row>
    <row r="3306" spans="1:5" x14ac:dyDescent="0.3">
      <c r="A3306" s="87">
        <v>41512</v>
      </c>
      <c r="B3306" s="94">
        <v>8.2200000000000006</v>
      </c>
      <c r="C3306" s="29">
        <f t="shared" si="153"/>
        <v>5.6680725671162824</v>
      </c>
      <c r="D3306" s="86">
        <f t="shared" si="154"/>
        <v>6.7414780328391108</v>
      </c>
      <c r="E3306" s="86">
        <f t="shared" si="155"/>
        <v>6.1704382150532693</v>
      </c>
    </row>
    <row r="3307" spans="1:5" x14ac:dyDescent="0.3">
      <c r="A3307" s="87">
        <v>41513</v>
      </c>
      <c r="B3307" s="94">
        <v>8.2200000000000006</v>
      </c>
      <c r="C3307" s="29">
        <f t="shared" si="153"/>
        <v>5.6698496779082497</v>
      </c>
      <c r="D3307" s="86">
        <f t="shared" si="154"/>
        <v>6.7438030540075102</v>
      </c>
      <c r="E3307" s="86">
        <f t="shared" si="155"/>
        <v>6.1725315274214827</v>
      </c>
    </row>
    <row r="3308" spans="1:5" x14ac:dyDescent="0.3">
      <c r="A3308" s="87">
        <v>41514</v>
      </c>
      <c r="B3308" s="94">
        <v>8.2200000000000006</v>
      </c>
      <c r="C3308" s="29">
        <f t="shared" si="153"/>
        <v>5.6716273458777637</v>
      </c>
      <c r="D3308" s="86">
        <f t="shared" si="154"/>
        <v>6.7461288770361847</v>
      </c>
      <c r="E3308" s="86">
        <f t="shared" si="155"/>
        <v>6.1746255499429328</v>
      </c>
    </row>
    <row r="3309" spans="1:5" x14ac:dyDescent="0.3">
      <c r="A3309" s="87">
        <v>41515</v>
      </c>
      <c r="B3309" s="94">
        <v>8.7200000000000006</v>
      </c>
      <c r="C3309" s="29">
        <f t="shared" si="153"/>
        <v>5.6734055711995159</v>
      </c>
      <c r="D3309" s="86">
        <f t="shared" si="154"/>
        <v>6.7484555022016828</v>
      </c>
      <c r="E3309" s="86">
        <f t="shared" si="155"/>
        <v>6.1767202828585379</v>
      </c>
    </row>
    <row r="3310" spans="1:5" x14ac:dyDescent="0.3">
      <c r="A3310" s="87">
        <v>41516</v>
      </c>
      <c r="B3310" s="94">
        <v>8.7200000000000006</v>
      </c>
      <c r="C3310" s="29">
        <f t="shared" si="153"/>
        <v>5.675288120636151</v>
      </c>
      <c r="D3310" s="86">
        <f t="shared" si="154"/>
        <v>6.7509187019568966</v>
      </c>
      <c r="E3310" s="86">
        <f t="shared" si="155"/>
        <v>6.1789287015278473</v>
      </c>
    </row>
    <row r="3311" spans="1:5" x14ac:dyDescent="0.3">
      <c r="A3311" s="87">
        <v>41519</v>
      </c>
      <c r="B3311" s="94">
        <v>8.7200000000000006</v>
      </c>
      <c r="C3311" s="29">
        <f t="shared" si="153"/>
        <v>5.6771712947403401</v>
      </c>
      <c r="D3311" s="86">
        <f t="shared" si="154"/>
        <v>6.7533828007849479</v>
      </c>
      <c r="E3311" s="86">
        <f t="shared" si="155"/>
        <v>6.1811379097930574</v>
      </c>
    </row>
    <row r="3312" spans="1:5" x14ac:dyDescent="0.3">
      <c r="A3312" s="87">
        <v>41520</v>
      </c>
      <c r="B3312" s="94">
        <v>8.7200000000000006</v>
      </c>
      <c r="C3312" s="29">
        <f t="shared" si="153"/>
        <v>5.6790550937193611</v>
      </c>
      <c r="D3312" s="86">
        <f t="shared" si="154"/>
        <v>6.7558477990139991</v>
      </c>
      <c r="E3312" s="86">
        <f t="shared" si="155"/>
        <v>6.183347907936481</v>
      </c>
    </row>
    <row r="3313" spans="1:5" x14ac:dyDescent="0.3">
      <c r="A3313" s="87">
        <v>41521</v>
      </c>
      <c r="B3313" s="94">
        <v>8.7200000000000006</v>
      </c>
      <c r="C3313" s="29">
        <f t="shared" si="153"/>
        <v>5.6809395177805593</v>
      </c>
      <c r="D3313" s="86">
        <f t="shared" si="154"/>
        <v>6.7583136969723343</v>
      </c>
      <c r="E3313" s="86">
        <f t="shared" si="155"/>
        <v>6.1855586962405296</v>
      </c>
    </row>
    <row r="3314" spans="1:5" x14ac:dyDescent="0.3">
      <c r="A3314" s="87">
        <v>41522</v>
      </c>
      <c r="B3314" s="94">
        <v>8.7200000000000006</v>
      </c>
      <c r="C3314" s="29">
        <f t="shared" si="153"/>
        <v>5.6828245671313491</v>
      </c>
      <c r="D3314" s="86">
        <f t="shared" si="154"/>
        <v>6.7607804949883556</v>
      </c>
      <c r="E3314" s="86">
        <f t="shared" si="155"/>
        <v>6.1877702749877157</v>
      </c>
    </row>
    <row r="3315" spans="1:5" x14ac:dyDescent="0.3">
      <c r="A3315" s="87">
        <v>41523</v>
      </c>
      <c r="B3315" s="94">
        <v>8.7200000000000006</v>
      </c>
      <c r="C3315" s="29">
        <f t="shared" si="153"/>
        <v>5.6847102419792144</v>
      </c>
      <c r="D3315" s="86">
        <f t="shared" si="154"/>
        <v>6.763248193390587</v>
      </c>
      <c r="E3315" s="86">
        <f t="shared" si="155"/>
        <v>6.1899826444606543</v>
      </c>
    </row>
    <row r="3316" spans="1:5" x14ac:dyDescent="0.3">
      <c r="A3316" s="87">
        <v>41526</v>
      </c>
      <c r="B3316" s="94">
        <v>8.7200000000000006</v>
      </c>
      <c r="C3316" s="29">
        <f t="shared" si="153"/>
        <v>5.6865965425317082</v>
      </c>
      <c r="D3316" s="86">
        <f t="shared" si="154"/>
        <v>6.7657167925076704</v>
      </c>
      <c r="E3316" s="86">
        <f t="shared" si="155"/>
        <v>6.1921958049420613</v>
      </c>
    </row>
    <row r="3317" spans="1:5" x14ac:dyDescent="0.3">
      <c r="A3317" s="87">
        <v>41527</v>
      </c>
      <c r="B3317" s="94">
        <v>8.7200000000000006</v>
      </c>
      <c r="C3317" s="29">
        <f t="shared" si="153"/>
        <v>5.6884834689964512</v>
      </c>
      <c r="D3317" s="86">
        <f t="shared" si="154"/>
        <v>6.7681862926683687</v>
      </c>
      <c r="E3317" s="86">
        <f t="shared" si="155"/>
        <v>6.1944097567147525</v>
      </c>
    </row>
    <row r="3318" spans="1:5" x14ac:dyDescent="0.3">
      <c r="A3318" s="87">
        <v>41528</v>
      </c>
      <c r="B3318" s="94">
        <v>8.7200000000000006</v>
      </c>
      <c r="C3318" s="29">
        <f t="shared" si="153"/>
        <v>5.6903710215811332</v>
      </c>
      <c r="D3318" s="86">
        <f t="shared" si="154"/>
        <v>6.7706566942015645</v>
      </c>
      <c r="E3318" s="86">
        <f t="shared" si="155"/>
        <v>6.1966245000616453</v>
      </c>
    </row>
    <row r="3319" spans="1:5" x14ac:dyDescent="0.3">
      <c r="A3319" s="87">
        <v>41529</v>
      </c>
      <c r="B3319" s="94">
        <v>8.7200000000000006</v>
      </c>
      <c r="C3319" s="29">
        <f t="shared" si="153"/>
        <v>5.6922592004935142</v>
      </c>
      <c r="D3319" s="86">
        <f t="shared" si="154"/>
        <v>6.7731279974362604</v>
      </c>
      <c r="E3319" s="86">
        <f t="shared" si="155"/>
        <v>6.1988400352657589</v>
      </c>
    </row>
    <row r="3320" spans="1:5" x14ac:dyDescent="0.3">
      <c r="A3320" s="87">
        <v>41530</v>
      </c>
      <c r="B3320" s="94">
        <v>8.7200000000000006</v>
      </c>
      <c r="C3320" s="29">
        <f t="shared" si="153"/>
        <v>5.6941480059414218</v>
      </c>
      <c r="D3320" s="86">
        <f t="shared" si="154"/>
        <v>6.7756002027015798</v>
      </c>
      <c r="E3320" s="86">
        <f t="shared" si="155"/>
        <v>6.2010563626102124</v>
      </c>
    </row>
    <row r="3321" spans="1:5" x14ac:dyDescent="0.3">
      <c r="A3321" s="87">
        <v>41533</v>
      </c>
      <c r="B3321" s="94">
        <v>8.7200000000000006</v>
      </c>
      <c r="C3321" s="29">
        <f t="shared" si="153"/>
        <v>5.6960374381327528</v>
      </c>
      <c r="D3321" s="86">
        <f t="shared" si="154"/>
        <v>6.7780733103267652</v>
      </c>
      <c r="E3321" s="86">
        <f t="shared" si="155"/>
        <v>6.2032734823782274</v>
      </c>
    </row>
    <row r="3322" spans="1:5" x14ac:dyDescent="0.3">
      <c r="A3322" s="87">
        <v>41534</v>
      </c>
      <c r="B3322" s="94">
        <v>8.7200000000000006</v>
      </c>
      <c r="C3322" s="29">
        <f t="shared" si="153"/>
        <v>5.6979274972754741</v>
      </c>
      <c r="D3322" s="86">
        <f t="shared" si="154"/>
        <v>6.7805473206411806</v>
      </c>
      <c r="E3322" s="86">
        <f t="shared" si="155"/>
        <v>6.2054913948531265</v>
      </c>
    </row>
    <row r="3323" spans="1:5" x14ac:dyDescent="0.3">
      <c r="A3323" s="87">
        <v>41535</v>
      </c>
      <c r="B3323" s="94">
        <v>8.7200000000000006</v>
      </c>
      <c r="C3323" s="29">
        <f t="shared" si="153"/>
        <v>5.6998181835776203</v>
      </c>
      <c r="D3323" s="86">
        <f t="shared" si="154"/>
        <v>6.7830222339743083</v>
      </c>
      <c r="E3323" s="86">
        <f t="shared" si="155"/>
        <v>6.2077101003183328</v>
      </c>
    </row>
    <row r="3324" spans="1:5" x14ac:dyDescent="0.3">
      <c r="A3324" s="87">
        <v>41536</v>
      </c>
      <c r="B3324" s="94">
        <v>8.7100000000000009</v>
      </c>
      <c r="C3324" s="29">
        <f t="shared" si="153"/>
        <v>5.701709497247295</v>
      </c>
      <c r="D3324" s="86">
        <f t="shared" si="154"/>
        <v>6.785498050655753</v>
      </c>
      <c r="E3324" s="86">
        <f t="shared" si="155"/>
        <v>6.2099295990573724</v>
      </c>
    </row>
    <row r="3325" spans="1:5" x14ac:dyDescent="0.3">
      <c r="A3325" s="87">
        <v>41537</v>
      </c>
      <c r="B3325" s="94">
        <v>8.6999999999999993</v>
      </c>
      <c r="C3325" s="29">
        <f t="shared" si="153"/>
        <v>5.7035993858772525</v>
      </c>
      <c r="D3325" s="86">
        <f t="shared" si="154"/>
        <v>6.7879720839580102</v>
      </c>
      <c r="E3325" s="86">
        <f t="shared" si="155"/>
        <v>6.2121476557217372</v>
      </c>
    </row>
    <row r="3326" spans="1:5" x14ac:dyDescent="0.3">
      <c r="A3326" s="87">
        <v>41540</v>
      </c>
      <c r="B3326" s="94">
        <v>8.6999999999999993</v>
      </c>
      <c r="C3326" s="29">
        <f t="shared" si="153"/>
        <v>5.705487790597922</v>
      </c>
      <c r="D3326" s="86">
        <f t="shared" si="154"/>
        <v>6.7904442566030161</v>
      </c>
      <c r="E3326" s="86">
        <f t="shared" si="155"/>
        <v>6.2143642060757127</v>
      </c>
    </row>
    <row r="3327" spans="1:5" x14ac:dyDescent="0.3">
      <c r="A3327" s="87">
        <v>41541</v>
      </c>
      <c r="B3327" s="94">
        <v>8.6999999999999993</v>
      </c>
      <c r="C3327" s="29">
        <f t="shared" si="153"/>
        <v>5.7073768205505111</v>
      </c>
      <c r="D3327" s="86">
        <f t="shared" si="154"/>
        <v>6.7929173296108267</v>
      </c>
      <c r="E3327" s="86">
        <f t="shared" si="155"/>
        <v>6.2165815473148616</v>
      </c>
    </row>
    <row r="3328" spans="1:5" x14ac:dyDescent="0.3">
      <c r="A3328" s="87">
        <v>41542</v>
      </c>
      <c r="B3328" s="94">
        <v>8.81</v>
      </c>
      <c r="C3328" s="29">
        <f t="shared" si="153"/>
        <v>5.7092664759420266</v>
      </c>
      <c r="D3328" s="86">
        <f t="shared" si="154"/>
        <v>6.795391303309354</v>
      </c>
      <c r="E3328" s="86">
        <f t="shared" si="155"/>
        <v>6.2187996797213776</v>
      </c>
    </row>
    <row r="3329" spans="1:5" x14ac:dyDescent="0.3">
      <c r="A3329" s="87">
        <v>41543</v>
      </c>
      <c r="B3329" s="94">
        <v>8.7200000000000006</v>
      </c>
      <c r="C3329" s="29">
        <f t="shared" si="153"/>
        <v>5.7111797082307794</v>
      </c>
      <c r="D3329" s="86">
        <f t="shared" si="154"/>
        <v>6.7978962272469712</v>
      </c>
      <c r="E3329" s="86">
        <f t="shared" si="155"/>
        <v>6.2210436037950227</v>
      </c>
    </row>
    <row r="3330" spans="1:5" x14ac:dyDescent="0.3">
      <c r="A3330" s="87">
        <v>41544</v>
      </c>
      <c r="B3330" s="94">
        <v>8.7100000000000009</v>
      </c>
      <c r="C3330" s="29">
        <f t="shared" si="153"/>
        <v>5.7130747918815645</v>
      </c>
      <c r="D3330" s="86">
        <f t="shared" si="154"/>
        <v>6.8003774729657076</v>
      </c>
      <c r="E3330" s="86">
        <f t="shared" si="155"/>
        <v>6.2232678697821573</v>
      </c>
    </row>
    <row r="3331" spans="1:5" x14ac:dyDescent="0.3">
      <c r="A3331" s="87">
        <v>41547</v>
      </c>
      <c r="B3331" s="94">
        <v>8.7100000000000009</v>
      </c>
      <c r="C3331" s="29">
        <f t="shared" si="153"/>
        <v>5.7149684476520815</v>
      </c>
      <c r="D3331" s="86">
        <f t="shared" si="154"/>
        <v>6.8028569313946159</v>
      </c>
      <c r="E3331" s="86">
        <f t="shared" si="155"/>
        <v>6.2254906905971943</v>
      </c>
    </row>
    <row r="3332" spans="1:5" x14ac:dyDescent="0.3">
      <c r="A3332" s="87">
        <v>41548</v>
      </c>
      <c r="B3332" s="94">
        <v>8.7100000000000009</v>
      </c>
      <c r="C3332" s="29">
        <f t="shared" si="153"/>
        <v>5.7168627310937401</v>
      </c>
      <c r="D3332" s="86">
        <f t="shared" si="154"/>
        <v>6.805337293848944</v>
      </c>
      <c r="E3332" s="86">
        <f t="shared" si="155"/>
        <v>6.2277143053572255</v>
      </c>
    </row>
    <row r="3333" spans="1:5" x14ac:dyDescent="0.3">
      <c r="A3333" s="87">
        <v>41549</v>
      </c>
      <c r="B3333" s="94">
        <v>8.6999999999999993</v>
      </c>
      <c r="C3333" s="29">
        <f t="shared" ref="C3333:C3396" si="156">IF(A3333=$B$2,1,IF(A3332&lt;DATE(1998,1,2),ROUND(B3332/3000+1,8)*C3332,ROUND(((1+B3332/100)^(1/252)),8)*C3332))</f>
        <v>5.7187576424145883</v>
      </c>
      <c r="D3333" s="86">
        <f t="shared" ref="D3333:D3396" si="157">(((ROUND(C3333/C3332,8)-1)*$D$1)+1)*D3332</f>
        <v>6.8078185606583048</v>
      </c>
      <c r="E3333" s="86">
        <f t="shared" ref="E3333:E3396" si="158">(((ROUND(C3333/C3332,8))*(($E$1+1)^(1/252)))*E3332)</f>
        <v>6.229938714345832</v>
      </c>
    </row>
    <row r="3334" spans="1:5" x14ac:dyDescent="0.3">
      <c r="A3334" s="87">
        <v>41550</v>
      </c>
      <c r="B3334" s="94">
        <v>8.6999999999999993</v>
      </c>
      <c r="C3334" s="29">
        <f t="shared" si="156"/>
        <v>5.7206510658824152</v>
      </c>
      <c r="D3334" s="86">
        <f t="shared" si="157"/>
        <v>6.8102979613702788</v>
      </c>
      <c r="E3334" s="86">
        <f t="shared" si="158"/>
        <v>6.2321616127101054</v>
      </c>
    </row>
    <row r="3335" spans="1:5" x14ac:dyDescent="0.3">
      <c r="A3335" s="87">
        <v>41551</v>
      </c>
      <c r="B3335" s="94">
        <v>8.83</v>
      </c>
      <c r="C3335" s="29">
        <f t="shared" si="156"/>
        <v>5.7225451162438183</v>
      </c>
      <c r="D3335" s="86">
        <f t="shared" si="157"/>
        <v>6.8127782650775126</v>
      </c>
      <c r="E3335" s="86">
        <f t="shared" si="158"/>
        <v>6.2343853042245794</v>
      </c>
    </row>
    <row r="3336" spans="1:5" x14ac:dyDescent="0.3">
      <c r="A3336" s="87">
        <v>41554</v>
      </c>
      <c r="B3336" s="94">
        <v>8.81</v>
      </c>
      <c r="C3336" s="29">
        <f t="shared" si="156"/>
        <v>5.7244669757956572</v>
      </c>
      <c r="D3336" s="86">
        <f t="shared" si="157"/>
        <v>6.8152950688753107</v>
      </c>
      <c r="E3336" s="86">
        <f t="shared" si="158"/>
        <v>6.2366394032638262</v>
      </c>
    </row>
    <row r="3337" spans="1:5" x14ac:dyDescent="0.3">
      <c r="A3337" s="87">
        <v>41555</v>
      </c>
      <c r="B3337" s="94">
        <v>8.81</v>
      </c>
      <c r="C3337" s="29">
        <f t="shared" si="156"/>
        <v>5.7263853019239157</v>
      </c>
      <c r="D3337" s="86">
        <f t="shared" si="157"/>
        <v>6.817807329758895</v>
      </c>
      <c r="E3337" s="86">
        <f t="shared" si="158"/>
        <v>6.2388897644293841</v>
      </c>
    </row>
    <row r="3338" spans="1:5" x14ac:dyDescent="0.3">
      <c r="A3338" s="87">
        <v>41556</v>
      </c>
      <c r="B3338" s="94">
        <v>8.85</v>
      </c>
      <c r="C3338" s="29">
        <f t="shared" si="156"/>
        <v>5.7283042709024432</v>
      </c>
      <c r="D3338" s="86">
        <f t="shared" si="157"/>
        <v>6.8203205167145979</v>
      </c>
      <c r="E3338" s="86">
        <f t="shared" si="158"/>
        <v>6.241140937590802</v>
      </c>
    </row>
    <row r="3339" spans="1:5" x14ac:dyDescent="0.3">
      <c r="A3339" s="87">
        <v>41557</v>
      </c>
      <c r="B3339" s="94">
        <v>9.36</v>
      </c>
      <c r="C3339" s="29">
        <f t="shared" si="156"/>
        <v>5.7302322462709006</v>
      </c>
      <c r="D3339" s="86">
        <f t="shared" si="157"/>
        <v>6.8228455835185393</v>
      </c>
      <c r="E3339" s="86">
        <f t="shared" si="158"/>
        <v>6.2434020353411155</v>
      </c>
    </row>
    <row r="3340" spans="1:5" x14ac:dyDescent="0.3">
      <c r="A3340" s="87">
        <v>41558</v>
      </c>
      <c r="B3340" s="94">
        <v>9.32</v>
      </c>
      <c r="C3340" s="29">
        <f t="shared" si="156"/>
        <v>5.7322671663461966</v>
      </c>
      <c r="D3340" s="86">
        <f t="shared" si="157"/>
        <v>6.8255108053345204</v>
      </c>
      <c r="E3340" s="86">
        <f t="shared" si="158"/>
        <v>6.2457797703480713</v>
      </c>
    </row>
    <row r="3341" spans="1:5" x14ac:dyDescent="0.3">
      <c r="A3341" s="87">
        <v>41561</v>
      </c>
      <c r="B3341" s="94">
        <v>9.35</v>
      </c>
      <c r="C3341" s="29">
        <f t="shared" si="156"/>
        <v>5.7342944972749184</v>
      </c>
      <c r="D3341" s="86">
        <f t="shared" si="157"/>
        <v>6.828166181581695</v>
      </c>
      <c r="E3341" s="86">
        <f t="shared" si="158"/>
        <v>6.2481493542772677</v>
      </c>
    </row>
    <row r="3342" spans="1:5" x14ac:dyDescent="0.3">
      <c r="A3342" s="87">
        <v>41562</v>
      </c>
      <c r="B3342" s="94">
        <v>9.35</v>
      </c>
      <c r="C3342" s="29">
        <f t="shared" si="156"/>
        <v>5.7363287955907714</v>
      </c>
      <c r="D3342" s="86">
        <f t="shared" si="157"/>
        <v>6.830830777839731</v>
      </c>
      <c r="E3342" s="86">
        <f t="shared" si="158"/>
        <v>6.2505266478598758</v>
      </c>
    </row>
    <row r="3343" spans="1:5" x14ac:dyDescent="0.3">
      <c r="A3343" s="87">
        <v>41563</v>
      </c>
      <c r="B3343" s="94">
        <v>9.35</v>
      </c>
      <c r="C3343" s="29">
        <f t="shared" si="156"/>
        <v>5.7383638155942949</v>
      </c>
      <c r="D3343" s="86">
        <f t="shared" si="157"/>
        <v>6.8334964139191525</v>
      </c>
      <c r="E3343" s="86">
        <f t="shared" si="158"/>
        <v>6.2529048459542773</v>
      </c>
    </row>
    <row r="3344" spans="1:5" x14ac:dyDescent="0.3">
      <c r="A3344" s="87">
        <v>41564</v>
      </c>
      <c r="B3344" s="94">
        <v>9.35</v>
      </c>
      <c r="C3344" s="29">
        <f t="shared" si="156"/>
        <v>5.7403995575415152</v>
      </c>
      <c r="D3344" s="86">
        <f t="shared" si="157"/>
        <v>6.8361630902257353</v>
      </c>
      <c r="E3344" s="86">
        <f t="shared" si="158"/>
        <v>6.2552839489046201</v>
      </c>
    </row>
    <row r="3345" spans="1:5" x14ac:dyDescent="0.3">
      <c r="A3345" s="87">
        <v>41565</v>
      </c>
      <c r="B3345" s="94">
        <v>9.32</v>
      </c>
      <c r="C3345" s="29">
        <f t="shared" si="156"/>
        <v>5.7424360216885484</v>
      </c>
      <c r="D3345" s="86">
        <f t="shared" si="157"/>
        <v>6.8388308071654134</v>
      </c>
      <c r="E3345" s="86">
        <f t="shared" si="158"/>
        <v>6.2576639570551844</v>
      </c>
    </row>
    <row r="3346" spans="1:5" x14ac:dyDescent="0.3">
      <c r="A3346" s="87">
        <v>41568</v>
      </c>
      <c r="B3346" s="94">
        <v>9.35</v>
      </c>
      <c r="C3346" s="29">
        <f t="shared" si="156"/>
        <v>5.7444669490363385</v>
      </c>
      <c r="D3346" s="86">
        <f t="shared" si="157"/>
        <v>6.8414913653861404</v>
      </c>
      <c r="E3346" s="86">
        <f t="shared" si="158"/>
        <v>6.2600380497212988</v>
      </c>
    </row>
    <row r="3347" spans="1:5" x14ac:dyDescent="0.3">
      <c r="A3347" s="87">
        <v>41569</v>
      </c>
      <c r="B3347" s="94">
        <v>9.35</v>
      </c>
      <c r="C3347" s="29">
        <f t="shared" si="156"/>
        <v>5.7465048561311782</v>
      </c>
      <c r="D3347" s="86">
        <f t="shared" si="157"/>
        <v>6.8441611616106037</v>
      </c>
      <c r="E3347" s="86">
        <f t="shared" si="158"/>
        <v>6.2624198667104043</v>
      </c>
    </row>
    <row r="3348" spans="1:5" x14ac:dyDescent="0.3">
      <c r="A3348" s="87">
        <v>41570</v>
      </c>
      <c r="B3348" s="94">
        <v>9.32</v>
      </c>
      <c r="C3348" s="29">
        <f t="shared" si="156"/>
        <v>5.7485434861939391</v>
      </c>
      <c r="D3348" s="86">
        <f t="shared" si="157"/>
        <v>6.8468319996856666</v>
      </c>
      <c r="E3348" s="86">
        <f t="shared" si="158"/>
        <v>6.2648025899323674</v>
      </c>
    </row>
    <row r="3349" spans="1:5" x14ac:dyDescent="0.3">
      <c r="A3349" s="87">
        <v>41571</v>
      </c>
      <c r="B3349" s="94">
        <v>9.32</v>
      </c>
      <c r="C3349" s="29">
        <f t="shared" si="156"/>
        <v>5.7505765735687016</v>
      </c>
      <c r="D3349" s="86">
        <f t="shared" si="157"/>
        <v>6.8494956706663279</v>
      </c>
      <c r="E3349" s="86">
        <f t="shared" si="158"/>
        <v>6.2671793909215996</v>
      </c>
    </row>
    <row r="3350" spans="1:5" x14ac:dyDescent="0.3">
      <c r="A3350" s="87">
        <v>41572</v>
      </c>
      <c r="B3350" s="94">
        <v>9.32</v>
      </c>
      <c r="C3350" s="29">
        <f t="shared" si="156"/>
        <v>5.7526103799854758</v>
      </c>
      <c r="D3350" s="86">
        <f t="shared" si="157"/>
        <v>6.852160377913556</v>
      </c>
      <c r="E3350" s="86">
        <f t="shared" si="158"/>
        <v>6.2695570936444236</v>
      </c>
    </row>
    <row r="3351" spans="1:5" x14ac:dyDescent="0.3">
      <c r="A3351" s="87">
        <v>41575</v>
      </c>
      <c r="B3351" s="94">
        <v>9.32</v>
      </c>
      <c r="C3351" s="29">
        <f t="shared" si="156"/>
        <v>5.7546449056985649</v>
      </c>
      <c r="D3351" s="86">
        <f t="shared" si="157"/>
        <v>6.8548261218304978</v>
      </c>
      <c r="E3351" s="86">
        <f t="shared" si="158"/>
        <v>6.271935698442948</v>
      </c>
    </row>
    <row r="3352" spans="1:5" x14ac:dyDescent="0.3">
      <c r="A3352" s="87">
        <v>41576</v>
      </c>
      <c r="B3352" s="94">
        <v>9.32</v>
      </c>
      <c r="C3352" s="29">
        <f t="shared" si="156"/>
        <v>5.7566801509623629</v>
      </c>
      <c r="D3352" s="86">
        <f t="shared" si="157"/>
        <v>6.8574929028204554</v>
      </c>
      <c r="E3352" s="86">
        <f t="shared" si="158"/>
        <v>6.2743152056594109</v>
      </c>
    </row>
    <row r="3353" spans="1:5" x14ac:dyDescent="0.3">
      <c r="A3353" s="87">
        <v>41577</v>
      </c>
      <c r="B3353" s="94">
        <v>9.32</v>
      </c>
      <c r="C3353" s="29">
        <f t="shared" si="156"/>
        <v>5.7587161160313531</v>
      </c>
      <c r="D3353" s="86">
        <f t="shared" si="157"/>
        <v>6.8601607212868894</v>
      </c>
      <c r="E3353" s="86">
        <f t="shared" si="158"/>
        <v>6.2766956156361804</v>
      </c>
    </row>
    <row r="3354" spans="1:5" x14ac:dyDescent="0.3">
      <c r="A3354" s="87">
        <v>41578</v>
      </c>
      <c r="B3354" s="94">
        <v>9.32</v>
      </c>
      <c r="C3354" s="29">
        <f t="shared" si="156"/>
        <v>5.7607528011601099</v>
      </c>
      <c r="D3354" s="86">
        <f t="shared" si="157"/>
        <v>6.8628295776334163</v>
      </c>
      <c r="E3354" s="86">
        <f t="shared" si="158"/>
        <v>6.279076928715754</v>
      </c>
    </row>
    <row r="3355" spans="1:5" x14ac:dyDescent="0.3">
      <c r="A3355" s="87">
        <v>41579</v>
      </c>
      <c r="B3355" s="94">
        <v>9.32</v>
      </c>
      <c r="C3355" s="29">
        <f t="shared" si="156"/>
        <v>5.7627902066032961</v>
      </c>
      <c r="D3355" s="86">
        <f t="shared" si="157"/>
        <v>6.8654994722638092</v>
      </c>
      <c r="E3355" s="86">
        <f t="shared" si="158"/>
        <v>6.2814591452407598</v>
      </c>
    </row>
    <row r="3356" spans="1:5" x14ac:dyDescent="0.3">
      <c r="A3356" s="87">
        <v>41582</v>
      </c>
      <c r="B3356" s="94">
        <v>9.2799999999999994</v>
      </c>
      <c r="C3356" s="29">
        <f t="shared" si="156"/>
        <v>5.7648283326156653</v>
      </c>
      <c r="D3356" s="86">
        <f t="shared" si="157"/>
        <v>6.8681704055820001</v>
      </c>
      <c r="E3356" s="86">
        <f t="shared" si="158"/>
        <v>6.2838422655539556</v>
      </c>
    </row>
    <row r="3357" spans="1:5" x14ac:dyDescent="0.3">
      <c r="A3357" s="87">
        <v>41583</v>
      </c>
      <c r="B3357" s="94">
        <v>9.2799999999999994</v>
      </c>
      <c r="C3357" s="29">
        <f t="shared" si="156"/>
        <v>5.7668588204509783</v>
      </c>
      <c r="D3357" s="86">
        <f t="shared" si="157"/>
        <v>6.8708314232602783</v>
      </c>
      <c r="E3357" s="86">
        <f t="shared" si="158"/>
        <v>6.2862171781926817</v>
      </c>
    </row>
    <row r="3358" spans="1:5" x14ac:dyDescent="0.3">
      <c r="A3358" s="87">
        <v>41584</v>
      </c>
      <c r="B3358" s="94">
        <v>9.2799999999999994</v>
      </c>
      <c r="C3358" s="29">
        <f t="shared" si="156"/>
        <v>5.7688900234647171</v>
      </c>
      <c r="D3358" s="86">
        <f t="shared" si="157"/>
        <v>6.8734934719285681</v>
      </c>
      <c r="E3358" s="86">
        <f t="shared" si="158"/>
        <v>6.2885929884048668</v>
      </c>
    </row>
    <row r="3359" spans="1:5" x14ac:dyDescent="0.3">
      <c r="A3359" s="87">
        <v>41585</v>
      </c>
      <c r="B3359" s="94">
        <v>9.2799999999999994</v>
      </c>
      <c r="C3359" s="29">
        <f t="shared" si="156"/>
        <v>5.7709219419087816</v>
      </c>
      <c r="D3359" s="86">
        <f t="shared" si="157"/>
        <v>6.8761565519863179</v>
      </c>
      <c r="E3359" s="86">
        <f t="shared" si="158"/>
        <v>6.2909696965297401</v>
      </c>
    </row>
    <row r="3360" spans="1:5" x14ac:dyDescent="0.3">
      <c r="A3360" s="87">
        <v>41586</v>
      </c>
      <c r="B3360" s="94">
        <v>9.2799999999999994</v>
      </c>
      <c r="C3360" s="29">
        <f t="shared" si="156"/>
        <v>5.7729545760351604</v>
      </c>
      <c r="D3360" s="86">
        <f t="shared" si="157"/>
        <v>6.8788206638331317</v>
      </c>
      <c r="E3360" s="86">
        <f t="shared" si="158"/>
        <v>6.2933473029066578</v>
      </c>
    </row>
    <row r="3361" spans="1:5" x14ac:dyDescent="0.3">
      <c r="A3361" s="87">
        <v>41589</v>
      </c>
      <c r="B3361" s="94">
        <v>9.2799999999999994</v>
      </c>
      <c r="C3361" s="29">
        <f t="shared" si="156"/>
        <v>5.7749879260959309</v>
      </c>
      <c r="D3361" s="86">
        <f t="shared" si="157"/>
        <v>6.881485807868768</v>
      </c>
      <c r="E3361" s="86">
        <f t="shared" si="158"/>
        <v>6.2957258078751055</v>
      </c>
    </row>
    <row r="3362" spans="1:5" x14ac:dyDescent="0.3">
      <c r="A3362" s="87">
        <v>41590</v>
      </c>
      <c r="B3362" s="94">
        <v>9.2799999999999994</v>
      </c>
      <c r="C3362" s="29">
        <f t="shared" si="156"/>
        <v>5.7770219923432595</v>
      </c>
      <c r="D3362" s="86">
        <f t="shared" si="157"/>
        <v>6.8841519844931396</v>
      </c>
      <c r="E3362" s="86">
        <f t="shared" si="158"/>
        <v>6.2981052117746961</v>
      </c>
    </row>
    <row r="3363" spans="1:5" x14ac:dyDescent="0.3">
      <c r="A3363" s="87">
        <v>41591</v>
      </c>
      <c r="B3363" s="94">
        <v>9.2799999999999994</v>
      </c>
      <c r="C3363" s="29">
        <f t="shared" si="156"/>
        <v>5.7790567750294022</v>
      </c>
      <c r="D3363" s="86">
        <f t="shared" si="157"/>
        <v>6.8868191941063142</v>
      </c>
      <c r="E3363" s="86">
        <f t="shared" si="158"/>
        <v>6.3004855149451719</v>
      </c>
    </row>
    <row r="3364" spans="1:5" x14ac:dyDescent="0.3">
      <c r="A3364" s="87">
        <v>41592</v>
      </c>
      <c r="B3364" s="94">
        <v>9.2799999999999994</v>
      </c>
      <c r="C3364" s="29">
        <f t="shared" si="156"/>
        <v>5.7810922744067028</v>
      </c>
      <c r="D3364" s="86">
        <f t="shared" si="157"/>
        <v>6.8894874371085164</v>
      </c>
      <c r="E3364" s="86">
        <f t="shared" si="158"/>
        <v>6.3028667177264026</v>
      </c>
    </row>
    <row r="3365" spans="1:5" x14ac:dyDescent="0.3">
      <c r="A3365" s="87">
        <v>41596</v>
      </c>
      <c r="B3365" s="94">
        <v>9.2799999999999994</v>
      </c>
      <c r="C3365" s="29">
        <f t="shared" si="156"/>
        <v>5.7831284907275942</v>
      </c>
      <c r="D3365" s="86">
        <f t="shared" si="157"/>
        <v>6.8921567139001239</v>
      </c>
      <c r="E3365" s="86">
        <f t="shared" si="158"/>
        <v>6.3052488204583863</v>
      </c>
    </row>
    <row r="3366" spans="1:5" x14ac:dyDescent="0.3">
      <c r="A3366" s="87">
        <v>41597</v>
      </c>
      <c r="B3366" s="94">
        <v>9.2799999999999994</v>
      </c>
      <c r="C3366" s="29">
        <f t="shared" si="156"/>
        <v>5.7851654242445978</v>
      </c>
      <c r="D3366" s="86">
        <f t="shared" si="157"/>
        <v>6.8948270248816694</v>
      </c>
      <c r="E3366" s="86">
        <f t="shared" si="158"/>
        <v>6.3076318234812501</v>
      </c>
    </row>
    <row r="3367" spans="1:5" x14ac:dyDescent="0.3">
      <c r="A3367" s="87">
        <v>41598</v>
      </c>
      <c r="B3367" s="94">
        <v>9.2799999999999994</v>
      </c>
      <c r="C3367" s="29">
        <f t="shared" si="156"/>
        <v>5.787203075210325</v>
      </c>
      <c r="D3367" s="86">
        <f t="shared" si="157"/>
        <v>6.8974983704538424</v>
      </c>
      <c r="E3367" s="86">
        <f t="shared" si="158"/>
        <v>6.3100157271352497</v>
      </c>
    </row>
    <row r="3368" spans="1:5" x14ac:dyDescent="0.3">
      <c r="A3368" s="87">
        <v>41599</v>
      </c>
      <c r="B3368" s="94">
        <v>9.2799999999999994</v>
      </c>
      <c r="C3368" s="29">
        <f t="shared" si="156"/>
        <v>5.7892414438774749</v>
      </c>
      <c r="D3368" s="86">
        <f t="shared" si="157"/>
        <v>6.9001707510174866</v>
      </c>
      <c r="E3368" s="86">
        <f t="shared" si="158"/>
        <v>6.3124005317607699</v>
      </c>
    </row>
    <row r="3369" spans="1:5" x14ac:dyDescent="0.3">
      <c r="A3369" s="87">
        <v>41600</v>
      </c>
      <c r="B3369" s="94">
        <v>9.2799999999999994</v>
      </c>
      <c r="C3369" s="29">
        <f t="shared" si="156"/>
        <v>5.7912805304988364</v>
      </c>
      <c r="D3369" s="86">
        <f t="shared" si="157"/>
        <v>6.9028441669736011</v>
      </c>
      <c r="E3369" s="86">
        <f t="shared" si="158"/>
        <v>6.3147862376983221</v>
      </c>
    </row>
    <row r="3370" spans="1:5" x14ac:dyDescent="0.3">
      <c r="A3370" s="87">
        <v>41603</v>
      </c>
      <c r="B3370" s="94">
        <v>9.2799999999999994</v>
      </c>
      <c r="C3370" s="29">
        <f t="shared" si="156"/>
        <v>5.7933203353272882</v>
      </c>
      <c r="D3370" s="86">
        <f t="shared" si="157"/>
        <v>6.9055186187233408</v>
      </c>
      <c r="E3370" s="86">
        <f t="shared" si="158"/>
        <v>6.3171728452885487</v>
      </c>
    </row>
    <row r="3371" spans="1:5" x14ac:dyDescent="0.3">
      <c r="A3371" s="87">
        <v>41604</v>
      </c>
      <c r="B3371" s="94">
        <v>9.2799999999999994</v>
      </c>
      <c r="C3371" s="29">
        <f t="shared" si="156"/>
        <v>5.7953608586157968</v>
      </c>
      <c r="D3371" s="86">
        <f t="shared" si="157"/>
        <v>6.9081941066680148</v>
      </c>
      <c r="E3371" s="86">
        <f t="shared" si="158"/>
        <v>6.3195603548722206</v>
      </c>
    </row>
    <row r="3372" spans="1:5" x14ac:dyDescent="0.3">
      <c r="A3372" s="87">
        <v>41605</v>
      </c>
      <c r="B3372" s="94">
        <v>9.2799999999999994</v>
      </c>
      <c r="C3372" s="29">
        <f t="shared" si="156"/>
        <v>5.7974021006174175</v>
      </c>
      <c r="D3372" s="86">
        <f t="shared" si="157"/>
        <v>6.9108706312090895</v>
      </c>
      <c r="E3372" s="86">
        <f t="shared" si="158"/>
        <v>6.3219487667902357</v>
      </c>
    </row>
    <row r="3373" spans="1:5" x14ac:dyDescent="0.3">
      <c r="A3373" s="87">
        <v>41606</v>
      </c>
      <c r="B3373" s="94">
        <v>9.77</v>
      </c>
      <c r="C3373" s="29">
        <f t="shared" si="156"/>
        <v>5.7994440615852962</v>
      </c>
      <c r="D3373" s="86">
        <f t="shared" si="157"/>
        <v>6.913548192748185</v>
      </c>
      <c r="E3373" s="86">
        <f t="shared" si="158"/>
        <v>6.3243380813836216</v>
      </c>
    </row>
    <row r="3374" spans="1:5" x14ac:dyDescent="0.3">
      <c r="A3374" s="87">
        <v>41607</v>
      </c>
      <c r="B3374" s="94">
        <v>9.77</v>
      </c>
      <c r="C3374" s="29">
        <f t="shared" si="156"/>
        <v>5.8015897398992022</v>
      </c>
      <c r="D3374" s="86">
        <f t="shared" si="157"/>
        <v>6.9163618547645731</v>
      </c>
      <c r="E3374" s="86">
        <f t="shared" si="158"/>
        <v>6.3268406221256743</v>
      </c>
    </row>
    <row r="3375" spans="1:5" x14ac:dyDescent="0.3">
      <c r="A3375" s="87">
        <v>41610</v>
      </c>
      <c r="B3375" s="94">
        <v>9.77</v>
      </c>
      <c r="C3375" s="29">
        <f t="shared" si="156"/>
        <v>5.8037362120711711</v>
      </c>
      <c r="D3375" s="86">
        <f t="shared" si="157"/>
        <v>6.9191766618795016</v>
      </c>
      <c r="E3375" s="86">
        <f t="shared" si="158"/>
        <v>6.3293441531231629</v>
      </c>
    </row>
    <row r="3376" spans="1:5" x14ac:dyDescent="0.3">
      <c r="A3376" s="87">
        <v>41611</v>
      </c>
      <c r="B3376" s="94">
        <v>9.77</v>
      </c>
      <c r="C3376" s="29">
        <f t="shared" si="156"/>
        <v>5.8058834783949136</v>
      </c>
      <c r="D3376" s="86">
        <f t="shared" si="157"/>
        <v>6.9219926145589996</v>
      </c>
      <c r="E3376" s="86">
        <f t="shared" si="158"/>
        <v>6.3318486747679321</v>
      </c>
    </row>
    <row r="3377" spans="1:5" x14ac:dyDescent="0.3">
      <c r="A3377" s="87">
        <v>41612</v>
      </c>
      <c r="B3377" s="94">
        <v>9.77</v>
      </c>
      <c r="C3377" s="29">
        <f t="shared" si="156"/>
        <v>5.8080315391642507</v>
      </c>
      <c r="D3377" s="86">
        <f t="shared" si="157"/>
        <v>6.9248097132692878</v>
      </c>
      <c r="E3377" s="86">
        <f t="shared" si="158"/>
        <v>6.3343541874519804</v>
      </c>
    </row>
    <row r="3378" spans="1:5" x14ac:dyDescent="0.3">
      <c r="A3378" s="87">
        <v>41613</v>
      </c>
      <c r="B3378" s="94">
        <v>9.77</v>
      </c>
      <c r="C3378" s="29">
        <f t="shared" si="156"/>
        <v>5.810180394673111</v>
      </c>
      <c r="D3378" s="86">
        <f t="shared" si="157"/>
        <v>6.9276279584767746</v>
      </c>
      <c r="E3378" s="86">
        <f t="shared" si="158"/>
        <v>6.3368606915674626</v>
      </c>
    </row>
    <row r="3379" spans="1:5" x14ac:dyDescent="0.3">
      <c r="A3379" s="87">
        <v>41614</v>
      </c>
      <c r="B3379" s="94">
        <v>9.76</v>
      </c>
      <c r="C3379" s="29">
        <f t="shared" si="156"/>
        <v>5.8123300452155329</v>
      </c>
      <c r="D3379" s="86">
        <f t="shared" si="157"/>
        <v>6.9304473506480599</v>
      </c>
      <c r="E3379" s="86">
        <f t="shared" si="158"/>
        <v>6.3393681875066878</v>
      </c>
    </row>
    <row r="3380" spans="1:5" x14ac:dyDescent="0.3">
      <c r="A3380" s="87">
        <v>41617</v>
      </c>
      <c r="B3380" s="94">
        <v>9.85</v>
      </c>
      <c r="C3380" s="29">
        <f t="shared" si="156"/>
        <v>5.8144783986468456</v>
      </c>
      <c r="D3380" s="86">
        <f t="shared" si="157"/>
        <v>6.9332651457927819</v>
      </c>
      <c r="E3380" s="86">
        <f t="shared" si="158"/>
        <v>6.3418743934308983</v>
      </c>
    </row>
    <row r="3381" spans="1:5" x14ac:dyDescent="0.3">
      <c r="A3381" s="87">
        <v>41618</v>
      </c>
      <c r="B3381" s="94">
        <v>9.77</v>
      </c>
      <c r="C3381" s="29">
        <f t="shared" si="156"/>
        <v>5.8166464432073495</v>
      </c>
      <c r="D3381" s="86">
        <f t="shared" si="157"/>
        <v>6.9361088730251854</v>
      </c>
      <c r="E3381" s="86">
        <f t="shared" si="158"/>
        <v>6.3444022017803006</v>
      </c>
    </row>
    <row r="3382" spans="1:5" x14ac:dyDescent="0.3">
      <c r="A3382" s="87">
        <v>41619</v>
      </c>
      <c r="B3382" s="94">
        <v>9.77</v>
      </c>
      <c r="C3382" s="29">
        <f t="shared" si="156"/>
        <v>5.8187984860584079</v>
      </c>
      <c r="D3382" s="86">
        <f t="shared" si="157"/>
        <v>6.9389317167421112</v>
      </c>
      <c r="E3382" s="86">
        <f t="shared" si="158"/>
        <v>6.3469126818953114</v>
      </c>
    </row>
    <row r="3383" spans="1:5" x14ac:dyDescent="0.3">
      <c r="A3383" s="87">
        <v>41620</v>
      </c>
      <c r="B3383" s="94">
        <v>9.77</v>
      </c>
      <c r="C3383" s="29">
        <f t="shared" si="156"/>
        <v>5.8209513251222802</v>
      </c>
      <c r="D3383" s="86">
        <f t="shared" si="157"/>
        <v>6.9417557092943278</v>
      </c>
      <c r="E3383" s="86">
        <f t="shared" si="158"/>
        <v>6.3494241554073687</v>
      </c>
    </row>
    <row r="3384" spans="1:5" x14ac:dyDescent="0.3">
      <c r="A3384" s="87">
        <v>41621</v>
      </c>
      <c r="B3384" s="94">
        <v>9.77</v>
      </c>
      <c r="C3384" s="29">
        <f t="shared" si="156"/>
        <v>5.8231049606935494</v>
      </c>
      <c r="D3384" s="86">
        <f t="shared" si="157"/>
        <v>6.9445808511493849</v>
      </c>
      <c r="E3384" s="86">
        <f t="shared" si="158"/>
        <v>6.3519366227095597</v>
      </c>
    </row>
    <row r="3385" spans="1:5" x14ac:dyDescent="0.3">
      <c r="A3385" s="87">
        <v>41624</v>
      </c>
      <c r="B3385" s="94">
        <v>9.85</v>
      </c>
      <c r="C3385" s="29">
        <f t="shared" si="156"/>
        <v>5.8252593930669079</v>
      </c>
      <c r="D3385" s="86">
        <f t="shared" si="157"/>
        <v>6.9474071427750239</v>
      </c>
      <c r="E3385" s="86">
        <f t="shared" si="158"/>
        <v>6.3544500841951272</v>
      </c>
    </row>
    <row r="3386" spans="1:5" x14ac:dyDescent="0.3">
      <c r="A3386" s="87">
        <v>41625</v>
      </c>
      <c r="B3386" s="94">
        <v>9.77</v>
      </c>
      <c r="C3386" s="29">
        <f t="shared" si="156"/>
        <v>5.8274314575368011</v>
      </c>
      <c r="D3386" s="86">
        <f t="shared" si="157"/>
        <v>6.9502566704464837</v>
      </c>
      <c r="E3386" s="86">
        <f t="shared" si="158"/>
        <v>6.3569829050903701</v>
      </c>
    </row>
    <row r="3387" spans="1:5" x14ac:dyDescent="0.3">
      <c r="A3387" s="87">
        <v>41626</v>
      </c>
      <c r="B3387" s="94">
        <v>9.77</v>
      </c>
      <c r="C3387" s="29">
        <f t="shared" si="156"/>
        <v>5.8295874906274614</v>
      </c>
      <c r="D3387" s="86">
        <f t="shared" si="157"/>
        <v>6.9530852720057084</v>
      </c>
      <c r="E3387" s="86">
        <f t="shared" si="158"/>
        <v>6.3594983633900055</v>
      </c>
    </row>
    <row r="3388" spans="1:5" x14ac:dyDescent="0.3">
      <c r="A3388" s="87">
        <v>41627</v>
      </c>
      <c r="B3388" s="94">
        <v>9.77</v>
      </c>
      <c r="C3388" s="29">
        <f t="shared" si="156"/>
        <v>5.8317443214072444</v>
      </c>
      <c r="D3388" s="86">
        <f t="shared" si="157"/>
        <v>6.9559150247435388</v>
      </c>
      <c r="E3388" s="86">
        <f t="shared" si="158"/>
        <v>6.3620148170565551</v>
      </c>
    </row>
    <row r="3389" spans="1:5" x14ac:dyDescent="0.3">
      <c r="A3389" s="87">
        <v>41628</v>
      </c>
      <c r="B3389" s="94">
        <v>9.77</v>
      </c>
      <c r="C3389" s="29">
        <f t="shared" si="156"/>
        <v>5.8339019501712794</v>
      </c>
      <c r="D3389" s="86">
        <f t="shared" si="157"/>
        <v>6.9587459291284786</v>
      </c>
      <c r="E3389" s="86">
        <f t="shared" si="158"/>
        <v>6.3645322664838861</v>
      </c>
    </row>
    <row r="3390" spans="1:5" x14ac:dyDescent="0.3">
      <c r="A3390" s="87">
        <v>41631</v>
      </c>
      <c r="B3390" s="94">
        <v>9.77</v>
      </c>
      <c r="C3390" s="29">
        <f t="shared" si="156"/>
        <v>5.8360603772148041</v>
      </c>
      <c r="D3390" s="86">
        <f t="shared" si="157"/>
        <v>6.9615779856292237</v>
      </c>
      <c r="E3390" s="86">
        <f t="shared" si="158"/>
        <v>6.3670507120660202</v>
      </c>
    </row>
    <row r="3391" spans="1:5" x14ac:dyDescent="0.3">
      <c r="A3391" s="87">
        <v>41632</v>
      </c>
      <c r="B3391" s="94">
        <v>9.77</v>
      </c>
      <c r="C3391" s="29">
        <f t="shared" si="156"/>
        <v>5.838219602833167</v>
      </c>
      <c r="D3391" s="86">
        <f t="shared" si="157"/>
        <v>6.9644111947146587</v>
      </c>
      <c r="E3391" s="86">
        <f t="shared" si="158"/>
        <v>6.3695701541971363</v>
      </c>
    </row>
    <row r="3392" spans="1:5" x14ac:dyDescent="0.3">
      <c r="A3392" s="87">
        <v>41634</v>
      </c>
      <c r="B3392" s="94">
        <v>9.77</v>
      </c>
      <c r="C3392" s="29">
        <f t="shared" si="156"/>
        <v>5.8403796273218234</v>
      </c>
      <c r="D3392" s="86">
        <f t="shared" si="157"/>
        <v>6.9672455568538609</v>
      </c>
      <c r="E3392" s="86">
        <f t="shared" si="158"/>
        <v>6.3720905932715688</v>
      </c>
    </row>
    <row r="3393" spans="1:5" x14ac:dyDescent="0.3">
      <c r="A3393" s="87">
        <v>41635</v>
      </c>
      <c r="B3393" s="94">
        <v>9.77</v>
      </c>
      <c r="C3393" s="29">
        <f t="shared" si="156"/>
        <v>5.8425404509763403</v>
      </c>
      <c r="D3393" s="86">
        <f t="shared" si="157"/>
        <v>6.9700810725160984</v>
      </c>
      <c r="E3393" s="86">
        <f t="shared" si="158"/>
        <v>6.3746120296838082</v>
      </c>
    </row>
    <row r="3394" spans="1:5" x14ac:dyDescent="0.3">
      <c r="A3394" s="87">
        <v>41638</v>
      </c>
      <c r="B3394" s="94">
        <v>9.77</v>
      </c>
      <c r="C3394" s="29">
        <f t="shared" si="156"/>
        <v>5.8447020740923934</v>
      </c>
      <c r="D3394" s="86">
        <f t="shared" si="157"/>
        <v>6.9729177421708286</v>
      </c>
      <c r="E3394" s="86">
        <f t="shared" si="158"/>
        <v>6.3771344638285008</v>
      </c>
    </row>
    <row r="3395" spans="1:5" x14ac:dyDescent="0.3">
      <c r="A3395" s="87">
        <v>41639</v>
      </c>
      <c r="B3395" s="94">
        <v>9.77</v>
      </c>
      <c r="C3395" s="29">
        <f t="shared" si="156"/>
        <v>5.8468644969657664</v>
      </c>
      <c r="D3395" s="86">
        <f t="shared" si="157"/>
        <v>6.9757555662877015</v>
      </c>
      <c r="E3395" s="86">
        <f t="shared" si="158"/>
        <v>6.3796578961004498</v>
      </c>
    </row>
    <row r="3396" spans="1:5" x14ac:dyDescent="0.3">
      <c r="A3396" s="87">
        <v>41641</v>
      </c>
      <c r="B3396" s="94">
        <v>9.77</v>
      </c>
      <c r="C3396" s="29">
        <f t="shared" si="156"/>
        <v>5.8490277198923541</v>
      </c>
      <c r="D3396" s="86">
        <f t="shared" si="157"/>
        <v>6.9785945453365583</v>
      </c>
      <c r="E3396" s="86">
        <f t="shared" si="158"/>
        <v>6.3821823268946138</v>
      </c>
    </row>
    <row r="3397" spans="1:5" x14ac:dyDescent="0.3">
      <c r="A3397" s="87">
        <v>41642</v>
      </c>
      <c r="B3397" s="94">
        <v>9.77</v>
      </c>
      <c r="C3397" s="29">
        <f t="shared" ref="C3397:C3460" si="159">IF(A3397=$B$2,1,IF(A3396&lt;DATE(1998,1,2),ROUND(B3396/3000+1,8)*C3396,ROUND(((1+B3396/100)^(1/252)),8)*C3396))</f>
        <v>5.8511917431681608</v>
      </c>
      <c r="D3397" s="86">
        <f t="shared" ref="D3397:D3460" si="160">(((ROUND(C3397/C3396,8)-1)*$D$1)+1)*D3396</f>
        <v>6.98143467978743</v>
      </c>
      <c r="E3397" s="86">
        <f t="shared" ref="E3397:E3460" si="161">(((ROUND(C3397/C3396,8))*(($E$1+1)^(1/252)))*E3396)</f>
        <v>6.3847077566061081</v>
      </c>
    </row>
    <row r="3398" spans="1:5" x14ac:dyDescent="0.3">
      <c r="A3398" s="87">
        <v>41645</v>
      </c>
      <c r="B3398" s="94">
        <v>9.77</v>
      </c>
      <c r="C3398" s="29">
        <f t="shared" si="159"/>
        <v>5.8533565670892989</v>
      </c>
      <c r="D3398" s="86">
        <f t="shared" si="160"/>
        <v>6.9842759701105406</v>
      </c>
      <c r="E3398" s="86">
        <f t="shared" si="161"/>
        <v>6.387234185630204</v>
      </c>
    </row>
    <row r="3399" spans="1:5" x14ac:dyDescent="0.3">
      <c r="A3399" s="87">
        <v>41646</v>
      </c>
      <c r="B3399" s="94">
        <v>9.77</v>
      </c>
      <c r="C3399" s="29">
        <f t="shared" si="159"/>
        <v>5.8555221919519909</v>
      </c>
      <c r="D3399" s="86">
        <f t="shared" si="160"/>
        <v>6.9871184167763039</v>
      </c>
      <c r="E3399" s="86">
        <f t="shared" si="161"/>
        <v>6.3897616143623299</v>
      </c>
    </row>
    <row r="3400" spans="1:5" x14ac:dyDescent="0.3">
      <c r="A3400" s="87">
        <v>41647</v>
      </c>
      <c r="B3400" s="94">
        <v>9.77</v>
      </c>
      <c r="C3400" s="29">
        <f t="shared" si="159"/>
        <v>5.8576886180525696</v>
      </c>
      <c r="D3400" s="86">
        <f t="shared" si="160"/>
        <v>6.9899620202553265</v>
      </c>
      <c r="E3400" s="86">
        <f t="shared" si="161"/>
        <v>6.3922900431980709</v>
      </c>
    </row>
    <row r="3401" spans="1:5" x14ac:dyDescent="0.3">
      <c r="A3401" s="87">
        <v>41648</v>
      </c>
      <c r="B3401" s="94">
        <v>9.77</v>
      </c>
      <c r="C3401" s="29">
        <f t="shared" si="159"/>
        <v>5.859855845687477</v>
      </c>
      <c r="D3401" s="86">
        <f t="shared" si="160"/>
        <v>6.9928067810184062</v>
      </c>
      <c r="E3401" s="86">
        <f t="shared" si="161"/>
        <v>6.3948194725331673</v>
      </c>
    </row>
    <row r="3402" spans="1:5" x14ac:dyDescent="0.3">
      <c r="A3402" s="87">
        <v>41649</v>
      </c>
      <c r="B3402" s="94">
        <v>9.77</v>
      </c>
      <c r="C3402" s="29">
        <f t="shared" si="159"/>
        <v>5.8620238751532652</v>
      </c>
      <c r="D3402" s="86">
        <f t="shared" si="160"/>
        <v>6.9956526995365316</v>
      </c>
      <c r="E3402" s="86">
        <f t="shared" si="161"/>
        <v>6.3973499027635166</v>
      </c>
    </row>
    <row r="3403" spans="1:5" x14ac:dyDescent="0.3">
      <c r="A3403" s="87">
        <v>41652</v>
      </c>
      <c r="B3403" s="94">
        <v>9.77</v>
      </c>
      <c r="C3403" s="29">
        <f t="shared" si="159"/>
        <v>5.8641927067465947</v>
      </c>
      <c r="D3403" s="86">
        <f t="shared" si="160"/>
        <v>6.9984997762808838</v>
      </c>
      <c r="E3403" s="86">
        <f t="shared" si="161"/>
        <v>6.3998813342851735</v>
      </c>
    </row>
    <row r="3404" spans="1:5" x14ac:dyDescent="0.3">
      <c r="A3404" s="87">
        <v>41653</v>
      </c>
      <c r="B3404" s="94">
        <v>9.77</v>
      </c>
      <c r="C3404" s="29">
        <f t="shared" si="159"/>
        <v>5.8663623407642378</v>
      </c>
      <c r="D3404" s="86">
        <f t="shared" si="160"/>
        <v>7.0013480117228353</v>
      </c>
      <c r="E3404" s="86">
        <f t="shared" si="161"/>
        <v>6.4024137674943491</v>
      </c>
    </row>
    <row r="3405" spans="1:5" x14ac:dyDescent="0.3">
      <c r="A3405" s="87">
        <v>41654</v>
      </c>
      <c r="B3405" s="94">
        <v>9.77</v>
      </c>
      <c r="C3405" s="29">
        <f t="shared" si="159"/>
        <v>5.8685327775030744</v>
      </c>
      <c r="D3405" s="86">
        <f t="shared" si="160"/>
        <v>7.00419740633395</v>
      </c>
      <c r="E3405" s="86">
        <f t="shared" si="161"/>
        <v>6.4049472027874108</v>
      </c>
    </row>
    <row r="3406" spans="1:5" x14ac:dyDescent="0.3">
      <c r="A3406" s="87">
        <v>41655</v>
      </c>
      <c r="B3406" s="94">
        <v>10.27</v>
      </c>
      <c r="C3406" s="29">
        <f t="shared" si="159"/>
        <v>5.8707040172600955</v>
      </c>
      <c r="D3406" s="86">
        <f t="shared" si="160"/>
        <v>7.007047960585985</v>
      </c>
      <c r="E3406" s="86">
        <f t="shared" si="161"/>
        <v>6.4074816405608832</v>
      </c>
    </row>
    <row r="3407" spans="1:5" x14ac:dyDescent="0.3">
      <c r="A3407" s="87">
        <v>41656</v>
      </c>
      <c r="B3407" s="94">
        <v>10.34</v>
      </c>
      <c r="C3407" s="29">
        <f t="shared" si="159"/>
        <v>5.8729819678328727</v>
      </c>
      <c r="D3407" s="86">
        <f t="shared" si="160"/>
        <v>7.0100387228106174</v>
      </c>
      <c r="E3407" s="86">
        <f t="shared" si="161"/>
        <v>6.4101326751521457</v>
      </c>
    </row>
    <row r="3408" spans="1:5" x14ac:dyDescent="0.3">
      <c r="A3408" s="87">
        <v>41659</v>
      </c>
      <c r="B3408" s="94">
        <v>10.35</v>
      </c>
      <c r="C3408" s="29">
        <f t="shared" si="159"/>
        <v>5.8752756022105901</v>
      </c>
      <c r="D3408" s="86">
        <f t="shared" si="160"/>
        <v>7.0130501933857037</v>
      </c>
      <c r="E3408" s="86">
        <f t="shared" si="161"/>
        <v>6.4128009605334144</v>
      </c>
    </row>
    <row r="3409" spans="1:5" x14ac:dyDescent="0.3">
      <c r="A3409" s="87">
        <v>41660</v>
      </c>
      <c r="B3409" s="94">
        <v>10.35</v>
      </c>
      <c r="C3409" s="29">
        <f t="shared" si="159"/>
        <v>5.8775722474434939</v>
      </c>
      <c r="D3409" s="86">
        <f t="shared" si="160"/>
        <v>7.0160657348383575</v>
      </c>
      <c r="E3409" s="86">
        <f t="shared" si="161"/>
        <v>6.4154726652843381</v>
      </c>
    </row>
    <row r="3410" spans="1:5" x14ac:dyDescent="0.3">
      <c r="A3410" s="87">
        <v>41661</v>
      </c>
      <c r="B3410" s="94">
        <v>10.27</v>
      </c>
      <c r="C3410" s="29">
        <f t="shared" si="159"/>
        <v>5.879869790435019</v>
      </c>
      <c r="D3410" s="86">
        <f t="shared" si="160"/>
        <v>7.019082572943681</v>
      </c>
      <c r="E3410" s="86">
        <f t="shared" si="161"/>
        <v>6.4181454831224007</v>
      </c>
    </row>
    <row r="3411" spans="1:5" x14ac:dyDescent="0.3">
      <c r="A3411" s="87">
        <v>41662</v>
      </c>
      <c r="B3411" s="94">
        <v>10.27</v>
      </c>
      <c r="C3411" s="29">
        <f t="shared" si="159"/>
        <v>5.8821512975111032</v>
      </c>
      <c r="D3411" s="86">
        <f t="shared" si="160"/>
        <v>7.0220784718056288</v>
      </c>
      <c r="E3411" s="86">
        <f t="shared" si="161"/>
        <v>6.4208009297771058</v>
      </c>
    </row>
    <row r="3412" spans="1:5" x14ac:dyDescent="0.3">
      <c r="A3412" s="87">
        <v>41663</v>
      </c>
      <c r="B3412" s="94">
        <v>10.27</v>
      </c>
      <c r="C3412" s="29">
        <f t="shared" si="159"/>
        <v>5.8844336898575627</v>
      </c>
      <c r="D3412" s="86">
        <f t="shared" si="160"/>
        <v>7.0250756493831208</v>
      </c>
      <c r="E3412" s="86">
        <f t="shared" si="161"/>
        <v>6.4234574750976101</v>
      </c>
    </row>
    <row r="3413" spans="1:5" x14ac:dyDescent="0.3">
      <c r="A3413" s="87">
        <v>41666</v>
      </c>
      <c r="B3413" s="94">
        <v>10.27</v>
      </c>
      <c r="C3413" s="29">
        <f t="shared" si="159"/>
        <v>5.8867169678179012</v>
      </c>
      <c r="D3413" s="86">
        <f t="shared" si="160"/>
        <v>7.0280741062219407</v>
      </c>
      <c r="E3413" s="86">
        <f t="shared" si="161"/>
        <v>6.4261151195384763</v>
      </c>
    </row>
    <row r="3414" spans="1:5" x14ac:dyDescent="0.3">
      <c r="A3414" s="87">
        <v>41667</v>
      </c>
      <c r="B3414" s="94">
        <v>10.27</v>
      </c>
      <c r="C3414" s="29">
        <f t="shared" si="159"/>
        <v>5.8890011317357533</v>
      </c>
      <c r="D3414" s="86">
        <f t="shared" si="160"/>
        <v>7.0310738428681061</v>
      </c>
      <c r="E3414" s="86">
        <f t="shared" si="161"/>
        <v>6.4287738635544542</v>
      </c>
    </row>
    <row r="3415" spans="1:5" x14ac:dyDescent="0.3">
      <c r="A3415" s="87">
        <v>41668</v>
      </c>
      <c r="B3415" s="94">
        <v>10.27</v>
      </c>
      <c r="C3415" s="29">
        <f t="shared" si="159"/>
        <v>5.8912861819548894</v>
      </c>
      <c r="D3415" s="86">
        <f t="shared" si="160"/>
        <v>7.0340748598678662</v>
      </c>
      <c r="E3415" s="86">
        <f t="shared" si="161"/>
        <v>6.4314337076004833</v>
      </c>
    </row>
    <row r="3416" spans="1:5" x14ac:dyDescent="0.3">
      <c r="A3416" s="87">
        <v>41669</v>
      </c>
      <c r="B3416" s="94">
        <v>10.27</v>
      </c>
      <c r="C3416" s="29">
        <f t="shared" si="159"/>
        <v>5.8935721188192112</v>
      </c>
      <c r="D3416" s="86">
        <f t="shared" si="160"/>
        <v>7.0370771577677038</v>
      </c>
      <c r="E3416" s="86">
        <f t="shared" si="161"/>
        <v>6.4340946521316909</v>
      </c>
    </row>
    <row r="3417" spans="1:5" x14ac:dyDescent="0.3">
      <c r="A3417" s="87">
        <v>41670</v>
      </c>
      <c r="B3417" s="94">
        <v>10.27</v>
      </c>
      <c r="C3417" s="29">
        <f t="shared" si="159"/>
        <v>5.8958589426727546</v>
      </c>
      <c r="D3417" s="86">
        <f t="shared" si="160"/>
        <v>7.0400807371143355</v>
      </c>
      <c r="E3417" s="86">
        <f t="shared" si="161"/>
        <v>6.436756697603391</v>
      </c>
    </row>
    <row r="3418" spans="1:5" x14ac:dyDescent="0.3">
      <c r="A3418" s="87">
        <v>41673</v>
      </c>
      <c r="B3418" s="94">
        <v>10.27</v>
      </c>
      <c r="C3418" s="29">
        <f t="shared" si="159"/>
        <v>5.8981466538596896</v>
      </c>
      <c r="D3418" s="86">
        <f t="shared" si="160"/>
        <v>7.0430855984547112</v>
      </c>
      <c r="E3418" s="86">
        <f t="shared" si="161"/>
        <v>6.4394198444710886</v>
      </c>
    </row>
    <row r="3419" spans="1:5" x14ac:dyDescent="0.3">
      <c r="A3419" s="87">
        <v>41674</v>
      </c>
      <c r="B3419" s="94">
        <v>10.29</v>
      </c>
      <c r="C3419" s="29">
        <f t="shared" si="159"/>
        <v>5.9004352527243196</v>
      </c>
      <c r="D3419" s="86">
        <f t="shared" si="160"/>
        <v>7.0460917423360137</v>
      </c>
      <c r="E3419" s="86">
        <f t="shared" si="161"/>
        <v>6.4420840931904753</v>
      </c>
    </row>
    <row r="3420" spans="1:5" x14ac:dyDescent="0.3">
      <c r="A3420" s="87">
        <v>41675</v>
      </c>
      <c r="B3420" s="94">
        <v>10.29</v>
      </c>
      <c r="C3420" s="29">
        <f t="shared" si="159"/>
        <v>5.9027289879244638</v>
      </c>
      <c r="D3420" s="86">
        <f t="shared" si="160"/>
        <v>7.0491047498103203</v>
      </c>
      <c r="E3420" s="86">
        <f t="shared" si="161"/>
        <v>6.4447540826372327</v>
      </c>
    </row>
    <row r="3421" spans="1:5" x14ac:dyDescent="0.3">
      <c r="A3421" s="87">
        <v>41676</v>
      </c>
      <c r="B3421" s="94">
        <v>10.29</v>
      </c>
      <c r="C3421" s="29">
        <f t="shared" si="159"/>
        <v>5.9050236147912294</v>
      </c>
      <c r="D3421" s="86">
        <f t="shared" si="160"/>
        <v>7.052119045688805</v>
      </c>
      <c r="E3421" s="86">
        <f t="shared" si="161"/>
        <v>6.4474251786891728</v>
      </c>
    </row>
    <row r="3422" spans="1:5" x14ac:dyDescent="0.3">
      <c r="A3422" s="87">
        <v>41677</v>
      </c>
      <c r="B3422" s="94">
        <v>10.29</v>
      </c>
      <c r="C3422" s="29">
        <f t="shared" si="159"/>
        <v>5.9073191336712432</v>
      </c>
      <c r="D3422" s="86">
        <f t="shared" si="160"/>
        <v>7.0551346305224074</v>
      </c>
      <c r="E3422" s="86">
        <f t="shared" si="161"/>
        <v>6.4500973818049401</v>
      </c>
    </row>
    <row r="3423" spans="1:5" x14ac:dyDescent="0.3">
      <c r="A3423" s="87">
        <v>41680</v>
      </c>
      <c r="B3423" s="94">
        <v>10.29</v>
      </c>
      <c r="C3423" s="29">
        <f t="shared" si="159"/>
        <v>5.9096155449112668</v>
      </c>
      <c r="D3423" s="86">
        <f t="shared" si="160"/>
        <v>7.0581515048623027</v>
      </c>
      <c r="E3423" s="86">
        <f t="shared" si="161"/>
        <v>6.4527706924433685</v>
      </c>
    </row>
    <row r="3424" spans="1:5" x14ac:dyDescent="0.3">
      <c r="A3424" s="87">
        <v>41681</v>
      </c>
      <c r="B3424" s="94">
        <v>10.29</v>
      </c>
      <c r="C3424" s="29">
        <f t="shared" si="159"/>
        <v>5.9119128488581953</v>
      </c>
      <c r="D3424" s="86">
        <f t="shared" si="160"/>
        <v>7.0611696692599022</v>
      </c>
      <c r="E3424" s="86">
        <f t="shared" si="161"/>
        <v>6.4554451110634821</v>
      </c>
    </row>
    <row r="3425" spans="1:5" x14ac:dyDescent="0.3">
      <c r="A3425" s="87">
        <v>41682</v>
      </c>
      <c r="B3425" s="94">
        <v>10.29</v>
      </c>
      <c r="C3425" s="29">
        <f t="shared" si="159"/>
        <v>5.9142110458590604</v>
      </c>
      <c r="D3425" s="86">
        <f t="shared" si="160"/>
        <v>7.0641891242668526</v>
      </c>
      <c r="E3425" s="86">
        <f t="shared" si="161"/>
        <v>6.4581206381244964</v>
      </c>
    </row>
    <row r="3426" spans="1:5" x14ac:dyDescent="0.3">
      <c r="A3426" s="87">
        <v>41683</v>
      </c>
      <c r="B3426" s="94">
        <v>10.29</v>
      </c>
      <c r="C3426" s="29">
        <f t="shared" si="159"/>
        <v>5.916510136261028</v>
      </c>
      <c r="D3426" s="86">
        <f t="shared" si="160"/>
        <v>7.0672098704350361</v>
      </c>
      <c r="E3426" s="86">
        <f t="shared" si="161"/>
        <v>6.4607972740858157</v>
      </c>
    </row>
    <row r="3427" spans="1:5" x14ac:dyDescent="0.3">
      <c r="A3427" s="87">
        <v>41684</v>
      </c>
      <c r="B3427" s="94">
        <v>10.29</v>
      </c>
      <c r="C3427" s="29">
        <f t="shared" si="159"/>
        <v>5.9188101204113979</v>
      </c>
      <c r="D3427" s="86">
        <f t="shared" si="160"/>
        <v>7.0702319083165719</v>
      </c>
      <c r="E3427" s="86">
        <f t="shared" si="161"/>
        <v>6.4634750194070358</v>
      </c>
    </row>
    <row r="3428" spans="1:5" x14ac:dyDescent="0.3">
      <c r="A3428" s="87">
        <v>41687</v>
      </c>
      <c r="B3428" s="94">
        <v>10.29</v>
      </c>
      <c r="C3428" s="29">
        <f t="shared" si="159"/>
        <v>5.9211109986576069</v>
      </c>
      <c r="D3428" s="86">
        <f t="shared" si="160"/>
        <v>7.0732552384638145</v>
      </c>
      <c r="E3428" s="86">
        <f t="shared" si="161"/>
        <v>6.4661538745479419</v>
      </c>
    </row>
    <row r="3429" spans="1:5" x14ac:dyDescent="0.3">
      <c r="A3429" s="87">
        <v>41688</v>
      </c>
      <c r="B3429" s="94">
        <v>10.29</v>
      </c>
      <c r="C3429" s="29">
        <f t="shared" si="159"/>
        <v>5.9234127713472251</v>
      </c>
      <c r="D3429" s="86">
        <f t="shared" si="160"/>
        <v>7.0762798614293541</v>
      </c>
      <c r="E3429" s="86">
        <f t="shared" si="161"/>
        <v>6.4688338399685108</v>
      </c>
    </row>
    <row r="3430" spans="1:5" x14ac:dyDescent="0.3">
      <c r="A3430" s="87">
        <v>41689</v>
      </c>
      <c r="B3430" s="94">
        <v>10.29</v>
      </c>
      <c r="C3430" s="29">
        <f t="shared" si="159"/>
        <v>5.9257154388279583</v>
      </c>
      <c r="D3430" s="86">
        <f t="shared" si="160"/>
        <v>7.0793057777660184</v>
      </c>
      <c r="E3430" s="86">
        <f t="shared" si="161"/>
        <v>6.4715149161289105</v>
      </c>
    </row>
    <row r="3431" spans="1:5" x14ac:dyDescent="0.3">
      <c r="A3431" s="87">
        <v>41690</v>
      </c>
      <c r="B3431" s="94">
        <v>10.29</v>
      </c>
      <c r="C3431" s="29">
        <f t="shared" si="159"/>
        <v>5.9280190014476482</v>
      </c>
      <c r="D3431" s="86">
        <f t="shared" si="160"/>
        <v>7.0823329880268711</v>
      </c>
      <c r="E3431" s="86">
        <f t="shared" si="161"/>
        <v>6.4741971034894981</v>
      </c>
    </row>
    <row r="3432" spans="1:5" x14ac:dyDescent="0.3">
      <c r="A3432" s="87">
        <v>41691</v>
      </c>
      <c r="B3432" s="94">
        <v>10.29</v>
      </c>
      <c r="C3432" s="29">
        <f t="shared" si="159"/>
        <v>5.9303234595542706</v>
      </c>
      <c r="D3432" s="86">
        <f t="shared" si="160"/>
        <v>7.0853614927652124</v>
      </c>
      <c r="E3432" s="86">
        <f t="shared" si="161"/>
        <v>6.4768804025108215</v>
      </c>
    </row>
    <row r="3433" spans="1:5" x14ac:dyDescent="0.3">
      <c r="A3433" s="87">
        <v>41694</v>
      </c>
      <c r="B3433" s="94">
        <v>10.29</v>
      </c>
      <c r="C3433" s="29">
        <f t="shared" si="159"/>
        <v>5.9326288134959375</v>
      </c>
      <c r="D3433" s="86">
        <f t="shared" si="160"/>
        <v>7.0883912925345793</v>
      </c>
      <c r="E3433" s="86">
        <f t="shared" si="161"/>
        <v>6.4795648136536208</v>
      </c>
    </row>
    <row r="3434" spans="1:5" x14ac:dyDescent="0.3">
      <c r="A3434" s="87">
        <v>41695</v>
      </c>
      <c r="B3434" s="94">
        <v>10.29</v>
      </c>
      <c r="C3434" s="29">
        <f t="shared" si="159"/>
        <v>5.9349350636208955</v>
      </c>
      <c r="D3434" s="86">
        <f t="shared" si="160"/>
        <v>7.0914223878887448</v>
      </c>
      <c r="E3434" s="86">
        <f t="shared" si="161"/>
        <v>6.4822503373788267</v>
      </c>
    </row>
    <row r="3435" spans="1:5" x14ac:dyDescent="0.3">
      <c r="A3435" s="87">
        <v>41696</v>
      </c>
      <c r="B3435" s="94">
        <v>10.35</v>
      </c>
      <c r="C3435" s="29">
        <f t="shared" si="159"/>
        <v>5.9372422102775273</v>
      </c>
      <c r="D3435" s="86">
        <f t="shared" si="160"/>
        <v>7.094454779381719</v>
      </c>
      <c r="E3435" s="86">
        <f t="shared" si="161"/>
        <v>6.4849369741475602</v>
      </c>
    </row>
    <row r="3436" spans="1:5" x14ac:dyDescent="0.3">
      <c r="A3436" s="87">
        <v>41697</v>
      </c>
      <c r="B3436" s="94">
        <v>10.59</v>
      </c>
      <c r="C3436" s="29">
        <f t="shared" si="159"/>
        <v>5.9395630782575246</v>
      </c>
      <c r="D3436" s="86">
        <f t="shared" si="160"/>
        <v>7.0975053239923049</v>
      </c>
      <c r="E3436" s="86">
        <f t="shared" si="161"/>
        <v>6.487638732245137</v>
      </c>
    </row>
    <row r="3437" spans="1:5" x14ac:dyDescent="0.3">
      <c r="A3437" s="87">
        <v>41698</v>
      </c>
      <c r="B3437" s="94">
        <v>10.59</v>
      </c>
      <c r="C3437" s="29">
        <f t="shared" si="159"/>
        <v>5.9419360524985496</v>
      </c>
      <c r="D3437" s="86">
        <f t="shared" si="160"/>
        <v>7.1006244788520512</v>
      </c>
      <c r="E3437" s="86">
        <f t="shared" si="161"/>
        <v>6.4903975408343868</v>
      </c>
    </row>
    <row r="3438" spans="1:5" x14ac:dyDescent="0.3">
      <c r="A3438" s="87">
        <v>41703</v>
      </c>
      <c r="B3438" s="94">
        <v>10.55</v>
      </c>
      <c r="C3438" s="29">
        <f t="shared" si="159"/>
        <v>5.9443099747902437</v>
      </c>
      <c r="D3438" s="86">
        <f t="shared" si="160"/>
        <v>7.1037450044930219</v>
      </c>
      <c r="E3438" s="86">
        <f t="shared" si="161"/>
        <v>6.4931575225815683</v>
      </c>
    </row>
    <row r="3439" spans="1:5" x14ac:dyDescent="0.3">
      <c r="A3439" s="87">
        <v>41704</v>
      </c>
      <c r="B3439" s="94">
        <v>10.55</v>
      </c>
      <c r="C3439" s="29">
        <f t="shared" si="159"/>
        <v>5.9466763451481084</v>
      </c>
      <c r="D3439" s="86">
        <f t="shared" si="160"/>
        <v>7.106855727326745</v>
      </c>
      <c r="E3439" s="86">
        <f t="shared" si="161"/>
        <v>6.495909392531571</v>
      </c>
    </row>
    <row r="3440" spans="1:5" x14ac:dyDescent="0.3">
      <c r="A3440" s="87">
        <v>41705</v>
      </c>
      <c r="B3440" s="94">
        <v>10.55</v>
      </c>
      <c r="C3440" s="29">
        <f t="shared" si="159"/>
        <v>5.9490436575343484</v>
      </c>
      <c r="D3440" s="86">
        <f t="shared" si="160"/>
        <v>7.1099678123428856</v>
      </c>
      <c r="E3440" s="86">
        <f t="shared" si="161"/>
        <v>6.4986624287536374</v>
      </c>
    </row>
    <row r="3441" spans="1:5" x14ac:dyDescent="0.3">
      <c r="A3441" s="87">
        <v>41708</v>
      </c>
      <c r="B3441" s="94">
        <v>10.55</v>
      </c>
      <c r="C3441" s="29">
        <f t="shared" si="159"/>
        <v>5.9514119123239766</v>
      </c>
      <c r="D3441" s="86">
        <f t="shared" si="160"/>
        <v>7.1130812601379425</v>
      </c>
      <c r="E3441" s="86">
        <f t="shared" si="161"/>
        <v>6.5014166317420452</v>
      </c>
    </row>
    <row r="3442" spans="1:5" x14ac:dyDescent="0.3">
      <c r="A3442" s="87">
        <v>41709</v>
      </c>
      <c r="B3442" s="94">
        <v>10.55</v>
      </c>
      <c r="C3442" s="29">
        <f t="shared" si="159"/>
        <v>5.9537811098921534</v>
      </c>
      <c r="D3442" s="86">
        <f t="shared" si="160"/>
        <v>7.1161960713086758</v>
      </c>
      <c r="E3442" s="86">
        <f t="shared" si="161"/>
        <v>6.5041720019912832</v>
      </c>
    </row>
    <row r="3443" spans="1:5" x14ac:dyDescent="0.3">
      <c r="A3443" s="87">
        <v>41710</v>
      </c>
      <c r="B3443" s="94">
        <v>10.55</v>
      </c>
      <c r="C3443" s="29">
        <f t="shared" si="159"/>
        <v>5.95615125061419</v>
      </c>
      <c r="D3443" s="86">
        <f t="shared" si="160"/>
        <v>7.1193122464521057</v>
      </c>
      <c r="E3443" s="86">
        <f t="shared" si="161"/>
        <v>6.506928539996049</v>
      </c>
    </row>
    <row r="3444" spans="1:5" x14ac:dyDescent="0.3">
      <c r="A3444" s="87">
        <v>41711</v>
      </c>
      <c r="B3444" s="94">
        <v>10.55</v>
      </c>
      <c r="C3444" s="29">
        <f t="shared" si="159"/>
        <v>5.9585223348655472</v>
      </c>
      <c r="D3444" s="86">
        <f t="shared" si="160"/>
        <v>7.1224297861655153</v>
      </c>
      <c r="E3444" s="86">
        <f t="shared" si="161"/>
        <v>6.5096862462512499</v>
      </c>
    </row>
    <row r="3445" spans="1:5" x14ac:dyDescent="0.3">
      <c r="A3445" s="87">
        <v>41712</v>
      </c>
      <c r="B3445" s="94">
        <v>10.55</v>
      </c>
      <c r="C3445" s="29">
        <f t="shared" si="159"/>
        <v>5.9608943630218336</v>
      </c>
      <c r="D3445" s="86">
        <f t="shared" si="160"/>
        <v>7.1255486910464478</v>
      </c>
      <c r="E3445" s="86">
        <f t="shared" si="161"/>
        <v>6.5124451212520036</v>
      </c>
    </row>
    <row r="3446" spans="1:5" x14ac:dyDescent="0.3">
      <c r="A3446" s="87">
        <v>41715</v>
      </c>
      <c r="B3446" s="94">
        <v>10.55</v>
      </c>
      <c r="C3446" s="29">
        <f t="shared" si="159"/>
        <v>5.9632673354588093</v>
      </c>
      <c r="D3446" s="86">
        <f t="shared" si="160"/>
        <v>7.1286689616927088</v>
      </c>
      <c r="E3446" s="86">
        <f t="shared" si="161"/>
        <v>6.5152051654936365</v>
      </c>
    </row>
    <row r="3447" spans="1:5" x14ac:dyDescent="0.3">
      <c r="A3447" s="87">
        <v>41716</v>
      </c>
      <c r="B3447" s="94">
        <v>10.55</v>
      </c>
      <c r="C3447" s="29">
        <f t="shared" si="159"/>
        <v>5.9656412525523823</v>
      </c>
      <c r="D3447" s="86">
        <f t="shared" si="160"/>
        <v>7.1317905987023655</v>
      </c>
      <c r="E3447" s="86">
        <f t="shared" si="161"/>
        <v>6.5179663794716856</v>
      </c>
    </row>
    <row r="3448" spans="1:5" x14ac:dyDescent="0.3">
      <c r="A3448" s="87">
        <v>41717</v>
      </c>
      <c r="B3448" s="94">
        <v>10.59</v>
      </c>
      <c r="C3448" s="29">
        <f t="shared" si="159"/>
        <v>5.968016114678611</v>
      </c>
      <c r="D3448" s="86">
        <f t="shared" si="160"/>
        <v>7.1349136026737465</v>
      </c>
      <c r="E3448" s="86">
        <f t="shared" si="161"/>
        <v>6.5207287636818974</v>
      </c>
    </row>
    <row r="3449" spans="1:5" x14ac:dyDescent="0.3">
      <c r="A3449" s="87">
        <v>41718</v>
      </c>
      <c r="B3449" s="94">
        <v>10.59</v>
      </c>
      <c r="C3449" s="29">
        <f t="shared" si="159"/>
        <v>5.9704004564767477</v>
      </c>
      <c r="D3449" s="86">
        <f t="shared" si="160"/>
        <v>7.1380491974245412</v>
      </c>
      <c r="E3449" s="86">
        <f t="shared" si="161"/>
        <v>6.5235016435021009</v>
      </c>
    </row>
    <row r="3450" spans="1:5" x14ac:dyDescent="0.3">
      <c r="A3450" s="87">
        <v>41719</v>
      </c>
      <c r="B3450" s="94">
        <v>10.59</v>
      </c>
      <c r="C3450" s="29">
        <f t="shared" si="159"/>
        <v>5.9727857508671196</v>
      </c>
      <c r="D3450" s="86">
        <f t="shared" si="160"/>
        <v>7.1411861701814319</v>
      </c>
      <c r="E3450" s="86">
        <f t="shared" si="161"/>
        <v>6.5262757024638969</v>
      </c>
    </row>
    <row r="3451" spans="1:5" x14ac:dyDescent="0.3">
      <c r="A3451" s="87">
        <v>41722</v>
      </c>
      <c r="B3451" s="94">
        <v>10.59</v>
      </c>
      <c r="C3451" s="29">
        <f t="shared" si="159"/>
        <v>5.975171998230306</v>
      </c>
      <c r="D3451" s="86">
        <f t="shared" si="160"/>
        <v>7.144324521550014</v>
      </c>
      <c r="E3451" s="86">
        <f t="shared" si="161"/>
        <v>6.5290509410687045</v>
      </c>
    </row>
    <row r="3452" spans="1:5" x14ac:dyDescent="0.3">
      <c r="A3452" s="87">
        <v>41723</v>
      </c>
      <c r="B3452" s="94">
        <v>10.59</v>
      </c>
      <c r="C3452" s="29">
        <f t="shared" si="159"/>
        <v>5.9775591989470387</v>
      </c>
      <c r="D3452" s="86">
        <f t="shared" si="160"/>
        <v>7.1474642521361487</v>
      </c>
      <c r="E3452" s="86">
        <f t="shared" si="161"/>
        <v>6.5318273598181555</v>
      </c>
    </row>
    <row r="3453" spans="1:5" x14ac:dyDescent="0.3">
      <c r="A3453" s="87">
        <v>41724</v>
      </c>
      <c r="B3453" s="94">
        <v>10.59</v>
      </c>
      <c r="C3453" s="29">
        <f t="shared" si="159"/>
        <v>5.9799473533982015</v>
      </c>
      <c r="D3453" s="86">
        <f t="shared" si="160"/>
        <v>7.1506053625459636</v>
      </c>
      <c r="E3453" s="86">
        <f t="shared" si="161"/>
        <v>6.5346049592140965</v>
      </c>
    </row>
    <row r="3454" spans="1:5" x14ac:dyDescent="0.3">
      <c r="A3454" s="87">
        <v>41725</v>
      </c>
      <c r="B3454" s="94">
        <v>10.55</v>
      </c>
      <c r="C3454" s="29">
        <f t="shared" si="159"/>
        <v>5.9823364619648309</v>
      </c>
      <c r="D3454" s="86">
        <f t="shared" si="160"/>
        <v>7.1537478533858527</v>
      </c>
      <c r="E3454" s="86">
        <f t="shared" si="161"/>
        <v>6.5373837397585852</v>
      </c>
    </row>
    <row r="3455" spans="1:5" x14ac:dyDescent="0.3">
      <c r="A3455" s="87">
        <v>41726</v>
      </c>
      <c r="B3455" s="94">
        <v>10.55</v>
      </c>
      <c r="C3455" s="29">
        <f t="shared" si="159"/>
        <v>5.9847179702869751</v>
      </c>
      <c r="D3455" s="86">
        <f t="shared" si="160"/>
        <v>7.1568804724171029</v>
      </c>
      <c r="E3455" s="86">
        <f t="shared" si="161"/>
        <v>6.5401543532547946</v>
      </c>
    </row>
    <row r="3456" spans="1:5" x14ac:dyDescent="0.3">
      <c r="A3456" s="87">
        <v>41729</v>
      </c>
      <c r="B3456" s="94">
        <v>10.55</v>
      </c>
      <c r="C3456" s="29">
        <f t="shared" si="159"/>
        <v>5.9871004266637664</v>
      </c>
      <c r="D3456" s="86">
        <f t="shared" si="160"/>
        <v>7.1600144632190936</v>
      </c>
      <c r="E3456" s="86">
        <f t="shared" si="161"/>
        <v>6.5429261409667836</v>
      </c>
    </row>
    <row r="3457" spans="1:5" x14ac:dyDescent="0.3">
      <c r="A3457" s="87">
        <v>41730</v>
      </c>
      <c r="B3457" s="94">
        <v>10.55</v>
      </c>
      <c r="C3457" s="29">
        <f t="shared" si="159"/>
        <v>5.9894838314726169</v>
      </c>
      <c r="D3457" s="86">
        <f t="shared" si="160"/>
        <v>7.1631498263925231</v>
      </c>
      <c r="E3457" s="86">
        <f t="shared" si="161"/>
        <v>6.5456991033921978</v>
      </c>
    </row>
    <row r="3458" spans="1:5" x14ac:dyDescent="0.3">
      <c r="A3458" s="87">
        <v>41731</v>
      </c>
      <c r="B3458" s="94">
        <v>10.55</v>
      </c>
      <c r="C3458" s="29">
        <f t="shared" si="159"/>
        <v>5.9918681850910875</v>
      </c>
      <c r="D3458" s="86">
        <f t="shared" si="160"/>
        <v>7.1662865625383505</v>
      </c>
      <c r="E3458" s="86">
        <f t="shared" si="161"/>
        <v>6.5484732410288933</v>
      </c>
    </row>
    <row r="3459" spans="1:5" x14ac:dyDescent="0.3">
      <c r="A3459" s="87">
        <v>41732</v>
      </c>
      <c r="B3459" s="94">
        <v>10.8</v>
      </c>
      <c r="C3459" s="29">
        <f t="shared" si="159"/>
        <v>5.9942534878968905</v>
      </c>
      <c r="D3459" s="86">
        <f t="shared" si="160"/>
        <v>7.1694246722577999</v>
      </c>
      <c r="E3459" s="86">
        <f t="shared" si="161"/>
        <v>6.5512485543749372</v>
      </c>
    </row>
    <row r="3460" spans="1:5" x14ac:dyDescent="0.3">
      <c r="A3460" s="87">
        <v>41733</v>
      </c>
      <c r="B3460" s="94">
        <v>10.8</v>
      </c>
      <c r="C3460" s="29">
        <f t="shared" si="159"/>
        <v>5.9966934487791388</v>
      </c>
      <c r="D3460" s="86">
        <f t="shared" si="160"/>
        <v>7.1726348180019261</v>
      </c>
      <c r="E3460" s="86">
        <f t="shared" si="161"/>
        <v>6.5540837446248403</v>
      </c>
    </row>
    <row r="3461" spans="1:5" x14ac:dyDescent="0.3">
      <c r="A3461" s="87">
        <v>41736</v>
      </c>
      <c r="B3461" s="94">
        <v>10.8</v>
      </c>
      <c r="C3461" s="29">
        <f t="shared" ref="C3461:C3524" si="162">IF(A3461=$B$2,1,IF(A3460&lt;DATE(1998,1,2),ROUND(B3460/3000+1,8)*C3460,ROUND(((1+B3460/100)^(1/252)),8)*C3460))</f>
        <v>5.9991344028474645</v>
      </c>
      <c r="D3461" s="86">
        <f t="shared" ref="D3461:D3524" si="163">(((ROUND(C3461/C3460,8)-1)*$D$1)+1)*D3460</f>
        <v>7.1758464011048604</v>
      </c>
      <c r="E3461" s="86">
        <f t="shared" ref="E3461:E3524" si="164">(((ROUND(C3461/C3460,8))*(($E$1+1)^(1/252)))*E3460)</f>
        <v>6.556920161862803</v>
      </c>
    </row>
    <row r="3462" spans="1:5" x14ac:dyDescent="0.3">
      <c r="A3462" s="87">
        <v>41737</v>
      </c>
      <c r="B3462" s="94">
        <v>10.8</v>
      </c>
      <c r="C3462" s="29">
        <f t="shared" si="162"/>
        <v>6.0015763505061432</v>
      </c>
      <c r="D3462" s="86">
        <f t="shared" si="163"/>
        <v>7.1790594222101864</v>
      </c>
      <c r="E3462" s="86">
        <f t="shared" si="164"/>
        <v>6.5597578066198308</v>
      </c>
    </row>
    <row r="3463" spans="1:5" x14ac:dyDescent="0.3">
      <c r="A3463" s="87">
        <v>41738</v>
      </c>
      <c r="B3463" s="94">
        <v>10.8</v>
      </c>
      <c r="C3463" s="29">
        <f t="shared" si="162"/>
        <v>6.0040192921596169</v>
      </c>
      <c r="D3463" s="86">
        <f t="shared" si="163"/>
        <v>7.1822738819617777</v>
      </c>
      <c r="E3463" s="86">
        <f t="shared" si="164"/>
        <v>6.5625966794271573</v>
      </c>
    </row>
    <row r="3464" spans="1:5" x14ac:dyDescent="0.3">
      <c r="A3464" s="87">
        <v>41739</v>
      </c>
      <c r="B3464" s="94">
        <v>10.8</v>
      </c>
      <c r="C3464" s="29">
        <f t="shared" si="162"/>
        <v>6.0064632282124899</v>
      </c>
      <c r="D3464" s="86">
        <f t="shared" si="163"/>
        <v>7.1854897810037954</v>
      </c>
      <c r="E3464" s="86">
        <f t="shared" si="164"/>
        <v>6.5654367808162482</v>
      </c>
    </row>
    <row r="3465" spans="1:5" x14ac:dyDescent="0.3">
      <c r="A3465" s="87">
        <v>41740</v>
      </c>
      <c r="B3465" s="94">
        <v>10.8</v>
      </c>
      <c r="C3465" s="29">
        <f t="shared" si="162"/>
        <v>6.0089081590695335</v>
      </c>
      <c r="D3465" s="86">
        <f t="shared" si="163"/>
        <v>7.1887071199806885</v>
      </c>
      <c r="E3465" s="86">
        <f t="shared" si="164"/>
        <v>6.5682781113187971</v>
      </c>
    </row>
    <row r="3466" spans="1:5" x14ac:dyDescent="0.3">
      <c r="A3466" s="87">
        <v>41743</v>
      </c>
      <c r="B3466" s="94">
        <v>10.8</v>
      </c>
      <c r="C3466" s="29">
        <f t="shared" si="162"/>
        <v>6.0113540851356824</v>
      </c>
      <c r="D3466" s="86">
        <f t="shared" si="163"/>
        <v>7.1919258995371953</v>
      </c>
      <c r="E3466" s="86">
        <f t="shared" si="164"/>
        <v>6.571120671466729</v>
      </c>
    </row>
    <row r="3467" spans="1:5" x14ac:dyDescent="0.3">
      <c r="A3467" s="87">
        <v>41744</v>
      </c>
      <c r="B3467" s="94">
        <v>10.8</v>
      </c>
      <c r="C3467" s="29">
        <f t="shared" si="162"/>
        <v>6.0138010068160366</v>
      </c>
      <c r="D3467" s="86">
        <f t="shared" si="163"/>
        <v>7.1951461203183422</v>
      </c>
      <c r="E3467" s="86">
        <f t="shared" si="164"/>
        <v>6.5739644617921984</v>
      </c>
    </row>
    <row r="3468" spans="1:5" x14ac:dyDescent="0.3">
      <c r="A3468" s="87">
        <v>41745</v>
      </c>
      <c r="B3468" s="94">
        <v>10.8</v>
      </c>
      <c r="C3468" s="29">
        <f t="shared" si="162"/>
        <v>6.0162489245158612</v>
      </c>
      <c r="D3468" s="86">
        <f t="shared" si="163"/>
        <v>7.198367782969445</v>
      </c>
      <c r="E3468" s="86">
        <f t="shared" si="164"/>
        <v>6.5768094828275911</v>
      </c>
    </row>
    <row r="3469" spans="1:5" x14ac:dyDescent="0.3">
      <c r="A3469" s="87">
        <v>41746</v>
      </c>
      <c r="B3469" s="94">
        <v>10.8</v>
      </c>
      <c r="C3469" s="29">
        <f t="shared" si="162"/>
        <v>6.0186978386405849</v>
      </c>
      <c r="D3469" s="86">
        <f t="shared" si="163"/>
        <v>7.2015908881361081</v>
      </c>
      <c r="E3469" s="86">
        <f t="shared" si="164"/>
        <v>6.579655735105522</v>
      </c>
    </row>
    <row r="3470" spans="1:5" x14ac:dyDescent="0.3">
      <c r="A3470" s="87">
        <v>41751</v>
      </c>
      <c r="B3470" s="94">
        <v>10.8</v>
      </c>
      <c r="C3470" s="29">
        <f t="shared" si="162"/>
        <v>6.0211477495958032</v>
      </c>
      <c r="D3470" s="86">
        <f t="shared" si="163"/>
        <v>7.2048154364642247</v>
      </c>
      <c r="E3470" s="86">
        <f t="shared" si="164"/>
        <v>6.5825032191588377</v>
      </c>
    </row>
    <row r="3471" spans="1:5" x14ac:dyDescent="0.3">
      <c r="A3471" s="87">
        <v>41752</v>
      </c>
      <c r="B3471" s="94">
        <v>10.8</v>
      </c>
      <c r="C3471" s="29">
        <f t="shared" si="162"/>
        <v>6.023598657787276</v>
      </c>
      <c r="D3471" s="86">
        <f t="shared" si="163"/>
        <v>7.2080414285999783</v>
      </c>
      <c r="E3471" s="86">
        <f t="shared" si="164"/>
        <v>6.5853519355206149</v>
      </c>
    </row>
    <row r="3472" spans="1:5" x14ac:dyDescent="0.3">
      <c r="A3472" s="87">
        <v>41753</v>
      </c>
      <c r="B3472" s="94">
        <v>10.8</v>
      </c>
      <c r="C3472" s="29">
        <f t="shared" si="162"/>
        <v>6.0260505636209283</v>
      </c>
      <c r="D3472" s="86">
        <f t="shared" si="163"/>
        <v>7.2112688651898402</v>
      </c>
      <c r="E3472" s="86">
        <f t="shared" si="164"/>
        <v>6.5882018847241604</v>
      </c>
    </row>
    <row r="3473" spans="1:5" x14ac:dyDescent="0.3">
      <c r="A3473" s="87">
        <v>41754</v>
      </c>
      <c r="B3473" s="94">
        <v>10.8</v>
      </c>
      <c r="C3473" s="29">
        <f t="shared" si="162"/>
        <v>6.0285034675028504</v>
      </c>
      <c r="D3473" s="86">
        <f t="shared" si="163"/>
        <v>7.2144977468805731</v>
      </c>
      <c r="E3473" s="86">
        <f t="shared" si="164"/>
        <v>6.5910530673030125</v>
      </c>
    </row>
    <row r="3474" spans="1:5" x14ac:dyDescent="0.3">
      <c r="A3474" s="87">
        <v>41757</v>
      </c>
      <c r="B3474" s="94">
        <v>10.8</v>
      </c>
      <c r="C3474" s="29">
        <f t="shared" si="162"/>
        <v>6.0309573698392969</v>
      </c>
      <c r="D3474" s="86">
        <f t="shared" si="163"/>
        <v>7.2177280743192274</v>
      </c>
      <c r="E3474" s="86">
        <f t="shared" si="164"/>
        <v>6.5939054837909401</v>
      </c>
    </row>
    <row r="3475" spans="1:5" x14ac:dyDescent="0.3">
      <c r="A3475" s="87">
        <v>41758</v>
      </c>
      <c r="B3475" s="94">
        <v>10.8</v>
      </c>
      <c r="C3475" s="29">
        <f t="shared" si="162"/>
        <v>6.0334122710366893</v>
      </c>
      <c r="D3475" s="86">
        <f t="shared" si="163"/>
        <v>7.2209598481531438</v>
      </c>
      <c r="E3475" s="86">
        <f t="shared" si="164"/>
        <v>6.5967591347219434</v>
      </c>
    </row>
    <row r="3476" spans="1:5" x14ac:dyDescent="0.3">
      <c r="A3476" s="87">
        <v>41759</v>
      </c>
      <c r="B3476" s="94">
        <v>10.8</v>
      </c>
      <c r="C3476" s="29">
        <f t="shared" si="162"/>
        <v>6.0358681715016145</v>
      </c>
      <c r="D3476" s="86">
        <f t="shared" si="163"/>
        <v>7.224193069029953</v>
      </c>
      <c r="E3476" s="86">
        <f t="shared" si="164"/>
        <v>6.5996140206302538</v>
      </c>
    </row>
    <row r="3477" spans="1:5" x14ac:dyDescent="0.3">
      <c r="A3477" s="87">
        <v>41761</v>
      </c>
      <c r="B3477" s="94">
        <v>10.8</v>
      </c>
      <c r="C3477" s="29">
        <f t="shared" si="162"/>
        <v>6.0383250716408243</v>
      </c>
      <c r="D3477" s="86">
        <f t="shared" si="163"/>
        <v>7.2274277375975764</v>
      </c>
      <c r="E3477" s="86">
        <f t="shared" si="164"/>
        <v>6.6024701420503336</v>
      </c>
    </row>
    <row r="3478" spans="1:5" x14ac:dyDescent="0.3">
      <c r="A3478" s="87">
        <v>41764</v>
      </c>
      <c r="B3478" s="94">
        <v>10.8</v>
      </c>
      <c r="C3478" s="29">
        <f t="shared" si="162"/>
        <v>6.0407829718612351</v>
      </c>
      <c r="D3478" s="86">
        <f t="shared" si="163"/>
        <v>7.2306638545042237</v>
      </c>
      <c r="E3478" s="86">
        <f t="shared" si="164"/>
        <v>6.6053274995168758</v>
      </c>
    </row>
    <row r="3479" spans="1:5" x14ac:dyDescent="0.3">
      <c r="A3479" s="87">
        <v>41765</v>
      </c>
      <c r="B3479" s="94">
        <v>10.8</v>
      </c>
      <c r="C3479" s="29">
        <f t="shared" si="162"/>
        <v>6.0432418725699311</v>
      </c>
      <c r="D3479" s="86">
        <f t="shared" si="163"/>
        <v>7.2339014203983965</v>
      </c>
      <c r="E3479" s="86">
        <f t="shared" si="164"/>
        <v>6.6081860935648056</v>
      </c>
    </row>
    <row r="3480" spans="1:5" x14ac:dyDescent="0.3">
      <c r="A3480" s="87">
        <v>41766</v>
      </c>
      <c r="B3480" s="94">
        <v>10.8</v>
      </c>
      <c r="C3480" s="29">
        <f t="shared" si="162"/>
        <v>6.0457017741741605</v>
      </c>
      <c r="D3480" s="86">
        <f t="shared" si="163"/>
        <v>7.2371404359288869</v>
      </c>
      <c r="E3480" s="86">
        <f t="shared" si="164"/>
        <v>6.6110459247292797</v>
      </c>
    </row>
    <row r="3481" spans="1:5" x14ac:dyDescent="0.3">
      <c r="A3481" s="87">
        <v>41767</v>
      </c>
      <c r="B3481" s="94">
        <v>10.8</v>
      </c>
      <c r="C3481" s="29">
        <f t="shared" si="162"/>
        <v>6.0481626770813381</v>
      </c>
      <c r="D3481" s="86">
        <f t="shared" si="163"/>
        <v>7.2403809017447758</v>
      </c>
      <c r="E3481" s="86">
        <f t="shared" si="164"/>
        <v>6.6139069935456867</v>
      </c>
    </row>
    <row r="3482" spans="1:5" x14ac:dyDescent="0.3">
      <c r="A3482" s="87">
        <v>41768</v>
      </c>
      <c r="B3482" s="94">
        <v>10.8</v>
      </c>
      <c r="C3482" s="29">
        <f t="shared" si="162"/>
        <v>6.0506245816990436</v>
      </c>
      <c r="D3482" s="86">
        <f t="shared" si="163"/>
        <v>7.2436228184954361</v>
      </c>
      <c r="E3482" s="86">
        <f t="shared" si="164"/>
        <v>6.6167693005496462</v>
      </c>
    </row>
    <row r="3483" spans="1:5" x14ac:dyDescent="0.3">
      <c r="A3483" s="87">
        <v>41771</v>
      </c>
      <c r="B3483" s="94">
        <v>10.8</v>
      </c>
      <c r="C3483" s="29">
        <f t="shared" si="162"/>
        <v>6.0530874884350236</v>
      </c>
      <c r="D3483" s="86">
        <f t="shared" si="163"/>
        <v>7.2468661868305313</v>
      </c>
      <c r="E3483" s="86">
        <f t="shared" si="164"/>
        <v>6.6196328462770095</v>
      </c>
    </row>
    <row r="3484" spans="1:5" x14ac:dyDescent="0.3">
      <c r="A3484" s="87">
        <v>41772</v>
      </c>
      <c r="B3484" s="94">
        <v>10.8</v>
      </c>
      <c r="C3484" s="29">
        <f t="shared" si="162"/>
        <v>6.0555513976971911</v>
      </c>
      <c r="D3484" s="86">
        <f t="shared" si="163"/>
        <v>7.2501110074000152</v>
      </c>
      <c r="E3484" s="86">
        <f t="shared" si="164"/>
        <v>6.6224976312638608</v>
      </c>
    </row>
    <row r="3485" spans="1:5" x14ac:dyDescent="0.3">
      <c r="A3485" s="87">
        <v>41773</v>
      </c>
      <c r="B3485" s="94">
        <v>10.8</v>
      </c>
      <c r="C3485" s="29">
        <f t="shared" si="162"/>
        <v>6.0580163098936239</v>
      </c>
      <c r="D3485" s="86">
        <f t="shared" si="163"/>
        <v>7.2533572808541331</v>
      </c>
      <c r="E3485" s="86">
        <f t="shared" si="164"/>
        <v>6.625363656046515</v>
      </c>
    </row>
    <row r="3486" spans="1:5" x14ac:dyDescent="0.3">
      <c r="A3486" s="87">
        <v>41774</v>
      </c>
      <c r="B3486" s="94">
        <v>10.8</v>
      </c>
      <c r="C3486" s="29">
        <f t="shared" si="162"/>
        <v>6.0604822254325663</v>
      </c>
      <c r="D3486" s="86">
        <f t="shared" si="163"/>
        <v>7.2566050078434214</v>
      </c>
      <c r="E3486" s="86">
        <f t="shared" si="164"/>
        <v>6.6282309211615198</v>
      </c>
    </row>
    <row r="3487" spans="1:5" x14ac:dyDescent="0.3">
      <c r="A3487" s="87">
        <v>41775</v>
      </c>
      <c r="B3487" s="94">
        <v>10.8</v>
      </c>
      <c r="C3487" s="29">
        <f t="shared" si="162"/>
        <v>6.0629491447224284</v>
      </c>
      <c r="D3487" s="86">
        <f t="shared" si="163"/>
        <v>7.259854189018708</v>
      </c>
      <c r="E3487" s="86">
        <f t="shared" si="164"/>
        <v>6.6310994271456556</v>
      </c>
    </row>
    <row r="3488" spans="1:5" x14ac:dyDescent="0.3">
      <c r="A3488" s="87">
        <v>41778</v>
      </c>
      <c r="B3488" s="94">
        <v>10.8</v>
      </c>
      <c r="C3488" s="29">
        <f t="shared" si="162"/>
        <v>6.0654170681717874</v>
      </c>
      <c r="D3488" s="86">
        <f t="shared" si="163"/>
        <v>7.2631048250311121</v>
      </c>
      <c r="E3488" s="86">
        <f t="shared" si="164"/>
        <v>6.6339691745359337</v>
      </c>
    </row>
    <row r="3489" spans="1:5" x14ac:dyDescent="0.3">
      <c r="A3489" s="87">
        <v>41779</v>
      </c>
      <c r="B3489" s="94">
        <v>10.8</v>
      </c>
      <c r="C3489" s="29">
        <f t="shared" si="162"/>
        <v>6.0678859961893865</v>
      </c>
      <c r="D3489" s="86">
        <f t="shared" si="163"/>
        <v>7.2663569165320432</v>
      </c>
      <c r="E3489" s="86">
        <f t="shared" si="164"/>
        <v>6.6368401638695991</v>
      </c>
    </row>
    <row r="3490" spans="1:5" x14ac:dyDescent="0.3">
      <c r="A3490" s="87">
        <v>41780</v>
      </c>
      <c r="B3490" s="94">
        <v>10.8</v>
      </c>
      <c r="C3490" s="29">
        <f t="shared" si="162"/>
        <v>6.0703559291841351</v>
      </c>
      <c r="D3490" s="86">
        <f t="shared" si="163"/>
        <v>7.2696104641732049</v>
      </c>
      <c r="E3490" s="86">
        <f t="shared" si="164"/>
        <v>6.6397123956841293</v>
      </c>
    </row>
    <row r="3491" spans="1:5" x14ac:dyDescent="0.3">
      <c r="A3491" s="87">
        <v>41781</v>
      </c>
      <c r="B3491" s="94">
        <v>10.8</v>
      </c>
      <c r="C3491" s="29">
        <f t="shared" si="162"/>
        <v>6.0728268675651096</v>
      </c>
      <c r="D3491" s="86">
        <f t="shared" si="163"/>
        <v>7.2728654686065903</v>
      </c>
      <c r="E3491" s="86">
        <f t="shared" si="164"/>
        <v>6.6425858705172329</v>
      </c>
    </row>
    <row r="3492" spans="1:5" x14ac:dyDescent="0.3">
      <c r="A3492" s="87">
        <v>41782</v>
      </c>
      <c r="B3492" s="94">
        <v>10.8</v>
      </c>
      <c r="C3492" s="29">
        <f t="shared" si="162"/>
        <v>6.0752988117415514</v>
      </c>
      <c r="D3492" s="86">
        <f t="shared" si="163"/>
        <v>7.2761219304844857</v>
      </c>
      <c r="E3492" s="86">
        <f t="shared" si="164"/>
        <v>6.645460588906853</v>
      </c>
    </row>
    <row r="3493" spans="1:5" x14ac:dyDescent="0.3">
      <c r="A3493" s="87">
        <v>41785</v>
      </c>
      <c r="B3493" s="94">
        <v>10.8</v>
      </c>
      <c r="C3493" s="29">
        <f t="shared" si="162"/>
        <v>6.0777717621228708</v>
      </c>
      <c r="D3493" s="86">
        <f t="shared" si="163"/>
        <v>7.2793798504594696</v>
      </c>
      <c r="E3493" s="86">
        <f t="shared" si="164"/>
        <v>6.6483365513911643</v>
      </c>
    </row>
    <row r="3494" spans="1:5" x14ac:dyDescent="0.3">
      <c r="A3494" s="87">
        <v>41786</v>
      </c>
      <c r="B3494" s="94">
        <v>10.8</v>
      </c>
      <c r="C3494" s="29">
        <f t="shared" si="162"/>
        <v>6.0802457191186425</v>
      </c>
      <c r="D3494" s="86">
        <f t="shared" si="163"/>
        <v>7.2826392291844115</v>
      </c>
      <c r="E3494" s="86">
        <f t="shared" si="164"/>
        <v>6.6512137585085753</v>
      </c>
    </row>
    <row r="3495" spans="1:5" x14ac:dyDescent="0.3">
      <c r="A3495" s="87">
        <v>41787</v>
      </c>
      <c r="B3495" s="94">
        <v>10.8</v>
      </c>
      <c r="C3495" s="29">
        <f t="shared" si="162"/>
        <v>6.0827206831386098</v>
      </c>
      <c r="D3495" s="86">
        <f t="shared" si="163"/>
        <v>7.2859000673124745</v>
      </c>
      <c r="E3495" s="86">
        <f t="shared" si="164"/>
        <v>6.6540922107977272</v>
      </c>
    </row>
    <row r="3496" spans="1:5" x14ac:dyDescent="0.3">
      <c r="A3496" s="87">
        <v>41788</v>
      </c>
      <c r="B3496" s="94">
        <v>10.8</v>
      </c>
      <c r="C3496" s="29">
        <f t="shared" si="162"/>
        <v>6.0851966545926812</v>
      </c>
      <c r="D3496" s="86">
        <f t="shared" si="163"/>
        <v>7.2891623654971136</v>
      </c>
      <c r="E3496" s="86">
        <f t="shared" si="164"/>
        <v>6.6569719087974946</v>
      </c>
    </row>
    <row r="3497" spans="1:5" x14ac:dyDescent="0.3">
      <c r="A3497" s="87">
        <v>41789</v>
      </c>
      <c r="B3497" s="94">
        <v>10.8</v>
      </c>
      <c r="C3497" s="29">
        <f t="shared" si="162"/>
        <v>6.0876736338909332</v>
      </c>
      <c r="D3497" s="86">
        <f t="shared" si="163"/>
        <v>7.292426124392076</v>
      </c>
      <c r="E3497" s="86">
        <f t="shared" si="164"/>
        <v>6.659852853046984</v>
      </c>
    </row>
    <row r="3498" spans="1:5" x14ac:dyDescent="0.3">
      <c r="A3498" s="87">
        <v>41792</v>
      </c>
      <c r="B3498" s="94">
        <v>10.8</v>
      </c>
      <c r="C3498" s="29">
        <f t="shared" si="162"/>
        <v>6.0901516214436082</v>
      </c>
      <c r="D3498" s="86">
        <f t="shared" si="163"/>
        <v>7.2956913446514031</v>
      </c>
      <c r="E3498" s="86">
        <f t="shared" si="164"/>
        <v>6.6627350440855366</v>
      </c>
    </row>
    <row r="3499" spans="1:5" x14ac:dyDescent="0.3">
      <c r="A3499" s="87">
        <v>41793</v>
      </c>
      <c r="B3499" s="94">
        <v>10.8</v>
      </c>
      <c r="C3499" s="29">
        <f t="shared" si="162"/>
        <v>6.0926306176611167</v>
      </c>
      <c r="D3499" s="86">
        <f t="shared" si="163"/>
        <v>7.2989580269294274</v>
      </c>
      <c r="E3499" s="86">
        <f t="shared" si="164"/>
        <v>6.665618482452726</v>
      </c>
    </row>
    <row r="3500" spans="1:5" x14ac:dyDescent="0.3">
      <c r="A3500" s="87">
        <v>41794</v>
      </c>
      <c r="B3500" s="94">
        <v>10.8</v>
      </c>
      <c r="C3500" s="29">
        <f t="shared" si="162"/>
        <v>6.0951106229540351</v>
      </c>
      <c r="D3500" s="86">
        <f t="shared" si="163"/>
        <v>7.3022261718807746</v>
      </c>
      <c r="E3500" s="86">
        <f t="shared" si="164"/>
        <v>6.6685031686883605</v>
      </c>
    </row>
    <row r="3501" spans="1:5" x14ac:dyDescent="0.3">
      <c r="A3501" s="87">
        <v>41795</v>
      </c>
      <c r="B3501" s="94">
        <v>10.8</v>
      </c>
      <c r="C3501" s="29">
        <f t="shared" si="162"/>
        <v>6.0975916377331085</v>
      </c>
      <c r="D3501" s="86">
        <f t="shared" si="163"/>
        <v>7.3054957801603644</v>
      </c>
      <c r="E3501" s="86">
        <f t="shared" si="164"/>
        <v>6.6713891033324808</v>
      </c>
    </row>
    <row r="3502" spans="1:5" x14ac:dyDescent="0.3">
      <c r="A3502" s="87">
        <v>41796</v>
      </c>
      <c r="B3502" s="94">
        <v>10.8</v>
      </c>
      <c r="C3502" s="29">
        <f t="shared" si="162"/>
        <v>6.1000736624092475</v>
      </c>
      <c r="D3502" s="86">
        <f t="shared" si="163"/>
        <v>7.3087668524234095</v>
      </c>
      <c r="E3502" s="86">
        <f t="shared" si="164"/>
        <v>6.6742762869253616</v>
      </c>
    </row>
    <row r="3503" spans="1:5" x14ac:dyDescent="0.3">
      <c r="A3503" s="87">
        <v>41799</v>
      </c>
      <c r="B3503" s="94">
        <v>10.84</v>
      </c>
      <c r="C3503" s="29">
        <f t="shared" si="162"/>
        <v>6.1025566973935312</v>
      </c>
      <c r="D3503" s="86">
        <f t="shared" si="163"/>
        <v>7.3120393893254159</v>
      </c>
      <c r="E3503" s="86">
        <f t="shared" si="164"/>
        <v>6.6771647200075126</v>
      </c>
    </row>
    <row r="3504" spans="1:5" x14ac:dyDescent="0.3">
      <c r="A3504" s="87">
        <v>41800</v>
      </c>
      <c r="B3504" s="94">
        <v>10.8</v>
      </c>
      <c r="C3504" s="29">
        <f t="shared" si="162"/>
        <v>6.1050495307788504</v>
      </c>
      <c r="D3504" s="86">
        <f t="shared" si="163"/>
        <v>7.3153249737925776</v>
      </c>
      <c r="E3504" s="86">
        <f t="shared" si="164"/>
        <v>6.6800640184840825</v>
      </c>
    </row>
    <row r="3505" spans="1:5" x14ac:dyDescent="0.3">
      <c r="A3505" s="87">
        <v>41801</v>
      </c>
      <c r="B3505" s="94">
        <v>10.8</v>
      </c>
      <c r="C3505" s="29">
        <f t="shared" si="162"/>
        <v>6.1075345911903538</v>
      </c>
      <c r="D3505" s="86">
        <f t="shared" si="163"/>
        <v>7.3186004471262178</v>
      </c>
      <c r="E3505" s="86">
        <f t="shared" si="164"/>
        <v>6.6829549563284854</v>
      </c>
    </row>
    <row r="3506" spans="1:5" x14ac:dyDescent="0.3">
      <c r="A3506" s="87">
        <v>41802</v>
      </c>
      <c r="B3506" s="94">
        <v>10.8</v>
      </c>
      <c r="C3506" s="29">
        <f t="shared" si="162"/>
        <v>6.1100206631456979</v>
      </c>
      <c r="D3506" s="86">
        <f t="shared" si="163"/>
        <v>7.3218773870694207</v>
      </c>
      <c r="E3506" s="86">
        <f t="shared" si="164"/>
        <v>6.6858471452868891</v>
      </c>
    </row>
    <row r="3507" spans="1:5" x14ac:dyDescent="0.3">
      <c r="A3507" s="87">
        <v>41803</v>
      </c>
      <c r="B3507" s="94">
        <v>10.8</v>
      </c>
      <c r="C3507" s="29">
        <f t="shared" si="162"/>
        <v>6.1125077470566316</v>
      </c>
      <c r="D3507" s="86">
        <f t="shared" si="163"/>
        <v>7.3251557942788672</v>
      </c>
      <c r="E3507" s="86">
        <f t="shared" si="164"/>
        <v>6.6887405859007396</v>
      </c>
    </row>
    <row r="3508" spans="1:5" x14ac:dyDescent="0.3">
      <c r="A3508" s="87">
        <v>41806</v>
      </c>
      <c r="B3508" s="94">
        <v>10.8</v>
      </c>
      <c r="C3508" s="29">
        <f t="shared" si="162"/>
        <v>6.1149958433350706</v>
      </c>
      <c r="D3508" s="86">
        <f t="shared" si="163"/>
        <v>7.328435669411534</v>
      </c>
      <c r="E3508" s="86">
        <f t="shared" si="164"/>
        <v>6.6916352787117175</v>
      </c>
    </row>
    <row r="3509" spans="1:5" x14ac:dyDescent="0.3">
      <c r="A3509" s="87">
        <v>41807</v>
      </c>
      <c r="B3509" s="94">
        <v>10.8</v>
      </c>
      <c r="C3509" s="29">
        <f t="shared" si="162"/>
        <v>6.1174849523930996</v>
      </c>
      <c r="D3509" s="86">
        <f t="shared" si="163"/>
        <v>7.3317170131246909</v>
      </c>
      <c r="E3509" s="86">
        <f t="shared" si="164"/>
        <v>6.6945312242617367</v>
      </c>
    </row>
    <row r="3510" spans="1:5" x14ac:dyDescent="0.3">
      <c r="A3510" s="87">
        <v>41808</v>
      </c>
      <c r="B3510" s="94">
        <v>10.8</v>
      </c>
      <c r="C3510" s="29">
        <f t="shared" si="162"/>
        <v>6.1199750746429711</v>
      </c>
      <c r="D3510" s="86">
        <f t="shared" si="163"/>
        <v>7.3349998260759017</v>
      </c>
      <c r="E3510" s="86">
        <f t="shared" si="164"/>
        <v>6.6974284230929459</v>
      </c>
    </row>
    <row r="3511" spans="1:5" x14ac:dyDescent="0.3">
      <c r="A3511" s="87">
        <v>41810</v>
      </c>
      <c r="B3511" s="94">
        <v>10.8</v>
      </c>
      <c r="C3511" s="29">
        <f t="shared" si="162"/>
        <v>6.1224662104971044</v>
      </c>
      <c r="D3511" s="86">
        <f t="shared" si="163"/>
        <v>7.338284108923026</v>
      </c>
      <c r="E3511" s="86">
        <f t="shared" si="164"/>
        <v>6.7003268757477299</v>
      </c>
    </row>
    <row r="3512" spans="1:5" x14ac:dyDescent="0.3">
      <c r="A3512" s="87">
        <v>41813</v>
      </c>
      <c r="B3512" s="94">
        <v>10.8</v>
      </c>
      <c r="C3512" s="29">
        <f t="shared" si="162"/>
        <v>6.1249583603680868</v>
      </c>
      <c r="D3512" s="86">
        <f t="shared" si="163"/>
        <v>7.3415698623242163</v>
      </c>
      <c r="E3512" s="86">
        <f t="shared" si="164"/>
        <v>6.7032265827687061</v>
      </c>
    </row>
    <row r="3513" spans="1:5" x14ac:dyDescent="0.3">
      <c r="A3513" s="87">
        <v>41814</v>
      </c>
      <c r="B3513" s="94">
        <v>10.8</v>
      </c>
      <c r="C3513" s="29">
        <f t="shared" si="162"/>
        <v>6.1274515246686745</v>
      </c>
      <c r="D3513" s="86">
        <f t="shared" si="163"/>
        <v>7.3448570869379211</v>
      </c>
      <c r="E3513" s="86">
        <f t="shared" si="164"/>
        <v>6.7061275446987283</v>
      </c>
    </row>
    <row r="3514" spans="1:5" x14ac:dyDescent="0.3">
      <c r="A3514" s="87">
        <v>41815</v>
      </c>
      <c r="B3514" s="94">
        <v>10.8</v>
      </c>
      <c r="C3514" s="29">
        <f t="shared" si="162"/>
        <v>6.1299457038117904</v>
      </c>
      <c r="D3514" s="86">
        <f t="shared" si="163"/>
        <v>7.3481457834228827</v>
      </c>
      <c r="E3514" s="86">
        <f t="shared" si="164"/>
        <v>6.7090297620808848</v>
      </c>
    </row>
    <row r="3515" spans="1:5" x14ac:dyDescent="0.3">
      <c r="A3515" s="87">
        <v>41816</v>
      </c>
      <c r="B3515" s="94">
        <v>10.8</v>
      </c>
      <c r="C3515" s="29">
        <f t="shared" si="162"/>
        <v>6.1324408982105272</v>
      </c>
      <c r="D3515" s="86">
        <f t="shared" si="163"/>
        <v>7.3514359524381385</v>
      </c>
      <c r="E3515" s="86">
        <f t="shared" si="164"/>
        <v>6.7119332354584991</v>
      </c>
    </row>
    <row r="3516" spans="1:5" x14ac:dyDescent="0.3">
      <c r="A3516" s="87">
        <v>41817</v>
      </c>
      <c r="B3516" s="94">
        <v>10.8</v>
      </c>
      <c r="C3516" s="29">
        <f t="shared" si="162"/>
        <v>6.1349371082781436</v>
      </c>
      <c r="D3516" s="86">
        <f t="shared" si="163"/>
        <v>7.3547275946430224</v>
      </c>
      <c r="E3516" s="86">
        <f t="shared" si="164"/>
        <v>6.7148379653751293</v>
      </c>
    </row>
    <row r="3517" spans="1:5" x14ac:dyDescent="0.3">
      <c r="A3517" s="87">
        <v>41820</v>
      </c>
      <c r="B3517" s="94">
        <v>10.8</v>
      </c>
      <c r="C3517" s="29">
        <f t="shared" si="162"/>
        <v>6.1374343344280682</v>
      </c>
      <c r="D3517" s="86">
        <f t="shared" si="163"/>
        <v>7.3580207106971613</v>
      </c>
      <c r="E3517" s="86">
        <f t="shared" si="164"/>
        <v>6.717743952374569</v>
      </c>
    </row>
    <row r="3518" spans="1:5" x14ac:dyDescent="0.3">
      <c r="A3518" s="87">
        <v>41821</v>
      </c>
      <c r="B3518" s="94">
        <v>10.8</v>
      </c>
      <c r="C3518" s="29">
        <f t="shared" si="162"/>
        <v>6.1399325770738971</v>
      </c>
      <c r="D3518" s="86">
        <f t="shared" si="163"/>
        <v>7.3613153012604791</v>
      </c>
      <c r="E3518" s="86">
        <f t="shared" si="164"/>
        <v>6.7206511970008469</v>
      </c>
    </row>
    <row r="3519" spans="1:5" x14ac:dyDescent="0.3">
      <c r="A3519" s="87">
        <v>41822</v>
      </c>
      <c r="B3519" s="94">
        <v>10.8</v>
      </c>
      <c r="C3519" s="29">
        <f t="shared" si="162"/>
        <v>6.1424318366293944</v>
      </c>
      <c r="D3519" s="86">
        <f t="shared" si="163"/>
        <v>7.3646113669931941</v>
      </c>
      <c r="E3519" s="86">
        <f t="shared" si="164"/>
        <v>6.7235596997982281</v>
      </c>
    </row>
    <row r="3520" spans="1:5" x14ac:dyDescent="0.3">
      <c r="A3520" s="87">
        <v>41823</v>
      </c>
      <c r="B3520" s="94">
        <v>10.8</v>
      </c>
      <c r="C3520" s="29">
        <f t="shared" si="162"/>
        <v>6.144932113508494</v>
      </c>
      <c r="D3520" s="86">
        <f t="shared" si="163"/>
        <v>7.3679089085558216</v>
      </c>
      <c r="E3520" s="86">
        <f t="shared" si="164"/>
        <v>6.7264694613112113</v>
      </c>
    </row>
    <row r="3521" spans="1:5" x14ac:dyDescent="0.3">
      <c r="A3521" s="87">
        <v>41824</v>
      </c>
      <c r="B3521" s="94">
        <v>10.8</v>
      </c>
      <c r="C3521" s="29">
        <f t="shared" si="162"/>
        <v>6.1474334081252975</v>
      </c>
      <c r="D3521" s="86">
        <f t="shared" si="163"/>
        <v>7.3712079266091717</v>
      </c>
      <c r="E3521" s="86">
        <f t="shared" si="164"/>
        <v>6.7293804820845331</v>
      </c>
    </row>
    <row r="3522" spans="1:5" x14ac:dyDescent="0.3">
      <c r="A3522" s="87">
        <v>41827</v>
      </c>
      <c r="B3522" s="94">
        <v>10.8</v>
      </c>
      <c r="C3522" s="29">
        <f t="shared" si="162"/>
        <v>6.1499357208940744</v>
      </c>
      <c r="D3522" s="86">
        <f t="shared" si="163"/>
        <v>7.3745084218143502</v>
      </c>
      <c r="E3522" s="86">
        <f t="shared" si="164"/>
        <v>6.7322927626631648</v>
      </c>
    </row>
    <row r="3523" spans="1:5" x14ac:dyDescent="0.3">
      <c r="A3523" s="87">
        <v>41828</v>
      </c>
      <c r="B3523" s="94">
        <v>10.8</v>
      </c>
      <c r="C3523" s="29">
        <f t="shared" si="162"/>
        <v>6.1524390522292638</v>
      </c>
      <c r="D3523" s="86">
        <f t="shared" si="163"/>
        <v>7.3778103948327596</v>
      </c>
      <c r="E3523" s="86">
        <f t="shared" si="164"/>
        <v>6.7352063035923129</v>
      </c>
    </row>
    <row r="3524" spans="1:5" x14ac:dyDescent="0.3">
      <c r="A3524" s="87">
        <v>41829</v>
      </c>
      <c r="B3524" s="94">
        <v>10.8</v>
      </c>
      <c r="C3524" s="29">
        <f t="shared" si="162"/>
        <v>6.1549434025454737</v>
      </c>
      <c r="D3524" s="86">
        <f t="shared" si="163"/>
        <v>7.3811138463260972</v>
      </c>
      <c r="E3524" s="86">
        <f t="shared" si="164"/>
        <v>6.738121105417421</v>
      </c>
    </row>
    <row r="3525" spans="1:5" x14ac:dyDescent="0.3">
      <c r="A3525" s="87">
        <v>41830</v>
      </c>
      <c r="B3525" s="94">
        <v>10.8</v>
      </c>
      <c r="C3525" s="29">
        <f t="shared" ref="C3525:C3588" si="165">IF(A3525=$B$2,1,IF(A3524&lt;DATE(1998,1,2),ROUND(B3524/3000+1,8)*C3524,ROUND(((1+B3524/100)^(1/252)),8)*C3524))</f>
        <v>6.1574487722574798</v>
      </c>
      <c r="D3525" s="86">
        <f t="shared" ref="D3525:D3588" si="166">(((ROUND(C3525/C3524,8)-1)*$D$1)+1)*D3524</f>
        <v>7.384418776956359</v>
      </c>
      <c r="E3525" s="86">
        <f t="shared" ref="E3525:E3588" si="167">(((ROUND(C3525/C3524,8))*(($E$1+1)^(1/252)))*E3524)</f>
        <v>6.7410371686841684</v>
      </c>
    </row>
    <row r="3526" spans="1:5" x14ac:dyDescent="0.3">
      <c r="A3526" s="87">
        <v>41831</v>
      </c>
      <c r="B3526" s="94">
        <v>10.8</v>
      </c>
      <c r="C3526" s="29">
        <f t="shared" si="165"/>
        <v>6.1599551617802266</v>
      </c>
      <c r="D3526" s="86">
        <f t="shared" si="166"/>
        <v>7.3877251873858345</v>
      </c>
      <c r="E3526" s="86">
        <f t="shared" si="167"/>
        <v>6.7439544939384701</v>
      </c>
    </row>
    <row r="3527" spans="1:5" x14ac:dyDescent="0.3">
      <c r="A3527" s="87">
        <v>41834</v>
      </c>
      <c r="B3527" s="94">
        <v>10.8</v>
      </c>
      <c r="C3527" s="29">
        <f t="shared" si="165"/>
        <v>6.1624625715288293</v>
      </c>
      <c r="D3527" s="86">
        <f t="shared" si="166"/>
        <v>7.3910330782771121</v>
      </c>
      <c r="E3527" s="86">
        <f t="shared" si="167"/>
        <v>6.7468730817264779</v>
      </c>
    </row>
    <row r="3528" spans="1:5" x14ac:dyDescent="0.3">
      <c r="A3528" s="87">
        <v>41835</v>
      </c>
      <c r="B3528" s="94">
        <v>10.8</v>
      </c>
      <c r="C3528" s="29">
        <f t="shared" si="165"/>
        <v>6.1649710019185697</v>
      </c>
      <c r="D3528" s="86">
        <f t="shared" si="166"/>
        <v>7.3943424502930757</v>
      </c>
      <c r="E3528" s="86">
        <f t="shared" si="167"/>
        <v>6.7497929325945805</v>
      </c>
    </row>
    <row r="3529" spans="1:5" x14ac:dyDescent="0.3">
      <c r="A3529" s="87">
        <v>41836</v>
      </c>
      <c r="B3529" s="94">
        <v>10.8</v>
      </c>
      <c r="C3529" s="29">
        <f t="shared" si="165"/>
        <v>6.1674804533649006</v>
      </c>
      <c r="D3529" s="86">
        <f t="shared" si="166"/>
        <v>7.3976533040969059</v>
      </c>
      <c r="E3529" s="86">
        <f t="shared" si="167"/>
        <v>6.7527140470894009</v>
      </c>
    </row>
    <row r="3530" spans="1:5" x14ac:dyDescent="0.3">
      <c r="A3530" s="87">
        <v>41837</v>
      </c>
      <c r="B3530" s="94">
        <v>10.8</v>
      </c>
      <c r="C3530" s="29">
        <f t="shared" si="165"/>
        <v>6.1699909262834423</v>
      </c>
      <c r="D3530" s="86">
        <f t="shared" si="166"/>
        <v>7.4009656403520809</v>
      </c>
      <c r="E3530" s="86">
        <f t="shared" si="167"/>
        <v>6.7556364257578005</v>
      </c>
    </row>
    <row r="3531" spans="1:5" x14ac:dyDescent="0.3">
      <c r="A3531" s="87">
        <v>41838</v>
      </c>
      <c r="B3531" s="94">
        <v>10.8</v>
      </c>
      <c r="C3531" s="29">
        <f t="shared" si="165"/>
        <v>6.1725024210899857</v>
      </c>
      <c r="D3531" s="86">
        <f t="shared" si="166"/>
        <v>7.4042794597223764</v>
      </c>
      <c r="E3531" s="86">
        <f t="shared" si="167"/>
        <v>6.7585600691468777</v>
      </c>
    </row>
    <row r="3532" spans="1:5" x14ac:dyDescent="0.3">
      <c r="A3532" s="87">
        <v>41841</v>
      </c>
      <c r="B3532" s="94">
        <v>10.8</v>
      </c>
      <c r="C3532" s="29">
        <f t="shared" si="165"/>
        <v>6.1750149382004897</v>
      </c>
      <c r="D3532" s="86">
        <f t="shared" si="166"/>
        <v>7.4075947628718639</v>
      </c>
      <c r="E3532" s="86">
        <f t="shared" si="167"/>
        <v>6.7614849778039661</v>
      </c>
    </row>
    <row r="3533" spans="1:5" x14ac:dyDescent="0.3">
      <c r="A3533" s="87">
        <v>41842</v>
      </c>
      <c r="B3533" s="94">
        <v>10.8</v>
      </c>
      <c r="C3533" s="29">
        <f t="shared" si="165"/>
        <v>6.1775284780310837</v>
      </c>
      <c r="D3533" s="86">
        <f t="shared" si="166"/>
        <v>7.4109115504649132</v>
      </c>
      <c r="E3533" s="86">
        <f t="shared" si="167"/>
        <v>6.7644111522766375</v>
      </c>
    </row>
    <row r="3534" spans="1:5" x14ac:dyDescent="0.3">
      <c r="A3534" s="87">
        <v>41843</v>
      </c>
      <c r="B3534" s="94">
        <v>10.8</v>
      </c>
      <c r="C3534" s="29">
        <f t="shared" si="165"/>
        <v>6.1800430409980658</v>
      </c>
      <c r="D3534" s="86">
        <f t="shared" si="166"/>
        <v>7.4142298231661909</v>
      </c>
      <c r="E3534" s="86">
        <f t="shared" si="167"/>
        <v>6.7673385931126999</v>
      </c>
    </row>
    <row r="3535" spans="1:5" x14ac:dyDescent="0.3">
      <c r="A3535" s="87">
        <v>41844</v>
      </c>
      <c r="B3535" s="94">
        <v>10.8</v>
      </c>
      <c r="C3535" s="29">
        <f t="shared" si="165"/>
        <v>6.1825586275179036</v>
      </c>
      <c r="D3535" s="86">
        <f t="shared" si="166"/>
        <v>7.417549581640662</v>
      </c>
      <c r="E3535" s="86">
        <f t="shared" si="167"/>
        <v>6.7702673008601986</v>
      </c>
    </row>
    <row r="3536" spans="1:5" x14ac:dyDescent="0.3">
      <c r="A3536" s="87">
        <v>41845</v>
      </c>
      <c r="B3536" s="94">
        <v>10.8</v>
      </c>
      <c r="C3536" s="29">
        <f t="shared" si="165"/>
        <v>6.1850752380072347</v>
      </c>
      <c r="D3536" s="86">
        <f t="shared" si="166"/>
        <v>7.420870826553589</v>
      </c>
      <c r="E3536" s="86">
        <f t="shared" si="167"/>
        <v>6.7731972760674157</v>
      </c>
    </row>
    <row r="3537" spans="1:5" x14ac:dyDescent="0.3">
      <c r="A3537" s="87">
        <v>41848</v>
      </c>
      <c r="B3537" s="94">
        <v>10.8</v>
      </c>
      <c r="C3537" s="29">
        <f t="shared" si="165"/>
        <v>6.1875928728828651</v>
      </c>
      <c r="D3537" s="86">
        <f t="shared" si="166"/>
        <v>7.4241935585705319</v>
      </c>
      <c r="E3537" s="86">
        <f t="shared" si="167"/>
        <v>6.7761285192828717</v>
      </c>
    </row>
    <row r="3538" spans="1:5" x14ac:dyDescent="0.3">
      <c r="A3538" s="87">
        <v>41849</v>
      </c>
      <c r="B3538" s="94">
        <v>10.8</v>
      </c>
      <c r="C3538" s="29">
        <f t="shared" si="165"/>
        <v>6.1901115325617715</v>
      </c>
      <c r="D3538" s="86">
        <f t="shared" si="166"/>
        <v>7.4275177783573492</v>
      </c>
      <c r="E3538" s="86">
        <f t="shared" si="167"/>
        <v>6.7790610310553232</v>
      </c>
    </row>
    <row r="3539" spans="1:5" x14ac:dyDescent="0.3">
      <c r="A3539" s="87">
        <v>41850</v>
      </c>
      <c r="B3539" s="94">
        <v>10.8</v>
      </c>
      <c r="C3539" s="29">
        <f t="shared" si="165"/>
        <v>6.1926312174611002</v>
      </c>
      <c r="D3539" s="86">
        <f t="shared" si="166"/>
        <v>7.4308434865801969</v>
      </c>
      <c r="E3539" s="86">
        <f t="shared" si="167"/>
        <v>6.7819948119337647</v>
      </c>
    </row>
    <row r="3540" spans="1:5" x14ac:dyDescent="0.3">
      <c r="A3540" s="87">
        <v>41851</v>
      </c>
      <c r="B3540" s="94">
        <v>10.8</v>
      </c>
      <c r="C3540" s="29">
        <f t="shared" si="165"/>
        <v>6.1951519279981673</v>
      </c>
      <c r="D3540" s="86">
        <f t="shared" si="166"/>
        <v>7.4341706839055304</v>
      </c>
      <c r="E3540" s="86">
        <f t="shared" si="167"/>
        <v>6.784929862467429</v>
      </c>
    </row>
    <row r="3541" spans="1:5" x14ac:dyDescent="0.3">
      <c r="A3541" s="87">
        <v>41852</v>
      </c>
      <c r="B3541" s="94">
        <v>10.8</v>
      </c>
      <c r="C3541" s="29">
        <f t="shared" si="165"/>
        <v>6.1976736645904591</v>
      </c>
      <c r="D3541" s="86">
        <f t="shared" si="166"/>
        <v>7.4374993710001016</v>
      </c>
      <c r="E3541" s="86">
        <f t="shared" si="167"/>
        <v>6.7878661832057858</v>
      </c>
    </row>
    <row r="3542" spans="1:5" x14ac:dyDescent="0.3">
      <c r="A3542" s="87">
        <v>41855</v>
      </c>
      <c r="B3542" s="94">
        <v>10.81</v>
      </c>
      <c r="C3542" s="29">
        <f t="shared" si="165"/>
        <v>6.2001964276556301</v>
      </c>
      <c r="D3542" s="86">
        <f t="shared" si="166"/>
        <v>7.4408295485309637</v>
      </c>
      <c r="E3542" s="86">
        <f t="shared" si="167"/>
        <v>6.790803774698543</v>
      </c>
    </row>
    <row r="3543" spans="1:5" x14ac:dyDescent="0.3">
      <c r="A3543" s="87">
        <v>41856</v>
      </c>
      <c r="B3543" s="94">
        <v>10.81</v>
      </c>
      <c r="C3543" s="29">
        <f t="shared" si="165"/>
        <v>6.2027224496822209</v>
      </c>
      <c r="D3543" s="86">
        <f t="shared" si="166"/>
        <v>7.4441641637339675</v>
      </c>
      <c r="E3543" s="86">
        <f t="shared" si="167"/>
        <v>6.7937450822478596</v>
      </c>
    </row>
    <row r="3544" spans="1:5" x14ac:dyDescent="0.3">
      <c r="A3544" s="87">
        <v>41857</v>
      </c>
      <c r="B3544" s="94">
        <v>10.81</v>
      </c>
      <c r="C3544" s="29">
        <f t="shared" si="165"/>
        <v>6.2052495008354462</v>
      </c>
      <c r="D3544" s="86">
        <f t="shared" si="166"/>
        <v>7.4475002733481093</v>
      </c>
      <c r="E3544" s="86">
        <f t="shared" si="167"/>
        <v>6.7966876637686209</v>
      </c>
    </row>
    <row r="3545" spans="1:5" x14ac:dyDescent="0.3">
      <c r="A3545" s="87">
        <v>41858</v>
      </c>
      <c r="B3545" s="94">
        <v>10.81</v>
      </c>
      <c r="C3545" s="29">
        <f t="shared" si="165"/>
        <v>6.2077775815345815</v>
      </c>
      <c r="D3545" s="86">
        <f t="shared" si="166"/>
        <v>7.450837878043111</v>
      </c>
      <c r="E3545" s="86">
        <f t="shared" si="167"/>
        <v>6.7996315198126247</v>
      </c>
    </row>
    <row r="3546" spans="1:5" x14ac:dyDescent="0.3">
      <c r="A3546" s="87">
        <v>41859</v>
      </c>
      <c r="B3546" s="94">
        <v>10.81</v>
      </c>
      <c r="C3546" s="29">
        <f t="shared" si="165"/>
        <v>6.2103066921990742</v>
      </c>
      <c r="D3546" s="86">
        <f t="shared" si="166"/>
        <v>7.4541769784889942</v>
      </c>
      <c r="E3546" s="86">
        <f t="shared" si="167"/>
        <v>6.802576650931905</v>
      </c>
    </row>
    <row r="3547" spans="1:5" x14ac:dyDescent="0.3">
      <c r="A3547" s="87">
        <v>41862</v>
      </c>
      <c r="B3547" s="94">
        <v>10.81</v>
      </c>
      <c r="C3547" s="29">
        <f t="shared" si="165"/>
        <v>6.2128368332485433</v>
      </c>
      <c r="D3547" s="86">
        <f t="shared" si="166"/>
        <v>7.4575175753560812</v>
      </c>
      <c r="E3547" s="86">
        <f t="shared" si="167"/>
        <v>6.8055230576787373</v>
      </c>
    </row>
    <row r="3548" spans="1:5" x14ac:dyDescent="0.3">
      <c r="A3548" s="87">
        <v>41863</v>
      </c>
      <c r="B3548" s="94">
        <v>10.81</v>
      </c>
      <c r="C3548" s="29">
        <f t="shared" si="165"/>
        <v>6.2153680051027766</v>
      </c>
      <c r="D3548" s="86">
        <f t="shared" si="166"/>
        <v>7.4608596693149947</v>
      </c>
      <c r="E3548" s="86">
        <f t="shared" si="167"/>
        <v>6.8084707406056362</v>
      </c>
    </row>
    <row r="3549" spans="1:5" x14ac:dyDescent="0.3">
      <c r="A3549" s="87">
        <v>41864</v>
      </c>
      <c r="B3549" s="94">
        <v>10.81</v>
      </c>
      <c r="C3549" s="29">
        <f t="shared" si="165"/>
        <v>6.2179002081817352</v>
      </c>
      <c r="D3549" s="86">
        <f t="shared" si="166"/>
        <v>7.4642032610366584</v>
      </c>
      <c r="E3549" s="86">
        <f t="shared" si="167"/>
        <v>6.8114197002653531</v>
      </c>
    </row>
    <row r="3550" spans="1:5" x14ac:dyDescent="0.3">
      <c r="A3550" s="87">
        <v>41865</v>
      </c>
      <c r="B3550" s="94">
        <v>10.81</v>
      </c>
      <c r="C3550" s="29">
        <f t="shared" si="165"/>
        <v>6.2204334429055503</v>
      </c>
      <c r="D3550" s="86">
        <f t="shared" si="166"/>
        <v>7.4675483511922955</v>
      </c>
      <c r="E3550" s="86">
        <f t="shared" si="167"/>
        <v>6.8143699372108824</v>
      </c>
    </row>
    <row r="3551" spans="1:5" x14ac:dyDescent="0.3">
      <c r="A3551" s="87">
        <v>41866</v>
      </c>
      <c r="B3551" s="94">
        <v>10.82</v>
      </c>
      <c r="C3551" s="29">
        <f t="shared" si="165"/>
        <v>6.2229677096945242</v>
      </c>
      <c r="D3551" s="86">
        <f t="shared" si="166"/>
        <v>7.4708949404534311</v>
      </c>
      <c r="E3551" s="86">
        <f t="shared" si="167"/>
        <v>6.817321451995455</v>
      </c>
    </row>
    <row r="3552" spans="1:5" x14ac:dyDescent="0.3">
      <c r="A3552" s="87">
        <v>41869</v>
      </c>
      <c r="B3552" s="94">
        <v>10.81</v>
      </c>
      <c r="C3552" s="29">
        <f t="shared" si="165"/>
        <v>6.2255052492375063</v>
      </c>
      <c r="D3552" s="86">
        <f t="shared" si="166"/>
        <v>7.4742459879662864</v>
      </c>
      <c r="E3552" s="86">
        <f t="shared" si="167"/>
        <v>6.8202766994713659</v>
      </c>
    </row>
    <row r="3553" spans="1:5" x14ac:dyDescent="0.3">
      <c r="A3553" s="87">
        <v>41870</v>
      </c>
      <c r="B3553" s="94">
        <v>10.81</v>
      </c>
      <c r="C3553" s="29">
        <f t="shared" si="165"/>
        <v>6.2280415823310982</v>
      </c>
      <c r="D3553" s="86">
        <f t="shared" si="166"/>
        <v>7.4775955787800399</v>
      </c>
      <c r="E3553" s="86">
        <f t="shared" si="167"/>
        <v>6.8232307726577126</v>
      </c>
    </row>
    <row r="3554" spans="1:5" x14ac:dyDescent="0.3">
      <c r="A3554" s="87">
        <v>41871</v>
      </c>
      <c r="B3554" s="94">
        <v>10.84</v>
      </c>
      <c r="C3554" s="29">
        <f t="shared" si="165"/>
        <v>6.2305789487521555</v>
      </c>
      <c r="D3554" s="86">
        <f t="shared" si="166"/>
        <v>7.480946670716266</v>
      </c>
      <c r="E3554" s="86">
        <f t="shared" si="167"/>
        <v>6.826186125344698</v>
      </c>
    </row>
    <row r="3555" spans="1:5" x14ac:dyDescent="0.3">
      <c r="A3555" s="87">
        <v>41872</v>
      </c>
      <c r="B3555" s="94">
        <v>10.82</v>
      </c>
      <c r="C3555" s="29">
        <f t="shared" si="165"/>
        <v>6.2331240779469317</v>
      </c>
      <c r="D3555" s="86">
        <f t="shared" si="166"/>
        <v>7.4843081518123409</v>
      </c>
      <c r="E3555" s="86">
        <f t="shared" si="167"/>
        <v>6.8291501305570739</v>
      </c>
    </row>
    <row r="3556" spans="1:5" x14ac:dyDescent="0.3">
      <c r="A3556" s="87">
        <v>41873</v>
      </c>
      <c r="B3556" s="94">
        <v>10.81</v>
      </c>
      <c r="C3556" s="29">
        <f t="shared" si="165"/>
        <v>6.2356657589521962</v>
      </c>
      <c r="D3556" s="86">
        <f t="shared" si="166"/>
        <v>7.4876652157809112</v>
      </c>
      <c r="E3556" s="86">
        <f t="shared" si="167"/>
        <v>6.8321105056586529</v>
      </c>
    </row>
    <row r="3557" spans="1:5" x14ac:dyDescent="0.3">
      <c r="A3557" s="87">
        <v>41876</v>
      </c>
      <c r="B3557" s="94">
        <v>10.84</v>
      </c>
      <c r="C3557" s="29">
        <f t="shared" si="165"/>
        <v>6.238206231539051</v>
      </c>
      <c r="D3557" s="86">
        <f t="shared" si="166"/>
        <v>7.491020820435029</v>
      </c>
      <c r="E3557" s="86">
        <f t="shared" si="167"/>
        <v>6.8350697044331676</v>
      </c>
    </row>
    <row r="3558" spans="1:5" x14ac:dyDescent="0.3">
      <c r="A3558" s="87">
        <v>41877</v>
      </c>
      <c r="B3558" s="94">
        <v>10.84</v>
      </c>
      <c r="C3558" s="29">
        <f t="shared" si="165"/>
        <v>6.2407544764025733</v>
      </c>
      <c r="D3558" s="86">
        <f t="shared" si="166"/>
        <v>7.4943868282394641</v>
      </c>
      <c r="E3558" s="86">
        <f t="shared" si="167"/>
        <v>6.838037566993445</v>
      </c>
    </row>
    <row r="3559" spans="1:5" x14ac:dyDescent="0.3">
      <c r="A3559" s="87">
        <v>41878</v>
      </c>
      <c r="B3559" s="94">
        <v>10.81</v>
      </c>
      <c r="C3559" s="29">
        <f t="shared" si="165"/>
        <v>6.2433037621986394</v>
      </c>
      <c r="D3559" s="86">
        <f t="shared" si="166"/>
        <v>7.4977543485224798</v>
      </c>
      <c r="E3559" s="86">
        <f t="shared" si="167"/>
        <v>6.8410067182323395</v>
      </c>
    </row>
    <row r="3560" spans="1:5" x14ac:dyDescent="0.3">
      <c r="A3560" s="87">
        <v>41879</v>
      </c>
      <c r="B3560" s="94">
        <v>10.84</v>
      </c>
      <c r="C3560" s="29">
        <f t="shared" si="165"/>
        <v>6.2458473465843971</v>
      </c>
      <c r="D3560" s="86">
        <f t="shared" si="166"/>
        <v>7.5011144746315246</v>
      </c>
      <c r="E3560" s="86">
        <f t="shared" si="167"/>
        <v>6.8439697702321967</v>
      </c>
    </row>
    <row r="3561" spans="1:5" x14ac:dyDescent="0.3">
      <c r="A3561" s="87">
        <v>41880</v>
      </c>
      <c r="B3561" s="94">
        <v>10.81</v>
      </c>
      <c r="C3561" s="29">
        <f t="shared" si="165"/>
        <v>6.2483987127670035</v>
      </c>
      <c r="D3561" s="86">
        <f t="shared" si="166"/>
        <v>7.5044850179084426</v>
      </c>
      <c r="E3561" s="86">
        <f t="shared" si="167"/>
        <v>6.8469414972990865</v>
      </c>
    </row>
    <row r="3562" spans="1:5" x14ac:dyDescent="0.3">
      <c r="A3562" s="87">
        <v>41883</v>
      </c>
      <c r="B3562" s="94">
        <v>10.81</v>
      </c>
      <c r="C3562" s="29">
        <f t="shared" si="165"/>
        <v>6.2509443728865719</v>
      </c>
      <c r="D3562" s="86">
        <f t="shared" si="166"/>
        <v>7.5078481603737037</v>
      </c>
      <c r="E3562" s="86">
        <f t="shared" si="167"/>
        <v>6.8499071198356658</v>
      </c>
    </row>
    <row r="3563" spans="1:5" x14ac:dyDescent="0.3">
      <c r="A3563" s="87">
        <v>41884</v>
      </c>
      <c r="B3563" s="94">
        <v>10.81</v>
      </c>
      <c r="C3563" s="29">
        <f t="shared" si="165"/>
        <v>6.2534910701335296</v>
      </c>
      <c r="D3563" s="86">
        <f t="shared" si="166"/>
        <v>7.5112128100346238</v>
      </c>
      <c r="E3563" s="86">
        <f t="shared" si="167"/>
        <v>6.8528740268752646</v>
      </c>
    </row>
    <row r="3564" spans="1:5" x14ac:dyDescent="0.3">
      <c r="A3564" s="87">
        <v>41885</v>
      </c>
      <c r="B3564" s="94">
        <v>10.81</v>
      </c>
      <c r="C3564" s="29">
        <f t="shared" si="165"/>
        <v>6.2560388049304123</v>
      </c>
      <c r="D3564" s="86">
        <f t="shared" si="166"/>
        <v>7.5145789675666546</v>
      </c>
      <c r="E3564" s="86">
        <f t="shared" si="167"/>
        <v>6.8558422189742414</v>
      </c>
    </row>
    <row r="3565" spans="1:5" x14ac:dyDescent="0.3">
      <c r="A3565" s="87">
        <v>41886</v>
      </c>
      <c r="B3565" s="94">
        <v>10.81</v>
      </c>
      <c r="C3565" s="29">
        <f t="shared" si="165"/>
        <v>6.2585875776999291</v>
      </c>
      <c r="D3565" s="86">
        <f t="shared" si="166"/>
        <v>7.5179466336455487</v>
      </c>
      <c r="E3565" s="86">
        <f t="shared" si="167"/>
        <v>6.8588116966891945</v>
      </c>
    </row>
    <row r="3566" spans="1:5" x14ac:dyDescent="0.3">
      <c r="A3566" s="87">
        <v>41887</v>
      </c>
      <c r="B3566" s="94">
        <v>10.81</v>
      </c>
      <c r="C3566" s="29">
        <f t="shared" si="165"/>
        <v>6.2611373888649595</v>
      </c>
      <c r="D3566" s="86">
        <f t="shared" si="166"/>
        <v>7.5213158089473637</v>
      </c>
      <c r="E3566" s="86">
        <f t="shared" si="167"/>
        <v>6.8617824605769648</v>
      </c>
    </row>
    <row r="3567" spans="1:5" x14ac:dyDescent="0.3">
      <c r="A3567" s="87">
        <v>41890</v>
      </c>
      <c r="B3567" s="94">
        <v>10.81</v>
      </c>
      <c r="C3567" s="29">
        <f t="shared" si="165"/>
        <v>6.2636882388485571</v>
      </c>
      <c r="D3567" s="86">
        <f t="shared" si="166"/>
        <v>7.5246864941484599</v>
      </c>
      <c r="E3567" s="86">
        <f t="shared" si="167"/>
        <v>6.8647545111946338</v>
      </c>
    </row>
    <row r="3568" spans="1:5" x14ac:dyDescent="0.3">
      <c r="A3568" s="87">
        <v>41891</v>
      </c>
      <c r="B3568" s="94">
        <v>10.81</v>
      </c>
      <c r="C3568" s="29">
        <f t="shared" si="165"/>
        <v>6.2662401280739459</v>
      </c>
      <c r="D3568" s="86">
        <f t="shared" si="166"/>
        <v>7.5280586899254995</v>
      </c>
      <c r="E3568" s="86">
        <f t="shared" si="167"/>
        <v>6.8677278490995235</v>
      </c>
    </row>
    <row r="3569" spans="1:5" x14ac:dyDescent="0.3">
      <c r="A3569" s="87">
        <v>41892</v>
      </c>
      <c r="B3569" s="94">
        <v>10.84</v>
      </c>
      <c r="C3569" s="29">
        <f t="shared" si="165"/>
        <v>6.2687930569645243</v>
      </c>
      <c r="D3569" s="86">
        <f t="shared" si="166"/>
        <v>7.5314323969554486</v>
      </c>
      <c r="E3569" s="86">
        <f t="shared" si="167"/>
        <v>6.8707024748491978</v>
      </c>
    </row>
    <row r="3570" spans="1:5" x14ac:dyDescent="0.3">
      <c r="A3570" s="87">
        <v>41893</v>
      </c>
      <c r="B3570" s="94">
        <v>10.81</v>
      </c>
      <c r="C3570" s="29">
        <f t="shared" si="165"/>
        <v>6.2713537962403647</v>
      </c>
      <c r="D3570" s="86">
        <f t="shared" si="166"/>
        <v>7.5348165632572659</v>
      </c>
      <c r="E3570" s="86">
        <f t="shared" si="167"/>
        <v>6.8736858095509179</v>
      </c>
    </row>
    <row r="3571" spans="1:5" x14ac:dyDescent="0.3">
      <c r="A3571" s="87">
        <v>41894</v>
      </c>
      <c r="B3571" s="94">
        <v>10.81</v>
      </c>
      <c r="C3571" s="29">
        <f t="shared" si="165"/>
        <v>6.273908808490491</v>
      </c>
      <c r="D3571" s="86">
        <f t="shared" si="166"/>
        <v>7.5381932988349067</v>
      </c>
      <c r="E3571" s="86">
        <f t="shared" si="167"/>
        <v>6.8766630158778899</v>
      </c>
    </row>
    <row r="3572" spans="1:5" x14ac:dyDescent="0.3">
      <c r="A3572" s="87">
        <v>41897</v>
      </c>
      <c r="B3572" s="94">
        <v>10.81</v>
      </c>
      <c r="C3572" s="29">
        <f t="shared" si="165"/>
        <v>6.276464861678158</v>
      </c>
      <c r="D3572" s="86">
        <f t="shared" si="166"/>
        <v>7.5415715476999736</v>
      </c>
      <c r="E3572" s="86">
        <f t="shared" si="167"/>
        <v>6.8796415117251808</v>
      </c>
    </row>
    <row r="3573" spans="1:5" x14ac:dyDescent="0.3">
      <c r="A3573" s="87">
        <v>41898</v>
      </c>
      <c r="B3573" s="94">
        <v>10.81</v>
      </c>
      <c r="C3573" s="29">
        <f t="shared" si="165"/>
        <v>6.2790219562274538</v>
      </c>
      <c r="D3573" s="86">
        <f t="shared" si="166"/>
        <v>7.5449513105306476</v>
      </c>
      <c r="E3573" s="86">
        <f t="shared" si="167"/>
        <v>6.8826212976513208</v>
      </c>
    </row>
    <row r="3574" spans="1:5" x14ac:dyDescent="0.3">
      <c r="A3574" s="87">
        <v>41899</v>
      </c>
      <c r="B3574" s="94">
        <v>10.81</v>
      </c>
      <c r="C3574" s="29">
        <f t="shared" si="165"/>
        <v>6.2815800925626402</v>
      </c>
      <c r="D3574" s="86">
        <f t="shared" si="166"/>
        <v>7.5483325880054135</v>
      </c>
      <c r="E3574" s="86">
        <f t="shared" si="167"/>
        <v>6.8856023742150834</v>
      </c>
    </row>
    <row r="3575" spans="1:5" x14ac:dyDescent="0.3">
      <c r="A3575" s="87">
        <v>41900</v>
      </c>
      <c r="B3575" s="94">
        <v>10.81</v>
      </c>
      <c r="C3575" s="29">
        <f t="shared" si="165"/>
        <v>6.2841392711081507</v>
      </c>
      <c r="D3575" s="86">
        <f t="shared" si="166"/>
        <v>7.5517153808030608</v>
      </c>
      <c r="E3575" s="86">
        <f t="shared" si="167"/>
        <v>6.8885847419754844</v>
      </c>
    </row>
    <row r="3576" spans="1:5" x14ac:dyDescent="0.3">
      <c r="A3576" s="87">
        <v>41901</v>
      </c>
      <c r="B3576" s="94">
        <v>10.81</v>
      </c>
      <c r="C3576" s="29">
        <f t="shared" si="165"/>
        <v>6.2866994922885926</v>
      </c>
      <c r="D3576" s="86">
        <f t="shared" si="166"/>
        <v>7.5550996896026836</v>
      </c>
      <c r="E3576" s="86">
        <f t="shared" si="167"/>
        <v>6.8915684014917806</v>
      </c>
    </row>
    <row r="3577" spans="1:5" x14ac:dyDescent="0.3">
      <c r="A3577" s="87">
        <v>41904</v>
      </c>
      <c r="B3577" s="94">
        <v>10.81</v>
      </c>
      <c r="C3577" s="29">
        <f t="shared" si="165"/>
        <v>6.2892607565287459</v>
      </c>
      <c r="D3577" s="86">
        <f t="shared" si="166"/>
        <v>7.5584855150836789</v>
      </c>
      <c r="E3577" s="86">
        <f t="shared" si="167"/>
        <v>6.8945533533234711</v>
      </c>
    </row>
    <row r="3578" spans="1:5" x14ac:dyDescent="0.3">
      <c r="A3578" s="87">
        <v>41905</v>
      </c>
      <c r="B3578" s="94">
        <v>10.84</v>
      </c>
      <c r="C3578" s="29">
        <f t="shared" si="165"/>
        <v>6.2918230642535633</v>
      </c>
      <c r="D3578" s="86">
        <f t="shared" si="166"/>
        <v>7.5618728579257493</v>
      </c>
      <c r="E3578" s="86">
        <f t="shared" si="167"/>
        <v>6.8975395980302983</v>
      </c>
    </row>
    <row r="3579" spans="1:5" x14ac:dyDescent="0.3">
      <c r="A3579" s="87">
        <v>41906</v>
      </c>
      <c r="B3579" s="94">
        <v>10.84</v>
      </c>
      <c r="C3579" s="29">
        <f t="shared" si="165"/>
        <v>6.2943932110570806</v>
      </c>
      <c r="D3579" s="86">
        <f t="shared" si="166"/>
        <v>7.5652707023138586</v>
      </c>
      <c r="E3579" s="86">
        <f t="shared" si="167"/>
        <v>6.9005345857065388</v>
      </c>
    </row>
    <row r="3580" spans="1:5" x14ac:dyDescent="0.3">
      <c r="A3580" s="87">
        <v>41907</v>
      </c>
      <c r="B3580" s="94">
        <v>10.84</v>
      </c>
      <c r="C3580" s="29">
        <f t="shared" si="165"/>
        <v>6.2969644077398659</v>
      </c>
      <c r="D3580" s="86">
        <f t="shared" si="166"/>
        <v>7.5686700734859675</v>
      </c>
      <c r="E3580" s="86">
        <f t="shared" si="167"/>
        <v>6.9035308738394212</v>
      </c>
    </row>
    <row r="3581" spans="1:5" x14ac:dyDescent="0.3">
      <c r="A3581" s="87">
        <v>41908</v>
      </c>
      <c r="B3581" s="94">
        <v>10.81</v>
      </c>
      <c r="C3581" s="29">
        <f t="shared" si="165"/>
        <v>6.2995366547307841</v>
      </c>
      <c r="D3581" s="86">
        <f t="shared" si="166"/>
        <v>7.5720709721281194</v>
      </c>
      <c r="E3581" s="86">
        <f t="shared" si="167"/>
        <v>6.9065284629936174</v>
      </c>
    </row>
    <row r="3582" spans="1:5" x14ac:dyDescent="0.3">
      <c r="A3582" s="87">
        <v>41911</v>
      </c>
      <c r="B3582" s="94">
        <v>10.81</v>
      </c>
      <c r="C3582" s="29">
        <f t="shared" si="165"/>
        <v>6.3021031489592882</v>
      </c>
      <c r="D3582" s="86">
        <f t="shared" si="166"/>
        <v>7.5754644033063503</v>
      </c>
      <c r="E3582" s="86">
        <f t="shared" si="167"/>
        <v>6.9095198944915293</v>
      </c>
    </row>
    <row r="3583" spans="1:5" x14ac:dyDescent="0.3">
      <c r="A3583" s="87">
        <v>41912</v>
      </c>
      <c r="B3583" s="94">
        <v>10.81</v>
      </c>
      <c r="C3583" s="29">
        <f t="shared" si="165"/>
        <v>6.3046706888032054</v>
      </c>
      <c r="D3583" s="86">
        <f t="shared" si="166"/>
        <v>7.5788593552541572</v>
      </c>
      <c r="E3583" s="86">
        <f t="shared" si="167"/>
        <v>6.9125126216711212</v>
      </c>
    </row>
    <row r="3584" spans="1:5" x14ac:dyDescent="0.3">
      <c r="A3584" s="87">
        <v>41913</v>
      </c>
      <c r="B3584" s="94">
        <v>10.81</v>
      </c>
      <c r="C3584" s="29">
        <f t="shared" si="165"/>
        <v>6.3072392746885306</v>
      </c>
      <c r="D3584" s="86">
        <f t="shared" si="166"/>
        <v>7.5822558286530741</v>
      </c>
      <c r="E3584" s="86">
        <f t="shared" si="167"/>
        <v>6.9155066450935943</v>
      </c>
    </row>
    <row r="3585" spans="1:5" x14ac:dyDescent="0.3">
      <c r="A3585" s="87">
        <v>41914</v>
      </c>
      <c r="B3585" s="94">
        <v>10.81</v>
      </c>
      <c r="C3585" s="29">
        <f t="shared" si="165"/>
        <v>6.3098089070414316</v>
      </c>
      <c r="D3585" s="86">
        <f t="shared" si="166"/>
        <v>7.5856538241849414</v>
      </c>
      <c r="E3585" s="86">
        <f t="shared" si="167"/>
        <v>6.9185019653203907</v>
      </c>
    </row>
    <row r="3586" spans="1:5" x14ac:dyDescent="0.3">
      <c r="A3586" s="87">
        <v>41915</v>
      </c>
      <c r="B3586" s="94">
        <v>10.81</v>
      </c>
      <c r="C3586" s="29">
        <f t="shared" si="165"/>
        <v>6.312379586288249</v>
      </c>
      <c r="D3586" s="86">
        <f t="shared" si="166"/>
        <v>7.589053342531904</v>
      </c>
      <c r="E3586" s="86">
        <f t="shared" si="167"/>
        <v>6.9214985829131965</v>
      </c>
    </row>
    <row r="3587" spans="1:5" x14ac:dyDescent="0.3">
      <c r="A3587" s="87">
        <v>41918</v>
      </c>
      <c r="B3587" s="94">
        <v>10.81</v>
      </c>
      <c r="C3587" s="29">
        <f t="shared" si="165"/>
        <v>6.3149513128554986</v>
      </c>
      <c r="D3587" s="86">
        <f t="shared" si="166"/>
        <v>7.5924543843764134</v>
      </c>
      <c r="E3587" s="86">
        <f t="shared" si="167"/>
        <v>6.9244964984339417</v>
      </c>
    </row>
    <row r="3588" spans="1:5" x14ac:dyDescent="0.3">
      <c r="A3588" s="87">
        <v>41919</v>
      </c>
      <c r="B3588" s="94">
        <v>10.84</v>
      </c>
      <c r="C3588" s="29">
        <f t="shared" si="165"/>
        <v>6.3175240871698692</v>
      </c>
      <c r="D3588" s="86">
        <f t="shared" si="166"/>
        <v>7.5958569504012265</v>
      </c>
      <c r="E3588" s="86">
        <f t="shared" si="167"/>
        <v>6.9274957124447987</v>
      </c>
    </row>
    <row r="3589" spans="1:5" x14ac:dyDescent="0.3">
      <c r="A3589" s="87">
        <v>41920</v>
      </c>
      <c r="B3589" s="94">
        <v>10.84</v>
      </c>
      <c r="C3589" s="29">
        <f t="shared" ref="C3589:C3652" si="168">IF(A3589=$B$2,1,IF(A3588&lt;DATE(1998,1,2),ROUND(B3588/3000+1,8)*C3588,ROUND(((1+B3588/100)^(1/252)),8)*C3588))</f>
        <v>6.3201047325842374</v>
      </c>
      <c r="D3589" s="86">
        <f t="shared" ref="D3589:D3652" si="169">(((ROUND(C3589/C3588,8)-1)*$D$1)+1)*D3588</f>
        <v>7.5992700651674649</v>
      </c>
      <c r="E3589" s="86">
        <f t="shared" ref="E3589:E3652" si="170">(((ROUND(C3589/C3588,8))*(($E$1+1)^(1/252)))*E3588)</f>
        <v>6.9305037073959124</v>
      </c>
    </row>
    <row r="3590" spans="1:5" x14ac:dyDescent="0.3">
      <c r="A3590" s="87">
        <v>41921</v>
      </c>
      <c r="B3590" s="94">
        <v>10.84</v>
      </c>
      <c r="C3590" s="29">
        <f t="shared" si="168"/>
        <v>6.3226864321664511</v>
      </c>
      <c r="D3590" s="86">
        <f t="shared" si="169"/>
        <v>7.6026847135792792</v>
      </c>
      <c r="E3590" s="86">
        <f t="shared" si="170"/>
        <v>6.9335130084515697</v>
      </c>
    </row>
    <row r="3591" spans="1:5" x14ac:dyDescent="0.3">
      <c r="A3591" s="87">
        <v>41922</v>
      </c>
      <c r="B3591" s="94">
        <v>10.84</v>
      </c>
      <c r="C3591" s="29">
        <f t="shared" si="168"/>
        <v>6.3252691863471275</v>
      </c>
      <c r="D3591" s="86">
        <f t="shared" si="169"/>
        <v>7.6061008963257954</v>
      </c>
      <c r="E3591" s="86">
        <f t="shared" si="170"/>
        <v>6.9365236161788957</v>
      </c>
    </row>
    <row r="3592" spans="1:5" x14ac:dyDescent="0.3">
      <c r="A3592" s="87">
        <v>41925</v>
      </c>
      <c r="B3592" s="94">
        <v>10.81</v>
      </c>
      <c r="C3592" s="29">
        <f t="shared" si="168"/>
        <v>6.327852995557059</v>
      </c>
      <c r="D3592" s="86">
        <f t="shared" si="169"/>
        <v>7.6095186140964515</v>
      </c>
      <c r="E3592" s="86">
        <f t="shared" si="170"/>
        <v>6.9395355311452613</v>
      </c>
    </row>
    <row r="3593" spans="1:5" x14ac:dyDescent="0.3">
      <c r="A3593" s="87">
        <v>41926</v>
      </c>
      <c r="B3593" s="94">
        <v>10.84</v>
      </c>
      <c r="C3593" s="29">
        <f t="shared" si="168"/>
        <v>6.3304310261459786</v>
      </c>
      <c r="D3593" s="86">
        <f t="shared" si="169"/>
        <v>7.6129288274728779</v>
      </c>
      <c r="E3593" s="86">
        <f t="shared" si="170"/>
        <v>6.9425412590272177</v>
      </c>
    </row>
    <row r="3594" spans="1:5" x14ac:dyDescent="0.3">
      <c r="A3594" s="87">
        <v>41927</v>
      </c>
      <c r="B3594" s="94">
        <v>10.81</v>
      </c>
      <c r="C3594" s="29">
        <f t="shared" si="168"/>
        <v>6.3330169439158492</v>
      </c>
      <c r="D3594" s="86">
        <f t="shared" si="169"/>
        <v>7.6163496132992874</v>
      </c>
      <c r="E3594" s="86">
        <f t="shared" si="170"/>
        <v>6.9455557869203979</v>
      </c>
    </row>
    <row r="3595" spans="1:5" x14ac:dyDescent="0.3">
      <c r="A3595" s="87">
        <v>41928</v>
      </c>
      <c r="B3595" s="94">
        <v>10.84</v>
      </c>
      <c r="C3595" s="29">
        <f t="shared" si="168"/>
        <v>6.3355970783489699</v>
      </c>
      <c r="D3595" s="86">
        <f t="shared" si="169"/>
        <v>7.6197628879948374</v>
      </c>
      <c r="E3595" s="86">
        <f t="shared" si="170"/>
        <v>6.9485641223616872</v>
      </c>
    </row>
    <row r="3596" spans="1:5" x14ac:dyDescent="0.3">
      <c r="A3596" s="87">
        <v>41929</v>
      </c>
      <c r="B3596" s="94">
        <v>10.84</v>
      </c>
      <c r="C3596" s="29">
        <f t="shared" si="168"/>
        <v>6.3381851063995054</v>
      </c>
      <c r="D3596" s="86">
        <f t="shared" si="169"/>
        <v>7.6231867446311679</v>
      </c>
      <c r="E3596" s="86">
        <f t="shared" si="170"/>
        <v>6.9515812654484748</v>
      </c>
    </row>
    <row r="3597" spans="1:5" x14ac:dyDescent="0.3">
      <c r="A3597" s="87">
        <v>41932</v>
      </c>
      <c r="B3597" s="94">
        <v>10.84</v>
      </c>
      <c r="C3597" s="29">
        <f t="shared" si="168"/>
        <v>6.3407741916336189</v>
      </c>
      <c r="D3597" s="86">
        <f t="shared" si="169"/>
        <v>7.626612139739815</v>
      </c>
      <c r="E3597" s="86">
        <f t="shared" si="170"/>
        <v>6.9545997186120276</v>
      </c>
    </row>
    <row r="3598" spans="1:5" x14ac:dyDescent="0.3">
      <c r="A3598" s="87">
        <v>41933</v>
      </c>
      <c r="B3598" s="94">
        <v>10.84</v>
      </c>
      <c r="C3598" s="29">
        <f t="shared" si="168"/>
        <v>6.3433643344831596</v>
      </c>
      <c r="D3598" s="86">
        <f t="shared" si="169"/>
        <v>7.6300390740120756</v>
      </c>
      <c r="E3598" s="86">
        <f t="shared" si="170"/>
        <v>6.9576194824211948</v>
      </c>
    </row>
    <row r="3599" spans="1:5" x14ac:dyDescent="0.3">
      <c r="A3599" s="87">
        <v>41934</v>
      </c>
      <c r="B3599" s="94">
        <v>10.84</v>
      </c>
      <c r="C3599" s="29">
        <f t="shared" si="168"/>
        <v>6.3459555353801536</v>
      </c>
      <c r="D3599" s="86">
        <f t="shared" si="169"/>
        <v>7.6334675481395546</v>
      </c>
      <c r="E3599" s="86">
        <f t="shared" si="170"/>
        <v>6.9606405574450729</v>
      </c>
    </row>
    <row r="3600" spans="1:5" x14ac:dyDescent="0.3">
      <c r="A3600" s="87">
        <v>41935</v>
      </c>
      <c r="B3600" s="94">
        <v>10.84</v>
      </c>
      <c r="C3600" s="29">
        <f t="shared" si="168"/>
        <v>6.3485477947568016</v>
      </c>
      <c r="D3600" s="86">
        <f t="shared" si="169"/>
        <v>7.6368975628141698</v>
      </c>
      <c r="E3600" s="86">
        <f t="shared" si="170"/>
        <v>6.9636629442530067</v>
      </c>
    </row>
    <row r="3601" spans="1:5" x14ac:dyDescent="0.3">
      <c r="A3601" s="87">
        <v>41936</v>
      </c>
      <c r="B3601" s="94">
        <v>10.84</v>
      </c>
      <c r="C3601" s="29">
        <f t="shared" si="168"/>
        <v>6.3511411130454825</v>
      </c>
      <c r="D3601" s="86">
        <f t="shared" si="169"/>
        <v>7.6403291187281486</v>
      </c>
      <c r="E3601" s="86">
        <f t="shared" si="170"/>
        <v>6.9666866434145867</v>
      </c>
    </row>
    <row r="3602" spans="1:5" x14ac:dyDescent="0.3">
      <c r="A3602" s="87">
        <v>41939</v>
      </c>
      <c r="B3602" s="94">
        <v>10.84</v>
      </c>
      <c r="C3602" s="29">
        <f t="shared" si="168"/>
        <v>6.3537354906787513</v>
      </c>
      <c r="D3602" s="86">
        <f t="shared" si="169"/>
        <v>7.6437622165740304</v>
      </c>
      <c r="E3602" s="86">
        <f t="shared" si="170"/>
        <v>6.9697116554996521</v>
      </c>
    </row>
    <row r="3603" spans="1:5" x14ac:dyDescent="0.3">
      <c r="A3603" s="87">
        <v>41940</v>
      </c>
      <c r="B3603" s="94">
        <v>10.84</v>
      </c>
      <c r="C3603" s="29">
        <f t="shared" si="168"/>
        <v>6.3563309280893394</v>
      </c>
      <c r="D3603" s="86">
        <f t="shared" si="169"/>
        <v>7.6471968570446656</v>
      </c>
      <c r="E3603" s="86">
        <f t="shared" si="170"/>
        <v>6.9727379810782875</v>
      </c>
    </row>
    <row r="3604" spans="1:5" x14ac:dyDescent="0.3">
      <c r="A3604" s="87">
        <v>41941</v>
      </c>
      <c r="B3604" s="94">
        <v>10.84</v>
      </c>
      <c r="C3604" s="29">
        <f t="shared" si="168"/>
        <v>6.3589274257101556</v>
      </c>
      <c r="D3604" s="86">
        <f t="shared" si="169"/>
        <v>7.650633040833215</v>
      </c>
      <c r="E3604" s="86">
        <f t="shared" si="170"/>
        <v>6.9757656207208276</v>
      </c>
    </row>
    <row r="3605" spans="1:5" x14ac:dyDescent="0.3">
      <c r="A3605" s="87">
        <v>41942</v>
      </c>
      <c r="B3605" s="94">
        <v>11.09</v>
      </c>
      <c r="C3605" s="29">
        <f t="shared" si="168"/>
        <v>6.3615249839742845</v>
      </c>
      <c r="D3605" s="86">
        <f t="shared" si="169"/>
        <v>7.6540707686331517</v>
      </c>
      <c r="E3605" s="86">
        <f t="shared" si="170"/>
        <v>6.9787945749978526</v>
      </c>
    </row>
    <row r="3606" spans="1:5" x14ac:dyDescent="0.3">
      <c r="A3606" s="87">
        <v>41943</v>
      </c>
      <c r="B3606" s="94">
        <v>11.06</v>
      </c>
      <c r="C3606" s="29">
        <f t="shared" si="168"/>
        <v>6.3641804753483449</v>
      </c>
      <c r="D3606" s="86">
        <f t="shared" si="169"/>
        <v>7.6575853112701964</v>
      </c>
      <c r="E3606" s="86">
        <f t="shared" si="170"/>
        <v>6.9818872365077818</v>
      </c>
    </row>
    <row r="3607" spans="1:5" x14ac:dyDescent="0.3">
      <c r="A3607" s="87">
        <v>41946</v>
      </c>
      <c r="B3607" s="94">
        <v>11.06</v>
      </c>
      <c r="C3607" s="29">
        <f t="shared" si="168"/>
        <v>6.3668302655310614</v>
      </c>
      <c r="D3607" s="86">
        <f t="shared" si="169"/>
        <v>7.6610924547124162</v>
      </c>
      <c r="E3607" s="86">
        <f t="shared" si="170"/>
        <v>6.9849737977230957</v>
      </c>
    </row>
    <row r="3608" spans="1:5" x14ac:dyDescent="0.3">
      <c r="A3608" s="87">
        <v>41947</v>
      </c>
      <c r="B3608" s="94">
        <v>11.06</v>
      </c>
      <c r="C3608" s="29">
        <f t="shared" si="168"/>
        <v>6.3694811589804177</v>
      </c>
      <c r="D3608" s="86">
        <f t="shared" si="169"/>
        <v>7.6646012044123042</v>
      </c>
      <c r="E3608" s="86">
        <f t="shared" si="170"/>
        <v>6.9880617234491522</v>
      </c>
    </row>
    <row r="3609" spans="1:5" x14ac:dyDescent="0.3">
      <c r="A3609" s="87">
        <v>41948</v>
      </c>
      <c r="B3609" s="94">
        <v>11.09</v>
      </c>
      <c r="C3609" s="29">
        <f t="shared" si="168"/>
        <v>6.3721331561557708</v>
      </c>
      <c r="D3609" s="86">
        <f t="shared" si="169"/>
        <v>7.6681115611055199</v>
      </c>
      <c r="E3609" s="86">
        <f t="shared" si="170"/>
        <v>6.9911510142891755</v>
      </c>
    </row>
    <row r="3610" spans="1:5" x14ac:dyDescent="0.3">
      <c r="A3610" s="87">
        <v>41949</v>
      </c>
      <c r="B3610" s="94">
        <v>11.09</v>
      </c>
      <c r="C3610" s="29">
        <f t="shared" si="168"/>
        <v>6.3747930756991442</v>
      </c>
      <c r="D3610" s="86">
        <f t="shared" si="169"/>
        <v>7.6716325508953664</v>
      </c>
      <c r="E3610" s="86">
        <f t="shared" si="170"/>
        <v>6.9942491515705694</v>
      </c>
    </row>
    <row r="3611" spans="1:5" x14ac:dyDescent="0.3">
      <c r="A3611" s="87">
        <v>41950</v>
      </c>
      <c r="B3611" s="94">
        <v>11.09</v>
      </c>
      <c r="C3611" s="29">
        <f t="shared" si="168"/>
        <v>6.377454105572733</v>
      </c>
      <c r="D3611" s="86">
        <f t="shared" si="169"/>
        <v>7.6751551574286578</v>
      </c>
      <c r="E3611" s="86">
        <f t="shared" si="170"/>
        <v>6.9973486617953595</v>
      </c>
    </row>
    <row r="3612" spans="1:5" x14ac:dyDescent="0.3">
      <c r="A3612" s="87">
        <v>41953</v>
      </c>
      <c r="B3612" s="94">
        <v>11.09</v>
      </c>
      <c r="C3612" s="29">
        <f t="shared" si="168"/>
        <v>6.3801162462400214</v>
      </c>
      <c r="D3612" s="86">
        <f t="shared" si="169"/>
        <v>7.6786793814477585</v>
      </c>
      <c r="E3612" s="86">
        <f t="shared" si="170"/>
        <v>7.0004495455719669</v>
      </c>
    </row>
    <row r="3613" spans="1:5" x14ac:dyDescent="0.3">
      <c r="A3613" s="87">
        <v>41954</v>
      </c>
      <c r="B3613" s="94">
        <v>11.09</v>
      </c>
      <c r="C3613" s="29">
        <f t="shared" si="168"/>
        <v>6.3827794981646893</v>
      </c>
      <c r="D3613" s="86">
        <f t="shared" si="169"/>
        <v>7.6822052236953748</v>
      </c>
      <c r="E3613" s="86">
        <f t="shared" si="170"/>
        <v>7.0035518035090831</v>
      </c>
    </row>
    <row r="3614" spans="1:5" x14ac:dyDescent="0.3">
      <c r="A3614" s="87">
        <v>41955</v>
      </c>
      <c r="B3614" s="94">
        <v>11.09</v>
      </c>
      <c r="C3614" s="29">
        <f t="shared" si="168"/>
        <v>6.3854438618106082</v>
      </c>
      <c r="D3614" s="86">
        <f t="shared" si="169"/>
        <v>7.6857326849145533</v>
      </c>
      <c r="E3614" s="86">
        <f t="shared" si="170"/>
        <v>7.0066554362156683</v>
      </c>
    </row>
    <row r="3615" spans="1:5" x14ac:dyDescent="0.3">
      <c r="A3615" s="87">
        <v>41956</v>
      </c>
      <c r="B3615" s="94">
        <v>11.09</v>
      </c>
      <c r="C3615" s="29">
        <f t="shared" si="168"/>
        <v>6.3881093376418434</v>
      </c>
      <c r="D3615" s="86">
        <f t="shared" si="169"/>
        <v>7.6892617658486824</v>
      </c>
      <c r="E3615" s="86">
        <f t="shared" si="170"/>
        <v>7.0097604443009542</v>
      </c>
    </row>
    <row r="3616" spans="1:5" x14ac:dyDescent="0.3">
      <c r="A3616" s="87">
        <v>41957</v>
      </c>
      <c r="B3616" s="94">
        <v>11.09</v>
      </c>
      <c r="C3616" s="29">
        <f t="shared" si="168"/>
        <v>6.3907759261226547</v>
      </c>
      <c r="D3616" s="86">
        <f t="shared" si="169"/>
        <v>7.6927924672414916</v>
      </c>
      <c r="E3616" s="86">
        <f t="shared" si="170"/>
        <v>7.0128668283744418</v>
      </c>
    </row>
    <row r="3617" spans="1:5" x14ac:dyDescent="0.3">
      <c r="A3617" s="87">
        <v>41960</v>
      </c>
      <c r="B3617" s="94">
        <v>11.09</v>
      </c>
      <c r="C3617" s="29">
        <f t="shared" si="168"/>
        <v>6.3934436277174953</v>
      </c>
      <c r="D3617" s="86">
        <f t="shared" si="169"/>
        <v>7.6963247898370515</v>
      </c>
      <c r="E3617" s="86">
        <f t="shared" si="170"/>
        <v>7.0159745890459009</v>
      </c>
    </row>
    <row r="3618" spans="1:5" x14ac:dyDescent="0.3">
      <c r="A3618" s="87">
        <v>41961</v>
      </c>
      <c r="B3618" s="94">
        <v>11.09</v>
      </c>
      <c r="C3618" s="29">
        <f t="shared" si="168"/>
        <v>6.3961124428910132</v>
      </c>
      <c r="D3618" s="86">
        <f t="shared" si="169"/>
        <v>7.6998587343797746</v>
      </c>
      <c r="E3618" s="86">
        <f t="shared" si="170"/>
        <v>7.0190837269253734</v>
      </c>
    </row>
    <row r="3619" spans="1:5" x14ac:dyDescent="0.3">
      <c r="A3619" s="87">
        <v>41962</v>
      </c>
      <c r="B3619" s="94">
        <v>11.09</v>
      </c>
      <c r="C3619" s="29">
        <f t="shared" si="168"/>
        <v>6.398782372108049</v>
      </c>
      <c r="D3619" s="86">
        <f t="shared" si="169"/>
        <v>7.7033943016144146</v>
      </c>
      <c r="E3619" s="86">
        <f t="shared" si="170"/>
        <v>7.0221942426231703</v>
      </c>
    </row>
    <row r="3620" spans="1:5" x14ac:dyDescent="0.3">
      <c r="A3620" s="87">
        <v>41963</v>
      </c>
      <c r="B3620" s="94">
        <v>11.09</v>
      </c>
      <c r="C3620" s="29">
        <f t="shared" si="168"/>
        <v>6.4014534158336378</v>
      </c>
      <c r="D3620" s="86">
        <f t="shared" si="169"/>
        <v>7.7069314922860688</v>
      </c>
      <c r="E3620" s="86">
        <f t="shared" si="170"/>
        <v>7.0253061367498733</v>
      </c>
    </row>
    <row r="3621" spans="1:5" x14ac:dyDescent="0.3">
      <c r="A3621" s="87">
        <v>41964</v>
      </c>
      <c r="B3621" s="94">
        <v>11.09</v>
      </c>
      <c r="C3621" s="29">
        <f t="shared" si="168"/>
        <v>6.4041255745330092</v>
      </c>
      <c r="D3621" s="86">
        <f t="shared" si="169"/>
        <v>7.7104703071401754</v>
      </c>
      <c r="E3621" s="86">
        <f t="shared" si="170"/>
        <v>7.028419409916336</v>
      </c>
    </row>
    <row r="3622" spans="1:5" x14ac:dyDescent="0.3">
      <c r="A3622" s="87">
        <v>41967</v>
      </c>
      <c r="B3622" s="94">
        <v>11.09</v>
      </c>
      <c r="C3622" s="29">
        <f t="shared" si="168"/>
        <v>6.4067988486715866</v>
      </c>
      <c r="D3622" s="86">
        <f t="shared" si="169"/>
        <v>7.714010746922515</v>
      </c>
      <c r="E3622" s="86">
        <f t="shared" si="170"/>
        <v>7.0315340627336802</v>
      </c>
    </row>
    <row r="3623" spans="1:5" x14ac:dyDescent="0.3">
      <c r="A3623" s="87">
        <v>41968</v>
      </c>
      <c r="B3623" s="94">
        <v>11.09</v>
      </c>
      <c r="C3623" s="29">
        <f t="shared" si="168"/>
        <v>6.4094732387149875</v>
      </c>
      <c r="D3623" s="86">
        <f t="shared" si="169"/>
        <v>7.7175528123792105</v>
      </c>
      <c r="E3623" s="86">
        <f t="shared" si="170"/>
        <v>7.0346500958133005</v>
      </c>
    </row>
    <row r="3624" spans="1:5" x14ac:dyDescent="0.3">
      <c r="A3624" s="87">
        <v>41969</v>
      </c>
      <c r="B3624" s="94">
        <v>11.09</v>
      </c>
      <c r="C3624" s="29">
        <f t="shared" si="168"/>
        <v>6.4121487451290236</v>
      </c>
      <c r="D3624" s="86">
        <f t="shared" si="169"/>
        <v>7.7210965042567281</v>
      </c>
      <c r="E3624" s="86">
        <f t="shared" si="170"/>
        <v>7.0377675097668622</v>
      </c>
    </row>
    <row r="3625" spans="1:5" x14ac:dyDescent="0.3">
      <c r="A3625" s="87">
        <v>41970</v>
      </c>
      <c r="B3625" s="94">
        <v>11.09</v>
      </c>
      <c r="C3625" s="29">
        <f t="shared" si="168"/>
        <v>6.4148253683797023</v>
      </c>
      <c r="D3625" s="86">
        <f t="shared" si="169"/>
        <v>7.7246418233018765</v>
      </c>
      <c r="E3625" s="86">
        <f t="shared" si="170"/>
        <v>7.0408863052063007</v>
      </c>
    </row>
    <row r="3626" spans="1:5" x14ac:dyDescent="0.3">
      <c r="A3626" s="87">
        <v>41971</v>
      </c>
      <c r="B3626" s="94">
        <v>11.06</v>
      </c>
      <c r="C3626" s="29">
        <f t="shared" si="168"/>
        <v>6.4175031089332251</v>
      </c>
      <c r="D3626" s="86">
        <f t="shared" si="169"/>
        <v>7.7281887702618066</v>
      </c>
      <c r="E3626" s="86">
        <f t="shared" si="170"/>
        <v>7.044006482743824</v>
      </c>
    </row>
    <row r="3627" spans="1:5" x14ac:dyDescent="0.3">
      <c r="A3627" s="87">
        <v>41974</v>
      </c>
      <c r="B3627" s="94">
        <v>11.06</v>
      </c>
      <c r="C3627" s="29">
        <f t="shared" si="168"/>
        <v>6.4201751005276604</v>
      </c>
      <c r="D3627" s="86">
        <f t="shared" si="169"/>
        <v>7.7317282498058315</v>
      </c>
      <c r="E3627" s="86">
        <f t="shared" si="170"/>
        <v>7.0471205057111916</v>
      </c>
    </row>
    <row r="3628" spans="1:5" x14ac:dyDescent="0.3">
      <c r="A3628" s="87">
        <v>41975</v>
      </c>
      <c r="B3628" s="94">
        <v>11.06</v>
      </c>
      <c r="C3628" s="29">
        <f t="shared" si="168"/>
        <v>6.4228482046325164</v>
      </c>
      <c r="D3628" s="86">
        <f t="shared" si="169"/>
        <v>7.7352693504173295</v>
      </c>
      <c r="E3628" s="86">
        <f t="shared" si="170"/>
        <v>7.0502359053296262</v>
      </c>
    </row>
    <row r="3629" spans="1:5" x14ac:dyDescent="0.3">
      <c r="A3629" s="87">
        <v>41976</v>
      </c>
      <c r="B3629" s="94">
        <v>11.09</v>
      </c>
      <c r="C3629" s="29">
        <f t="shared" si="168"/>
        <v>6.4255224217109976</v>
      </c>
      <c r="D3629" s="86">
        <f t="shared" si="169"/>
        <v>7.7388120728387433</v>
      </c>
      <c r="E3629" s="86">
        <f t="shared" si="170"/>
        <v>7.0533526822077199</v>
      </c>
    </row>
    <row r="3630" spans="1:5" x14ac:dyDescent="0.3">
      <c r="A3630" s="87">
        <v>41977</v>
      </c>
      <c r="B3630" s="94">
        <v>11.59</v>
      </c>
      <c r="C3630" s="29">
        <f t="shared" si="168"/>
        <v>6.428204627535492</v>
      </c>
      <c r="D3630" s="86">
        <f t="shared" si="169"/>
        <v>7.7423655263946642</v>
      </c>
      <c r="E3630" s="86">
        <f t="shared" si="170"/>
        <v>7.0564783842357413</v>
      </c>
    </row>
    <row r="3631" spans="1:5" x14ac:dyDescent="0.3">
      <c r="A3631" s="87">
        <v>41978</v>
      </c>
      <c r="B3631" s="94">
        <v>11.59</v>
      </c>
      <c r="C3631" s="29">
        <f t="shared" si="168"/>
        <v>6.4310025678816727</v>
      </c>
      <c r="D3631" s="86">
        <f t="shared" si="169"/>
        <v>7.7460724626155839</v>
      </c>
      <c r="E3631" s="86">
        <f t="shared" si="170"/>
        <v>7.059731291666921</v>
      </c>
    </row>
    <row r="3632" spans="1:5" x14ac:dyDescent="0.3">
      <c r="A3632" s="87">
        <v>41981</v>
      </c>
      <c r="B3632" s="94">
        <v>11.59</v>
      </c>
      <c r="C3632" s="29">
        <f t="shared" si="168"/>
        <v>6.4338017260593681</v>
      </c>
      <c r="D3632" s="86">
        <f t="shared" si="169"/>
        <v>7.749781173665669</v>
      </c>
      <c r="E3632" s="86">
        <f t="shared" si="170"/>
        <v>7.0629856986289123</v>
      </c>
    </row>
    <row r="3633" spans="1:5" x14ac:dyDescent="0.3">
      <c r="A3633" s="87">
        <v>41982</v>
      </c>
      <c r="B3633" s="94">
        <v>11.57</v>
      </c>
      <c r="C3633" s="29">
        <f t="shared" si="168"/>
        <v>6.436602102598652</v>
      </c>
      <c r="D3633" s="86">
        <f t="shared" si="169"/>
        <v>7.7534916603946833</v>
      </c>
      <c r="E3633" s="86">
        <f t="shared" si="170"/>
        <v>7.0662416058129711</v>
      </c>
    </row>
    <row r="3634" spans="1:5" x14ac:dyDescent="0.3">
      <c r="A3634" s="87">
        <v>41983</v>
      </c>
      <c r="B3634" s="94">
        <v>11.57</v>
      </c>
      <c r="C3634" s="29">
        <f t="shared" si="168"/>
        <v>6.4393991280423366</v>
      </c>
      <c r="D3634" s="86">
        <f t="shared" si="169"/>
        <v>7.75719786817581</v>
      </c>
      <c r="E3634" s="86">
        <f t="shared" si="170"/>
        <v>7.0694939967501416</v>
      </c>
    </row>
    <row r="3635" spans="1:5" x14ac:dyDescent="0.3">
      <c r="A3635" s="87">
        <v>41984</v>
      </c>
      <c r="B3635" s="94">
        <v>11.59</v>
      </c>
      <c r="C3635" s="29">
        <f t="shared" si="168"/>
        <v>6.442197368933428</v>
      </c>
      <c r="D3635" s="86">
        <f t="shared" si="169"/>
        <v>7.7609058475427872</v>
      </c>
      <c r="E3635" s="86">
        <f t="shared" si="170"/>
        <v>7.0727478846707719</v>
      </c>
    </row>
    <row r="3636" spans="1:5" x14ac:dyDescent="0.3">
      <c r="A3636" s="87">
        <v>41985</v>
      </c>
      <c r="B3636" s="94">
        <v>11.59</v>
      </c>
      <c r="C3636" s="29">
        <f t="shared" si="168"/>
        <v>6.4450013997602298</v>
      </c>
      <c r="D3636" s="86">
        <f t="shared" si="169"/>
        <v>7.7646216606099081</v>
      </c>
      <c r="E3636" s="86">
        <f t="shared" si="170"/>
        <v>7.0760082920439888</v>
      </c>
    </row>
    <row r="3637" spans="1:5" x14ac:dyDescent="0.3">
      <c r="A3637" s="87">
        <v>41988</v>
      </c>
      <c r="B3637" s="94">
        <v>11.59</v>
      </c>
      <c r="C3637" s="29">
        <f t="shared" si="168"/>
        <v>6.4478066510694889</v>
      </c>
      <c r="D3637" s="86">
        <f t="shared" si="169"/>
        <v>7.7683392527563049</v>
      </c>
      <c r="E3637" s="86">
        <f t="shared" si="170"/>
        <v>7.0792702024053531</v>
      </c>
    </row>
    <row r="3638" spans="1:5" x14ac:dyDescent="0.3">
      <c r="A3638" s="87">
        <v>41989</v>
      </c>
      <c r="B3638" s="94">
        <v>11.59</v>
      </c>
      <c r="C3638" s="29">
        <f t="shared" si="168"/>
        <v>6.4506131233924329</v>
      </c>
      <c r="D3638" s="86">
        <f t="shared" si="169"/>
        <v>7.7720586248337744</v>
      </c>
      <c r="E3638" s="86">
        <f t="shared" si="170"/>
        <v>7.0825336164477148</v>
      </c>
    </row>
    <row r="3639" spans="1:5" x14ac:dyDescent="0.3">
      <c r="A3639" s="87">
        <v>41990</v>
      </c>
      <c r="B3639" s="94">
        <v>11.59</v>
      </c>
      <c r="C3639" s="29">
        <f t="shared" si="168"/>
        <v>6.4534208172605201</v>
      </c>
      <c r="D3639" s="86">
        <f t="shared" si="169"/>
        <v>7.7757797776945239</v>
      </c>
      <c r="E3639" s="86">
        <f t="shared" si="170"/>
        <v>7.0857985348642432</v>
      </c>
    </row>
    <row r="3640" spans="1:5" x14ac:dyDescent="0.3">
      <c r="A3640" s="87">
        <v>41991</v>
      </c>
      <c r="B3640" s="94">
        <v>11.59</v>
      </c>
      <c r="C3640" s="29">
        <f t="shared" si="168"/>
        <v>6.4562297332054408</v>
      </c>
      <c r="D3640" s="86">
        <f t="shared" si="169"/>
        <v>7.7795027121911664</v>
      </c>
      <c r="E3640" s="86">
        <f t="shared" si="170"/>
        <v>7.0890649583484269</v>
      </c>
    </row>
    <row r="3641" spans="1:5" x14ac:dyDescent="0.3">
      <c r="A3641" s="87">
        <v>41992</v>
      </c>
      <c r="B3641" s="94">
        <v>11.59</v>
      </c>
      <c r="C3641" s="29">
        <f t="shared" si="168"/>
        <v>6.4590398717591153</v>
      </c>
      <c r="D3641" s="86">
        <f t="shared" si="169"/>
        <v>7.7832274291767254</v>
      </c>
      <c r="E3641" s="86">
        <f t="shared" si="170"/>
        <v>7.0923328875940754</v>
      </c>
    </row>
    <row r="3642" spans="1:5" x14ac:dyDescent="0.3">
      <c r="A3642" s="87">
        <v>41995</v>
      </c>
      <c r="B3642" s="94">
        <v>11.59</v>
      </c>
      <c r="C3642" s="29">
        <f t="shared" si="168"/>
        <v>6.4618512334536966</v>
      </c>
      <c r="D3642" s="86">
        <f t="shared" si="169"/>
        <v>7.7869539295046311</v>
      </c>
      <c r="E3642" s="86">
        <f t="shared" si="170"/>
        <v>7.0956023232953163</v>
      </c>
    </row>
    <row r="3643" spans="1:5" x14ac:dyDescent="0.3">
      <c r="A3643" s="87">
        <v>41996</v>
      </c>
      <c r="B3643" s="94">
        <v>11.57</v>
      </c>
      <c r="C3643" s="29">
        <f t="shared" si="168"/>
        <v>6.4646638188215695</v>
      </c>
      <c r="D3643" s="86">
        <f t="shared" si="169"/>
        <v>7.7906822140287222</v>
      </c>
      <c r="E3643" s="86">
        <f t="shared" si="170"/>
        <v>7.0988732661465983</v>
      </c>
    </row>
    <row r="3644" spans="1:5" x14ac:dyDescent="0.3">
      <c r="A3644" s="87">
        <v>41997</v>
      </c>
      <c r="B3644" s="94">
        <v>11.57</v>
      </c>
      <c r="C3644" s="29">
        <f t="shared" si="168"/>
        <v>6.4674730384840382</v>
      </c>
      <c r="D3644" s="86">
        <f t="shared" si="169"/>
        <v>7.7944061990804387</v>
      </c>
      <c r="E3644" s="86">
        <f t="shared" si="170"/>
        <v>7.1021406765130859</v>
      </c>
    </row>
    <row r="3645" spans="1:5" x14ac:dyDescent="0.3">
      <c r="A3645" s="87">
        <v>41999</v>
      </c>
      <c r="B3645" s="94">
        <v>11.57</v>
      </c>
      <c r="C3645" s="29">
        <f t="shared" si="168"/>
        <v>6.4702834788929113</v>
      </c>
      <c r="D3645" s="86">
        <f t="shared" si="169"/>
        <v>7.7981319642156297</v>
      </c>
      <c r="E3645" s="86">
        <f t="shared" si="170"/>
        <v>7.1054095907760511</v>
      </c>
    </row>
    <row r="3646" spans="1:5" x14ac:dyDescent="0.3">
      <c r="A3646" s="87">
        <v>42002</v>
      </c>
      <c r="B3646" s="94">
        <v>11.59</v>
      </c>
      <c r="C3646" s="29">
        <f t="shared" si="168"/>
        <v>6.4730951405786641</v>
      </c>
      <c r="D3646" s="86">
        <f t="shared" si="169"/>
        <v>7.8018595102851842</v>
      </c>
      <c r="E3646" s="86">
        <f t="shared" si="170"/>
        <v>7.1086800096276956</v>
      </c>
    </row>
    <row r="3647" spans="1:5" x14ac:dyDescent="0.3">
      <c r="A3647" s="87">
        <v>42003</v>
      </c>
      <c r="B3647" s="94">
        <v>11.57</v>
      </c>
      <c r="C3647" s="29">
        <f t="shared" si="168"/>
        <v>6.4759126199695523</v>
      </c>
      <c r="D3647" s="86">
        <f t="shared" si="169"/>
        <v>7.8055949313926751</v>
      </c>
      <c r="E3647" s="86">
        <f t="shared" si="170"/>
        <v>7.11195698105311</v>
      </c>
    </row>
    <row r="3648" spans="1:5" x14ac:dyDescent="0.3">
      <c r="A3648" s="87">
        <v>42004</v>
      </c>
      <c r="B3648" s="94">
        <v>11.57</v>
      </c>
      <c r="C3648" s="29">
        <f t="shared" si="168"/>
        <v>6.4787267277985601</v>
      </c>
      <c r="D3648" s="86">
        <f t="shared" si="169"/>
        <v>7.8093260447978547</v>
      </c>
      <c r="E3648" s="86">
        <f t="shared" si="170"/>
        <v>7.1152304134831157</v>
      </c>
    </row>
    <row r="3649" spans="1:5" x14ac:dyDescent="0.3">
      <c r="A3649" s="87">
        <v>42006</v>
      </c>
      <c r="B3649" s="94">
        <v>11.57</v>
      </c>
      <c r="C3649" s="29">
        <f t="shared" si="168"/>
        <v>6.4815420584981256</v>
      </c>
      <c r="D3649" s="86">
        <f t="shared" si="169"/>
        <v>7.8130589416938978</v>
      </c>
      <c r="E3649" s="86">
        <f t="shared" si="170"/>
        <v>7.1185053525813853</v>
      </c>
    </row>
    <row r="3650" spans="1:5" x14ac:dyDescent="0.3">
      <c r="A3650" s="87">
        <v>42009</v>
      </c>
      <c r="B3650" s="94">
        <v>11.57</v>
      </c>
      <c r="C3650" s="29">
        <f t="shared" si="168"/>
        <v>6.484358612599646</v>
      </c>
      <c r="D3650" s="86">
        <f t="shared" si="169"/>
        <v>7.8167936229333215</v>
      </c>
      <c r="E3650" s="86">
        <f t="shared" si="170"/>
        <v>7.1217817990413943</v>
      </c>
    </row>
    <row r="3651" spans="1:5" x14ac:dyDescent="0.3">
      <c r="A3651" s="87">
        <v>42010</v>
      </c>
      <c r="B3651" s="94">
        <v>11.57</v>
      </c>
      <c r="C3651" s="29">
        <f t="shared" si="168"/>
        <v>6.487176390634751</v>
      </c>
      <c r="D3651" s="86">
        <f t="shared" si="169"/>
        <v>7.8205300893690515</v>
      </c>
      <c r="E3651" s="86">
        <f t="shared" si="170"/>
        <v>7.1250597535569398</v>
      </c>
    </row>
    <row r="3652" spans="1:5" x14ac:dyDescent="0.3">
      <c r="A3652" s="87">
        <v>42011</v>
      </c>
      <c r="B3652" s="94">
        <v>11.57</v>
      </c>
      <c r="C3652" s="29">
        <f t="shared" si="168"/>
        <v>6.4899953931353016</v>
      </c>
      <c r="D3652" s="86">
        <f t="shared" si="169"/>
        <v>7.8242683418544203</v>
      </c>
      <c r="E3652" s="86">
        <f t="shared" si="170"/>
        <v>7.1283392168221367</v>
      </c>
    </row>
    <row r="3653" spans="1:5" x14ac:dyDescent="0.3">
      <c r="A3653" s="87">
        <v>42012</v>
      </c>
      <c r="B3653" s="94">
        <v>11.57</v>
      </c>
      <c r="C3653" s="29">
        <f t="shared" ref="C3653:C3716" si="171">IF(A3653=$B$2,1,IF(A3652&lt;DATE(1998,1,2),ROUND(B3652/3000+1,8)*C3652,ROUND(((1+B3652/100)^(1/252)),8)*C3652))</f>
        <v>6.4928156206333885</v>
      </c>
      <c r="D3653" s="86">
        <f t="shared" ref="D3653:D3716" si="172">(((ROUND(C3653/C3652,8)-1)*$D$1)+1)*D3652</f>
        <v>7.8280083812431682</v>
      </c>
      <c r="E3653" s="86">
        <f t="shared" ref="E3653:E3716" si="173">(((ROUND(C3653/C3652,8))*(($E$1+1)^(1/252)))*E3652)</f>
        <v>7.1316201895314197</v>
      </c>
    </row>
    <row r="3654" spans="1:5" x14ac:dyDescent="0.3">
      <c r="A3654" s="87">
        <v>42013</v>
      </c>
      <c r="B3654" s="94">
        <v>11.57</v>
      </c>
      <c r="C3654" s="29">
        <f t="shared" si="171"/>
        <v>6.4956370736613351</v>
      </c>
      <c r="D3654" s="86">
        <f t="shared" si="172"/>
        <v>7.8317502083894439</v>
      </c>
      <c r="E3654" s="86">
        <f t="shared" si="173"/>
        <v>7.1349026723795426</v>
      </c>
    </row>
    <row r="3655" spans="1:5" x14ac:dyDescent="0.3">
      <c r="A3655" s="87">
        <v>42016</v>
      </c>
      <c r="B3655" s="94">
        <v>11.57</v>
      </c>
      <c r="C3655" s="29">
        <f t="shared" si="171"/>
        <v>6.4984597527516952</v>
      </c>
      <c r="D3655" s="86">
        <f t="shared" si="172"/>
        <v>7.8354938241478047</v>
      </c>
      <c r="E3655" s="86">
        <f t="shared" si="173"/>
        <v>7.1381866660615803</v>
      </c>
    </row>
    <row r="3656" spans="1:5" x14ac:dyDescent="0.3">
      <c r="A3656" s="87">
        <v>42017</v>
      </c>
      <c r="B3656" s="94">
        <v>11.57</v>
      </c>
      <c r="C3656" s="29">
        <f t="shared" si="171"/>
        <v>6.501283658437254</v>
      </c>
      <c r="D3656" s="86">
        <f t="shared" si="172"/>
        <v>7.8392392293732165</v>
      </c>
      <c r="E3656" s="86">
        <f t="shared" si="173"/>
        <v>7.1414721712729268</v>
      </c>
    </row>
    <row r="3657" spans="1:5" x14ac:dyDescent="0.3">
      <c r="A3657" s="87">
        <v>42018</v>
      </c>
      <c r="B3657" s="94">
        <v>11.57</v>
      </c>
      <c r="C3657" s="29">
        <f t="shared" si="171"/>
        <v>6.5041087912510278</v>
      </c>
      <c r="D3657" s="86">
        <f t="shared" si="172"/>
        <v>7.8429864249210528</v>
      </c>
      <c r="E3657" s="86">
        <f t="shared" si="173"/>
        <v>7.1447591887092958</v>
      </c>
    </row>
    <row r="3658" spans="1:5" x14ac:dyDescent="0.3">
      <c r="A3658" s="87">
        <v>42019</v>
      </c>
      <c r="B3658" s="94">
        <v>11.57</v>
      </c>
      <c r="C3658" s="29">
        <f t="shared" si="171"/>
        <v>6.5069351517262666</v>
      </c>
      <c r="D3658" s="86">
        <f t="shared" si="172"/>
        <v>7.8467354116470966</v>
      </c>
      <c r="E3658" s="86">
        <f t="shared" si="173"/>
        <v>7.1480477190667226</v>
      </c>
    </row>
    <row r="3659" spans="1:5" x14ac:dyDescent="0.3">
      <c r="A3659" s="87">
        <v>42020</v>
      </c>
      <c r="B3659" s="94">
        <v>11.57</v>
      </c>
      <c r="C3659" s="29">
        <f t="shared" si="171"/>
        <v>6.5097627403964493</v>
      </c>
      <c r="D3659" s="86">
        <f t="shared" si="172"/>
        <v>7.8504861904075405</v>
      </c>
      <c r="E3659" s="86">
        <f t="shared" si="173"/>
        <v>7.1513377630415613</v>
      </c>
    </row>
    <row r="3660" spans="1:5" x14ac:dyDescent="0.3">
      <c r="A3660" s="87">
        <v>42023</v>
      </c>
      <c r="B3660" s="94">
        <v>11.57</v>
      </c>
      <c r="C3660" s="29">
        <f t="shared" si="171"/>
        <v>6.5125915577952886</v>
      </c>
      <c r="D3660" s="86">
        <f t="shared" si="172"/>
        <v>7.8542387620589862</v>
      </c>
      <c r="E3660" s="86">
        <f t="shared" si="173"/>
        <v>7.1546293213304866</v>
      </c>
    </row>
    <row r="3661" spans="1:5" x14ac:dyDescent="0.3">
      <c r="A3661" s="87">
        <v>42024</v>
      </c>
      <c r="B3661" s="94">
        <v>11.57</v>
      </c>
      <c r="C3661" s="29">
        <f t="shared" si="171"/>
        <v>6.515421604456729</v>
      </c>
      <c r="D3661" s="86">
        <f t="shared" si="172"/>
        <v>7.8579931274584434</v>
      </c>
      <c r="E3661" s="86">
        <f t="shared" si="173"/>
        <v>7.1579223946304946</v>
      </c>
    </row>
    <row r="3662" spans="1:5" x14ac:dyDescent="0.3">
      <c r="A3662" s="87">
        <v>42025</v>
      </c>
      <c r="B3662" s="94">
        <v>11.57</v>
      </c>
      <c r="C3662" s="29">
        <f t="shared" si="171"/>
        <v>6.5182528809149458</v>
      </c>
      <c r="D3662" s="86">
        <f t="shared" si="172"/>
        <v>7.8617492874633337</v>
      </c>
      <c r="E3662" s="86">
        <f t="shared" si="173"/>
        <v>7.1612169836389024</v>
      </c>
    </row>
    <row r="3663" spans="1:5" x14ac:dyDescent="0.3">
      <c r="A3663" s="87">
        <v>42026</v>
      </c>
      <c r="B3663" s="94">
        <v>12.09</v>
      </c>
      <c r="C3663" s="29">
        <f t="shared" si="171"/>
        <v>6.521085387704348</v>
      </c>
      <c r="D3663" s="86">
        <f t="shared" si="172"/>
        <v>7.8655072429314874</v>
      </c>
      <c r="E3663" s="86">
        <f t="shared" si="173"/>
        <v>7.1645130890533482</v>
      </c>
    </row>
    <row r="3664" spans="1:5" x14ac:dyDescent="0.3">
      <c r="A3664" s="87">
        <v>42027</v>
      </c>
      <c r="B3664" s="94">
        <v>12.08</v>
      </c>
      <c r="C3664" s="29">
        <f t="shared" si="171"/>
        <v>6.5240395045958319</v>
      </c>
      <c r="D3664" s="86">
        <f t="shared" si="172"/>
        <v>7.8694267117112187</v>
      </c>
      <c r="E3664" s="86">
        <f t="shared" si="173"/>
        <v>7.1679429718838064</v>
      </c>
    </row>
    <row r="3665" spans="1:5" x14ac:dyDescent="0.3">
      <c r="A3665" s="87">
        <v>42030</v>
      </c>
      <c r="B3665" s="94">
        <v>12.08</v>
      </c>
      <c r="C3665" s="29">
        <f t="shared" si="171"/>
        <v>6.5269926110775867</v>
      </c>
      <c r="D3665" s="86">
        <f t="shared" si="172"/>
        <v>7.8733450173123805</v>
      </c>
      <c r="E3665" s="86">
        <f t="shared" si="173"/>
        <v>7.1713719161836682</v>
      </c>
    </row>
    <row r="3666" spans="1:5" x14ac:dyDescent="0.3">
      <c r="A3666" s="87">
        <v>42031</v>
      </c>
      <c r="B3666" s="94">
        <v>12.08</v>
      </c>
      <c r="C3666" s="29">
        <f t="shared" si="171"/>
        <v>6.5299470542829905</v>
      </c>
      <c r="D3666" s="86">
        <f t="shared" si="172"/>
        <v>7.8772652738966755</v>
      </c>
      <c r="E3666" s="86">
        <f t="shared" si="173"/>
        <v>7.1748025007949918</v>
      </c>
    </row>
    <row r="3667" spans="1:5" x14ac:dyDescent="0.3">
      <c r="A3667" s="87">
        <v>42032</v>
      </c>
      <c r="B3667" s="94">
        <v>12.08</v>
      </c>
      <c r="C3667" s="29">
        <f t="shared" si="171"/>
        <v>6.5329028348171114</v>
      </c>
      <c r="D3667" s="86">
        <f t="shared" si="172"/>
        <v>7.8811874824355277</v>
      </c>
      <c r="E3667" s="86">
        <f t="shared" si="173"/>
        <v>7.1782347265024562</v>
      </c>
    </row>
    <row r="3668" spans="1:5" x14ac:dyDescent="0.3">
      <c r="A3668" s="87">
        <v>42033</v>
      </c>
      <c r="B3668" s="94">
        <v>12.08</v>
      </c>
      <c r="C3668" s="29">
        <f t="shared" si="171"/>
        <v>6.535859953285291</v>
      </c>
      <c r="D3668" s="86">
        <f t="shared" si="172"/>
        <v>7.885111643900844</v>
      </c>
      <c r="E3668" s="86">
        <f t="shared" si="173"/>
        <v>7.181668594091116</v>
      </c>
    </row>
    <row r="3669" spans="1:5" x14ac:dyDescent="0.3">
      <c r="A3669" s="87">
        <v>42034</v>
      </c>
      <c r="B3669" s="94">
        <v>12.08</v>
      </c>
      <c r="C3669" s="29">
        <f t="shared" si="171"/>
        <v>6.5388184102931453</v>
      </c>
      <c r="D3669" s="86">
        <f t="shared" si="172"/>
        <v>7.8890377592650163</v>
      </c>
      <c r="E3669" s="86">
        <f t="shared" si="173"/>
        <v>7.1851041043464017</v>
      </c>
    </row>
    <row r="3670" spans="1:5" x14ac:dyDescent="0.3">
      <c r="A3670" s="87">
        <v>42037</v>
      </c>
      <c r="B3670" s="94">
        <v>12.08</v>
      </c>
      <c r="C3670" s="29">
        <f t="shared" si="171"/>
        <v>6.5417782064465637</v>
      </c>
      <c r="D3670" s="86">
        <f t="shared" si="172"/>
        <v>7.8929658295009206</v>
      </c>
      <c r="E3670" s="86">
        <f t="shared" si="173"/>
        <v>7.1885412580541184</v>
      </c>
    </row>
    <row r="3671" spans="1:5" x14ac:dyDescent="0.3">
      <c r="A3671" s="87">
        <v>42038</v>
      </c>
      <c r="B3671" s="94">
        <v>12.09</v>
      </c>
      <c r="C3671" s="29">
        <f t="shared" si="171"/>
        <v>6.5447393423517113</v>
      </c>
      <c r="D3671" s="86">
        <f t="shared" si="172"/>
        <v>7.8968958555819162</v>
      </c>
      <c r="E3671" s="86">
        <f t="shared" si="173"/>
        <v>7.1919800560004488</v>
      </c>
    </row>
    <row r="3672" spans="1:5" x14ac:dyDescent="0.3">
      <c r="A3672" s="87">
        <v>42039</v>
      </c>
      <c r="B3672" s="94">
        <v>12.09</v>
      </c>
      <c r="C3672" s="29">
        <f t="shared" si="171"/>
        <v>6.5477041747211899</v>
      </c>
      <c r="D3672" s="86">
        <f t="shared" si="172"/>
        <v>7.9008309656526059</v>
      </c>
      <c r="E3672" s="86">
        <f t="shared" si="173"/>
        <v>7.1954230881513377</v>
      </c>
    </row>
    <row r="3673" spans="1:5" x14ac:dyDescent="0.3">
      <c r="A3673" s="87">
        <v>42040</v>
      </c>
      <c r="B3673" s="94">
        <v>12.09</v>
      </c>
      <c r="C3673" s="29">
        <f t="shared" si="171"/>
        <v>6.5506703501893799</v>
      </c>
      <c r="D3673" s="86">
        <f t="shared" si="172"/>
        <v>7.9047680366319302</v>
      </c>
      <c r="E3673" s="86">
        <f t="shared" si="173"/>
        <v>7.1988677685924474</v>
      </c>
    </row>
    <row r="3674" spans="1:5" x14ac:dyDescent="0.3">
      <c r="A3674" s="87">
        <v>42041</v>
      </c>
      <c r="B3674" s="94">
        <v>12.09</v>
      </c>
      <c r="C3674" s="29">
        <f t="shared" si="171"/>
        <v>6.553637869364719</v>
      </c>
      <c r="D3674" s="86">
        <f t="shared" si="172"/>
        <v>7.908707069497031</v>
      </c>
      <c r="E3674" s="86">
        <f t="shared" si="173"/>
        <v>7.2023140981128666</v>
      </c>
    </row>
    <row r="3675" spans="1:5" x14ac:dyDescent="0.3">
      <c r="A3675" s="87">
        <v>42044</v>
      </c>
      <c r="B3675" s="94">
        <v>12.09</v>
      </c>
      <c r="C3675" s="29">
        <f t="shared" si="171"/>
        <v>6.5566067328559194</v>
      </c>
      <c r="D3675" s="86">
        <f t="shared" si="172"/>
        <v>7.9126480652255378</v>
      </c>
      <c r="E3675" s="86">
        <f t="shared" si="173"/>
        <v>7.2057620775020634</v>
      </c>
    </row>
    <row r="3676" spans="1:5" x14ac:dyDescent="0.3">
      <c r="A3676" s="87">
        <v>42045</v>
      </c>
      <c r="B3676" s="94">
        <v>12.09</v>
      </c>
      <c r="C3676" s="29">
        <f t="shared" si="171"/>
        <v>6.5595769412719704</v>
      </c>
      <c r="D3676" s="86">
        <f t="shared" si="172"/>
        <v>7.9165910247955669</v>
      </c>
      <c r="E3676" s="86">
        <f t="shared" si="173"/>
        <v>7.2092117075498825</v>
      </c>
    </row>
    <row r="3677" spans="1:5" x14ac:dyDescent="0.3">
      <c r="A3677" s="87">
        <v>42046</v>
      </c>
      <c r="B3677" s="94">
        <v>12.09</v>
      </c>
      <c r="C3677" s="29">
        <f t="shared" si="171"/>
        <v>6.5625484952221358</v>
      </c>
      <c r="D3677" s="86">
        <f t="shared" si="172"/>
        <v>7.920535949185723</v>
      </c>
      <c r="E3677" s="86">
        <f t="shared" si="173"/>
        <v>7.2126629890465477</v>
      </c>
    </row>
    <row r="3678" spans="1:5" x14ac:dyDescent="0.3">
      <c r="A3678" s="87">
        <v>42047</v>
      </c>
      <c r="B3678" s="94">
        <v>12.09</v>
      </c>
      <c r="C3678" s="29">
        <f t="shared" si="171"/>
        <v>6.5655213953159564</v>
      </c>
      <c r="D3678" s="86">
        <f t="shared" si="172"/>
        <v>7.9244828393750968</v>
      </c>
      <c r="E3678" s="86">
        <f t="shared" si="173"/>
        <v>7.2161159227826603</v>
      </c>
    </row>
    <row r="3679" spans="1:5" x14ac:dyDescent="0.3">
      <c r="A3679" s="87">
        <v>42048</v>
      </c>
      <c r="B3679" s="94">
        <v>12.09</v>
      </c>
      <c r="C3679" s="29">
        <f t="shared" si="171"/>
        <v>6.5684956421632483</v>
      </c>
      <c r="D3679" s="86">
        <f t="shared" si="172"/>
        <v>7.9284316963432673</v>
      </c>
      <c r="E3679" s="86">
        <f t="shared" si="173"/>
        <v>7.2195705095492011</v>
      </c>
    </row>
    <row r="3680" spans="1:5" x14ac:dyDescent="0.3">
      <c r="A3680" s="87">
        <v>42053</v>
      </c>
      <c r="B3680" s="94">
        <v>12.09</v>
      </c>
      <c r="C3680" s="29">
        <f t="shared" si="171"/>
        <v>6.5714712363741041</v>
      </c>
      <c r="D3680" s="86">
        <f t="shared" si="172"/>
        <v>7.9323825210703029</v>
      </c>
      <c r="E3680" s="86">
        <f t="shared" si="173"/>
        <v>7.223026750137528</v>
      </c>
    </row>
    <row r="3681" spans="1:5" x14ac:dyDescent="0.3">
      <c r="A3681" s="87">
        <v>42054</v>
      </c>
      <c r="B3681" s="94">
        <v>12.09</v>
      </c>
      <c r="C3681" s="29">
        <f t="shared" si="171"/>
        <v>6.5744481785588942</v>
      </c>
      <c r="D3681" s="86">
        <f t="shared" si="172"/>
        <v>7.936335314536759</v>
      </c>
      <c r="E3681" s="86">
        <f t="shared" si="173"/>
        <v>7.2264846453393794</v>
      </c>
    </row>
    <row r="3682" spans="1:5" x14ac:dyDescent="0.3">
      <c r="A3682" s="87">
        <v>42055</v>
      </c>
      <c r="B3682" s="94">
        <v>12.09</v>
      </c>
      <c r="C3682" s="29">
        <f t="shared" si="171"/>
        <v>6.5774264693282634</v>
      </c>
      <c r="D3682" s="86">
        <f t="shared" si="172"/>
        <v>7.94029007772368</v>
      </c>
      <c r="E3682" s="86">
        <f t="shared" si="173"/>
        <v>7.2299441959468718</v>
      </c>
    </row>
    <row r="3683" spans="1:5" x14ac:dyDescent="0.3">
      <c r="A3683" s="87">
        <v>42058</v>
      </c>
      <c r="B3683" s="94">
        <v>12.09</v>
      </c>
      <c r="C3683" s="29">
        <f t="shared" si="171"/>
        <v>6.5804061092931336</v>
      </c>
      <c r="D3683" s="86">
        <f t="shared" si="172"/>
        <v>7.944246811612599</v>
      </c>
      <c r="E3683" s="86">
        <f t="shared" si="173"/>
        <v>7.233405402752501</v>
      </c>
    </row>
    <row r="3684" spans="1:5" x14ac:dyDescent="0.3">
      <c r="A3684" s="87">
        <v>42059</v>
      </c>
      <c r="B3684" s="94">
        <v>12.09</v>
      </c>
      <c r="C3684" s="29">
        <f t="shared" si="171"/>
        <v>6.5833870990647041</v>
      </c>
      <c r="D3684" s="86">
        <f t="shared" si="172"/>
        <v>7.9482055171855395</v>
      </c>
      <c r="E3684" s="86">
        <f t="shared" si="173"/>
        <v>7.2368682665491422</v>
      </c>
    </row>
    <row r="3685" spans="1:5" x14ac:dyDescent="0.3">
      <c r="A3685" s="87">
        <v>42060</v>
      </c>
      <c r="B3685" s="94">
        <v>12.09</v>
      </c>
      <c r="C3685" s="29">
        <f t="shared" si="171"/>
        <v>6.586369439254451</v>
      </c>
      <c r="D3685" s="86">
        <f t="shared" si="172"/>
        <v>7.9521661954250122</v>
      </c>
      <c r="E3685" s="86">
        <f t="shared" si="173"/>
        <v>7.2403327881300505</v>
      </c>
    </row>
    <row r="3686" spans="1:5" x14ac:dyDescent="0.3">
      <c r="A3686" s="87">
        <v>42061</v>
      </c>
      <c r="B3686" s="94">
        <v>12.09</v>
      </c>
      <c r="C3686" s="29">
        <f t="shared" si="171"/>
        <v>6.5893531304741275</v>
      </c>
      <c r="D3686" s="86">
        <f t="shared" si="172"/>
        <v>7.9561288473140195</v>
      </c>
      <c r="E3686" s="86">
        <f t="shared" si="173"/>
        <v>7.2437989682888606</v>
      </c>
    </row>
    <row r="3687" spans="1:5" x14ac:dyDescent="0.3">
      <c r="A3687" s="87">
        <v>42062</v>
      </c>
      <c r="B3687" s="94">
        <v>12.09</v>
      </c>
      <c r="C3687" s="29">
        <f t="shared" si="171"/>
        <v>6.5923381733357633</v>
      </c>
      <c r="D3687" s="86">
        <f t="shared" si="172"/>
        <v>7.9600934738360527</v>
      </c>
      <c r="E3687" s="86">
        <f t="shared" si="173"/>
        <v>7.247266807819587</v>
      </c>
    </row>
    <row r="3688" spans="1:5" x14ac:dyDescent="0.3">
      <c r="A3688" s="87">
        <v>42065</v>
      </c>
      <c r="B3688" s="94">
        <v>12.09</v>
      </c>
      <c r="C3688" s="29">
        <f t="shared" si="171"/>
        <v>6.5953245684516659</v>
      </c>
      <c r="D3688" s="86">
        <f t="shared" si="172"/>
        <v>7.9640600759750919</v>
      </c>
      <c r="E3688" s="86">
        <f t="shared" si="173"/>
        <v>7.2507363075166245</v>
      </c>
    </row>
    <row r="3689" spans="1:5" x14ac:dyDescent="0.3">
      <c r="A3689" s="87">
        <v>42066</v>
      </c>
      <c r="B3689" s="94">
        <v>12.09</v>
      </c>
      <c r="C3689" s="29">
        <f t="shared" si="171"/>
        <v>6.59831231643442</v>
      </c>
      <c r="D3689" s="86">
        <f t="shared" si="172"/>
        <v>7.9680286547156101</v>
      </c>
      <c r="E3689" s="86">
        <f t="shared" si="173"/>
        <v>7.2542074681747479</v>
      </c>
    </row>
    <row r="3690" spans="1:5" x14ac:dyDescent="0.3">
      <c r="A3690" s="87">
        <v>42067</v>
      </c>
      <c r="B3690" s="94">
        <v>12.09</v>
      </c>
      <c r="C3690" s="29">
        <f t="shared" si="171"/>
        <v>6.6013014178968881</v>
      </c>
      <c r="D3690" s="86">
        <f t="shared" si="172"/>
        <v>7.9719992110425686</v>
      </c>
      <c r="E3690" s="86">
        <f t="shared" si="173"/>
        <v>7.2576802905891133</v>
      </c>
    </row>
    <row r="3691" spans="1:5" x14ac:dyDescent="0.3">
      <c r="A3691" s="87">
        <v>42068</v>
      </c>
      <c r="B3691" s="94">
        <v>12.6</v>
      </c>
      <c r="C3691" s="29">
        <f t="shared" si="171"/>
        <v>6.6042918734522091</v>
      </c>
      <c r="D3691" s="86">
        <f t="shared" si="172"/>
        <v>7.975971745941421</v>
      </c>
      <c r="E3691" s="86">
        <f t="shared" si="173"/>
        <v>7.2611547755552559</v>
      </c>
    </row>
    <row r="3692" spans="1:5" x14ac:dyDescent="0.3">
      <c r="A3692" s="87">
        <v>42069</v>
      </c>
      <c r="B3692" s="94">
        <v>12.6</v>
      </c>
      <c r="C3692" s="29">
        <f t="shared" si="171"/>
        <v>6.6074026930533609</v>
      </c>
      <c r="D3692" s="86">
        <f t="shared" si="172"/>
        <v>7.9801043601100599</v>
      </c>
      <c r="E3692" s="86">
        <f t="shared" si="173"/>
        <v>7.2647617732422658</v>
      </c>
    </row>
    <row r="3693" spans="1:5" x14ac:dyDescent="0.3">
      <c r="A3693" s="87">
        <v>42072</v>
      </c>
      <c r="B3693" s="94">
        <v>12.6</v>
      </c>
      <c r="C3693" s="29">
        <f t="shared" si="171"/>
        <v>6.6105149779438692</v>
      </c>
      <c r="D3693" s="86">
        <f t="shared" si="172"/>
        <v>7.9842391155224766</v>
      </c>
      <c r="E3693" s="86">
        <f t="shared" si="173"/>
        <v>7.2683705627148409</v>
      </c>
    </row>
    <row r="3694" spans="1:5" x14ac:dyDescent="0.3">
      <c r="A3694" s="87">
        <v>42073</v>
      </c>
      <c r="B3694" s="94">
        <v>12.6</v>
      </c>
      <c r="C3694" s="29">
        <f t="shared" si="171"/>
        <v>6.6136287288139295</v>
      </c>
      <c r="D3694" s="86">
        <f t="shared" si="172"/>
        <v>7.9883760132881187</v>
      </c>
      <c r="E3694" s="86">
        <f t="shared" si="173"/>
        <v>7.271981144863056</v>
      </c>
    </row>
    <row r="3695" spans="1:5" x14ac:dyDescent="0.3">
      <c r="A3695" s="87">
        <v>42074</v>
      </c>
      <c r="B3695" s="94">
        <v>12.6</v>
      </c>
      <c r="C3695" s="29">
        <f t="shared" si="171"/>
        <v>6.6167439463540623</v>
      </c>
      <c r="D3695" s="86">
        <f t="shared" si="172"/>
        <v>7.9925150545170114</v>
      </c>
      <c r="E3695" s="86">
        <f t="shared" si="173"/>
        <v>7.2755935205774271</v>
      </c>
    </row>
    <row r="3696" spans="1:5" x14ac:dyDescent="0.3">
      <c r="A3696" s="87">
        <v>42075</v>
      </c>
      <c r="B3696" s="94">
        <v>12.6</v>
      </c>
      <c r="C3696" s="29">
        <f t="shared" si="171"/>
        <v>6.6198606312551131</v>
      </c>
      <c r="D3696" s="86">
        <f t="shared" si="172"/>
        <v>7.9966562403197532</v>
      </c>
      <c r="E3696" s="86">
        <f t="shared" si="173"/>
        <v>7.2792076907489127</v>
      </c>
    </row>
    <row r="3697" spans="1:5" x14ac:dyDescent="0.3">
      <c r="A3697" s="87">
        <v>42076</v>
      </c>
      <c r="B3697" s="94">
        <v>12.6</v>
      </c>
      <c r="C3697" s="29">
        <f t="shared" si="171"/>
        <v>6.6229787842082528</v>
      </c>
      <c r="D3697" s="86">
        <f t="shared" si="172"/>
        <v>8.0007995718075176</v>
      </c>
      <c r="E3697" s="86">
        <f t="shared" si="173"/>
        <v>7.2828236562689135</v>
      </c>
    </row>
    <row r="3698" spans="1:5" x14ac:dyDescent="0.3">
      <c r="A3698" s="87">
        <v>42079</v>
      </c>
      <c r="B3698" s="94">
        <v>12.6</v>
      </c>
      <c r="C3698" s="29">
        <f t="shared" si="171"/>
        <v>6.6260984059049779</v>
      </c>
      <c r="D3698" s="86">
        <f t="shared" si="172"/>
        <v>8.004945050092056</v>
      </c>
      <c r="E3698" s="86">
        <f t="shared" si="173"/>
        <v>7.2864414180292743</v>
      </c>
    </row>
    <row r="3699" spans="1:5" x14ac:dyDescent="0.3">
      <c r="A3699" s="87">
        <v>42080</v>
      </c>
      <c r="B3699" s="94">
        <v>12.6</v>
      </c>
      <c r="C3699" s="29">
        <f t="shared" si="171"/>
        <v>6.629219497037111</v>
      </c>
      <c r="D3699" s="86">
        <f t="shared" si="172"/>
        <v>8.0090926762856949</v>
      </c>
      <c r="E3699" s="86">
        <f t="shared" si="173"/>
        <v>7.2900609769222822</v>
      </c>
    </row>
    <row r="3700" spans="1:5" x14ac:dyDescent="0.3">
      <c r="A3700" s="87">
        <v>42081</v>
      </c>
      <c r="B3700" s="94">
        <v>12.6</v>
      </c>
      <c r="C3700" s="29">
        <f t="shared" si="171"/>
        <v>6.6323420582967998</v>
      </c>
      <c r="D3700" s="86">
        <f t="shared" si="172"/>
        <v>8.0132424515013359</v>
      </c>
      <c r="E3700" s="86">
        <f t="shared" si="173"/>
        <v>7.2936823338406676</v>
      </c>
    </row>
    <row r="3701" spans="1:5" x14ac:dyDescent="0.3">
      <c r="A3701" s="87">
        <v>42082</v>
      </c>
      <c r="B3701" s="94">
        <v>12.6</v>
      </c>
      <c r="C3701" s="29">
        <f t="shared" si="171"/>
        <v>6.6354660903765188</v>
      </c>
      <c r="D3701" s="86">
        <f t="shared" si="172"/>
        <v>8.0173943768524598</v>
      </c>
      <c r="E3701" s="86">
        <f t="shared" si="173"/>
        <v>7.297305489677604</v>
      </c>
    </row>
    <row r="3702" spans="1:5" x14ac:dyDescent="0.3">
      <c r="A3702" s="87">
        <v>42083</v>
      </c>
      <c r="B3702" s="94">
        <v>12.6</v>
      </c>
      <c r="C3702" s="29">
        <f t="shared" si="171"/>
        <v>6.6385915939690685</v>
      </c>
      <c r="D3702" s="86">
        <f t="shared" si="172"/>
        <v>8.0215484534531214</v>
      </c>
      <c r="E3702" s="86">
        <f t="shared" si="173"/>
        <v>7.300930445326709</v>
      </c>
    </row>
    <row r="3703" spans="1:5" x14ac:dyDescent="0.3">
      <c r="A3703" s="87">
        <v>42086</v>
      </c>
      <c r="B3703" s="94">
        <v>12.61</v>
      </c>
      <c r="C3703" s="29">
        <f t="shared" si="171"/>
        <v>6.6417185697675754</v>
      </c>
      <c r="D3703" s="86">
        <f t="shared" si="172"/>
        <v>8.0257046824179543</v>
      </c>
      <c r="E3703" s="86">
        <f t="shared" si="173"/>
        <v>7.3045572016820444</v>
      </c>
    </row>
    <row r="3704" spans="1:5" x14ac:dyDescent="0.3">
      <c r="A3704" s="87">
        <v>42087</v>
      </c>
      <c r="B3704" s="94">
        <v>12.61</v>
      </c>
      <c r="C3704" s="29">
        <f t="shared" si="171"/>
        <v>6.6448493430669924</v>
      </c>
      <c r="D3704" s="86">
        <f t="shared" si="172"/>
        <v>8.0298661547584729</v>
      </c>
      <c r="E3704" s="86">
        <f t="shared" si="173"/>
        <v>7.3081883162988683</v>
      </c>
    </row>
    <row r="3705" spans="1:5" x14ac:dyDescent="0.3">
      <c r="A3705" s="87">
        <v>42088</v>
      </c>
      <c r="B3705" s="94">
        <v>12.61</v>
      </c>
      <c r="C3705" s="29">
        <f t="shared" si="171"/>
        <v>6.6479815921503276</v>
      </c>
      <c r="D3705" s="86">
        <f t="shared" si="172"/>
        <v>8.0340297848973066</v>
      </c>
      <c r="E3705" s="86">
        <f t="shared" si="173"/>
        <v>7.3118212359523289</v>
      </c>
    </row>
    <row r="3706" spans="1:5" x14ac:dyDescent="0.3">
      <c r="A3706" s="87">
        <v>42089</v>
      </c>
      <c r="B3706" s="94">
        <v>12.61</v>
      </c>
      <c r="C3706" s="29">
        <f t="shared" si="171"/>
        <v>6.6511153177132352</v>
      </c>
      <c r="D3706" s="86">
        <f t="shared" si="172"/>
        <v>8.0381955739533115</v>
      </c>
      <c r="E3706" s="86">
        <f t="shared" si="173"/>
        <v>7.3154559615397137</v>
      </c>
    </row>
    <row r="3707" spans="1:5" x14ac:dyDescent="0.3">
      <c r="A3707" s="87">
        <v>42090</v>
      </c>
      <c r="B3707" s="94">
        <v>12.61</v>
      </c>
      <c r="C3707" s="29">
        <f t="shared" si="171"/>
        <v>6.6542505204516988</v>
      </c>
      <c r="D3707" s="86">
        <f t="shared" si="172"/>
        <v>8.0423635230459265</v>
      </c>
      <c r="E3707" s="86">
        <f t="shared" si="173"/>
        <v>7.3190924939587578</v>
      </c>
    </row>
    <row r="3708" spans="1:5" x14ac:dyDescent="0.3">
      <c r="A3708" s="87">
        <v>42093</v>
      </c>
      <c r="B3708" s="94">
        <v>12.6</v>
      </c>
      <c r="C3708" s="29">
        <f t="shared" si="171"/>
        <v>6.6573872010620292</v>
      </c>
      <c r="D3708" s="86">
        <f t="shared" si="172"/>
        <v>8.0465336332951694</v>
      </c>
      <c r="E3708" s="86">
        <f t="shared" si="173"/>
        <v>7.3227308341076425</v>
      </c>
    </row>
    <row r="3709" spans="1:5" x14ac:dyDescent="0.3">
      <c r="A3709" s="87">
        <v>42094</v>
      </c>
      <c r="B3709" s="94">
        <v>12.6</v>
      </c>
      <c r="C3709" s="29">
        <f t="shared" si="171"/>
        <v>6.6605230301553453</v>
      </c>
      <c r="D3709" s="86">
        <f t="shared" si="172"/>
        <v>8.0507028079061893</v>
      </c>
      <c r="E3709" s="86">
        <f t="shared" si="173"/>
        <v>7.3263684198633054</v>
      </c>
    </row>
    <row r="3710" spans="1:5" x14ac:dyDescent="0.3">
      <c r="A3710" s="87">
        <v>42095</v>
      </c>
      <c r="B3710" s="94">
        <v>12.6</v>
      </c>
      <c r="C3710" s="29">
        <f t="shared" si="171"/>
        <v>6.6636603363182392</v>
      </c>
      <c r="D3710" s="86">
        <f t="shared" si="172"/>
        <v>8.0548741427041577</v>
      </c>
      <c r="E3710" s="86">
        <f t="shared" si="173"/>
        <v>7.3300078125992369</v>
      </c>
    </row>
    <row r="3711" spans="1:5" x14ac:dyDescent="0.3">
      <c r="A3711" s="87">
        <v>42096</v>
      </c>
      <c r="B3711" s="94">
        <v>12.6</v>
      </c>
      <c r="C3711" s="29">
        <f t="shared" si="171"/>
        <v>6.6667991202464547</v>
      </c>
      <c r="D3711" s="86">
        <f t="shared" si="172"/>
        <v>8.0590476388083392</v>
      </c>
      <c r="E3711" s="86">
        <f t="shared" si="173"/>
        <v>7.3336490132130594</v>
      </c>
    </row>
    <row r="3712" spans="1:5" x14ac:dyDescent="0.3">
      <c r="A3712" s="87">
        <v>42100</v>
      </c>
      <c r="B3712" s="94">
        <v>12.6</v>
      </c>
      <c r="C3712" s="29">
        <f t="shared" si="171"/>
        <v>6.6699393826360636</v>
      </c>
      <c r="D3712" s="86">
        <f t="shared" si="172"/>
        <v>8.0632232973385776</v>
      </c>
      <c r="E3712" s="86">
        <f t="shared" si="173"/>
        <v>7.3372920226028411</v>
      </c>
    </row>
    <row r="3713" spans="1:5" x14ac:dyDescent="0.3">
      <c r="A3713" s="87">
        <v>42101</v>
      </c>
      <c r="B3713" s="94">
        <v>12.6</v>
      </c>
      <c r="C3713" s="29">
        <f t="shared" si="171"/>
        <v>6.673081124183466</v>
      </c>
      <c r="D3713" s="86">
        <f t="shared" si="172"/>
        <v>8.0674011194152975</v>
      </c>
      <c r="E3713" s="86">
        <f t="shared" si="173"/>
        <v>7.3409368416670961</v>
      </c>
    </row>
    <row r="3714" spans="1:5" x14ac:dyDescent="0.3">
      <c r="A3714" s="87">
        <v>42102</v>
      </c>
      <c r="B3714" s="94">
        <v>12.6</v>
      </c>
      <c r="C3714" s="29">
        <f t="shared" si="171"/>
        <v>6.67622434558539</v>
      </c>
      <c r="D3714" s="86">
        <f t="shared" si="172"/>
        <v>8.0715811061595026</v>
      </c>
      <c r="E3714" s="86">
        <f t="shared" si="173"/>
        <v>7.3445834713047846</v>
      </c>
    </row>
    <row r="3715" spans="1:5" x14ac:dyDescent="0.3">
      <c r="A3715" s="87">
        <v>42103</v>
      </c>
      <c r="B3715" s="94">
        <v>12.6</v>
      </c>
      <c r="C3715" s="29">
        <f t="shared" si="171"/>
        <v>6.6793690475388905</v>
      </c>
      <c r="D3715" s="86">
        <f t="shared" si="172"/>
        <v>8.0757632586927794</v>
      </c>
      <c r="E3715" s="86">
        <f t="shared" si="173"/>
        <v>7.3482319124153141</v>
      </c>
    </row>
    <row r="3716" spans="1:5" x14ac:dyDescent="0.3">
      <c r="A3716" s="87">
        <v>42104</v>
      </c>
      <c r="B3716" s="94">
        <v>12.6</v>
      </c>
      <c r="C3716" s="29">
        <f t="shared" si="171"/>
        <v>6.6825152307413527</v>
      </c>
      <c r="D3716" s="86">
        <f t="shared" si="172"/>
        <v>8.0799475781372951</v>
      </c>
      <c r="E3716" s="86">
        <f t="shared" si="173"/>
        <v>7.3518821658985383</v>
      </c>
    </row>
    <row r="3717" spans="1:5" x14ac:dyDescent="0.3">
      <c r="A3717" s="87">
        <v>42107</v>
      </c>
      <c r="B3717" s="94">
        <v>12.6</v>
      </c>
      <c r="C3717" s="29">
        <f t="shared" ref="C3717:C3780" si="174">IF(A3717=$B$2,1,IF(A3716&lt;DATE(1998,1,2),ROUND(B3716/3000+1,8)*C3716,ROUND(((1+B3716/100)^(1/252)),8)*C3716))</f>
        <v>6.6856628958904887</v>
      </c>
      <c r="D3717" s="86">
        <f t="shared" ref="D3717:D3780" si="175">(((ROUND(C3717/C3716,8)-1)*$D$1)+1)*D3716</f>
        <v>8.0841340656157978</v>
      </c>
      <c r="E3717" s="86">
        <f t="shared" ref="E3717:E3780" si="176">(((ROUND(C3717/C3716,8))*(($E$1+1)^(1/252)))*E3716)</f>
        <v>7.3555342326547573</v>
      </c>
    </row>
    <row r="3718" spans="1:5" x14ac:dyDescent="0.3">
      <c r="A3718" s="87">
        <v>42108</v>
      </c>
      <c r="B3718" s="94">
        <v>12.6</v>
      </c>
      <c r="C3718" s="29">
        <f t="shared" si="174"/>
        <v>6.6888120436843392</v>
      </c>
      <c r="D3718" s="86">
        <f t="shared" si="175"/>
        <v>8.0883227222516165</v>
      </c>
      <c r="E3718" s="86">
        <f t="shared" si="176"/>
        <v>7.3591881135847199</v>
      </c>
    </row>
    <row r="3719" spans="1:5" x14ac:dyDescent="0.3">
      <c r="A3719" s="87">
        <v>42109</v>
      </c>
      <c r="B3719" s="94">
        <v>12.6</v>
      </c>
      <c r="C3719" s="29">
        <f t="shared" si="174"/>
        <v>6.6919626748212755</v>
      </c>
      <c r="D3719" s="86">
        <f t="shared" si="175"/>
        <v>8.0925135491686646</v>
      </c>
      <c r="E3719" s="86">
        <f t="shared" si="176"/>
        <v>7.3628438095896218</v>
      </c>
    </row>
    <row r="3720" spans="1:5" x14ac:dyDescent="0.3">
      <c r="A3720" s="87">
        <v>42110</v>
      </c>
      <c r="B3720" s="94">
        <v>12.6</v>
      </c>
      <c r="C3720" s="29">
        <f t="shared" si="174"/>
        <v>6.6951147899999963</v>
      </c>
      <c r="D3720" s="86">
        <f t="shared" si="175"/>
        <v>8.0967065474914346</v>
      </c>
      <c r="E3720" s="86">
        <f t="shared" si="176"/>
        <v>7.3665013215711062</v>
      </c>
    </row>
    <row r="3721" spans="1:5" x14ac:dyDescent="0.3">
      <c r="A3721" s="87">
        <v>42111</v>
      </c>
      <c r="B3721" s="94">
        <v>12.6</v>
      </c>
      <c r="C3721" s="29">
        <f t="shared" si="174"/>
        <v>6.6982683899195292</v>
      </c>
      <c r="D3721" s="86">
        <f t="shared" si="175"/>
        <v>8.1009017183450052</v>
      </c>
      <c r="E3721" s="86">
        <f t="shared" si="176"/>
        <v>7.3701606504312647</v>
      </c>
    </row>
    <row r="3722" spans="1:5" x14ac:dyDescent="0.3">
      <c r="A3722" s="87">
        <v>42114</v>
      </c>
      <c r="B3722" s="94">
        <v>12.6</v>
      </c>
      <c r="C3722" s="29">
        <f t="shared" si="174"/>
        <v>6.7014234752792321</v>
      </c>
      <c r="D3722" s="86">
        <f t="shared" si="175"/>
        <v>8.1050990628550359</v>
      </c>
      <c r="E3722" s="86">
        <f t="shared" si="176"/>
        <v>7.3738217970726359</v>
      </c>
    </row>
    <row r="3723" spans="1:5" x14ac:dyDescent="0.3">
      <c r="A3723" s="87">
        <v>42116</v>
      </c>
      <c r="B3723" s="94">
        <v>12.6</v>
      </c>
      <c r="C3723" s="29">
        <f t="shared" si="174"/>
        <v>6.7045800467787924</v>
      </c>
      <c r="D3723" s="86">
        <f t="shared" si="175"/>
        <v>8.109298582147769</v>
      </c>
      <c r="E3723" s="86">
        <f t="shared" si="176"/>
        <v>7.3774847623982076</v>
      </c>
    </row>
    <row r="3724" spans="1:5" x14ac:dyDescent="0.3">
      <c r="A3724" s="87">
        <v>42117</v>
      </c>
      <c r="B3724" s="94">
        <v>12.6</v>
      </c>
      <c r="C3724" s="29">
        <f t="shared" si="174"/>
        <v>6.7077381051182261</v>
      </c>
      <c r="D3724" s="86">
        <f t="shared" si="175"/>
        <v>8.1135002773500329</v>
      </c>
      <c r="E3724" s="86">
        <f t="shared" si="176"/>
        <v>7.3811495473114155</v>
      </c>
    </row>
    <row r="3725" spans="1:5" x14ac:dyDescent="0.3">
      <c r="A3725" s="87">
        <v>42118</v>
      </c>
      <c r="B3725" s="94">
        <v>12.6</v>
      </c>
      <c r="C3725" s="29">
        <f t="shared" si="174"/>
        <v>6.7108976509978797</v>
      </c>
      <c r="D3725" s="86">
        <f t="shared" si="175"/>
        <v>8.1177041495892368</v>
      </c>
      <c r="E3725" s="86">
        <f t="shared" si="176"/>
        <v>7.3848161527161453</v>
      </c>
    </row>
    <row r="3726" spans="1:5" x14ac:dyDescent="0.3">
      <c r="A3726" s="87">
        <v>42121</v>
      </c>
      <c r="B3726" s="94">
        <v>12.61</v>
      </c>
      <c r="C3726" s="29">
        <f t="shared" si="174"/>
        <v>6.7140586851184292</v>
      </c>
      <c r="D3726" s="86">
        <f t="shared" si="175"/>
        <v>8.1219101999933745</v>
      </c>
      <c r="E3726" s="86">
        <f t="shared" si="176"/>
        <v>7.3884845795167307</v>
      </c>
    </row>
    <row r="3727" spans="1:5" x14ac:dyDescent="0.3">
      <c r="A3727" s="87">
        <v>42122</v>
      </c>
      <c r="B3727" s="94">
        <v>12.62</v>
      </c>
      <c r="C3727" s="29">
        <f t="shared" si="174"/>
        <v>6.7172235581014208</v>
      </c>
      <c r="D3727" s="86">
        <f t="shared" si="175"/>
        <v>8.1261215566264546</v>
      </c>
      <c r="E3727" s="86">
        <f t="shared" si="176"/>
        <v>7.3921574146540454</v>
      </c>
    </row>
    <row r="3728" spans="1:5" x14ac:dyDescent="0.3">
      <c r="A3728" s="87">
        <v>42123</v>
      </c>
      <c r="B3728" s="94">
        <v>12.62</v>
      </c>
      <c r="C3728" s="29">
        <f t="shared" si="174"/>
        <v>6.7203922739704831</v>
      </c>
      <c r="D3728" s="86">
        <f t="shared" si="175"/>
        <v>8.1303382254805516</v>
      </c>
      <c r="E3728" s="86">
        <f t="shared" si="176"/>
        <v>7.3958346628889897</v>
      </c>
    </row>
    <row r="3729" spans="1:5" x14ac:dyDescent="0.3">
      <c r="A3729" s="87">
        <v>42124</v>
      </c>
      <c r="B3729" s="94">
        <v>13.11</v>
      </c>
      <c r="C3729" s="29">
        <f t="shared" si="174"/>
        <v>6.7235624846178821</v>
      </c>
      <c r="D3729" s="86">
        <f t="shared" si="175"/>
        <v>8.1345570823767677</v>
      </c>
      <c r="E3729" s="86">
        <f t="shared" si="176"/>
        <v>7.399513740380784</v>
      </c>
    </row>
    <row r="3730" spans="1:5" x14ac:dyDescent="0.3">
      <c r="A3730" s="87">
        <v>42128</v>
      </c>
      <c r="B3730" s="94">
        <v>13.11</v>
      </c>
      <c r="C3730" s="29">
        <f t="shared" si="174"/>
        <v>6.726850104965985</v>
      </c>
      <c r="D3730" s="86">
        <f t="shared" si="175"/>
        <v>8.1389323921909931</v>
      </c>
      <c r="E3730" s="86">
        <f t="shared" si="176"/>
        <v>7.4033222189361085</v>
      </c>
    </row>
    <row r="3731" spans="1:5" x14ac:dyDescent="0.3">
      <c r="A3731" s="87">
        <v>42129</v>
      </c>
      <c r="B3731" s="94">
        <v>13.13</v>
      </c>
      <c r="C3731" s="29">
        <f t="shared" si="174"/>
        <v>6.7301393328618095</v>
      </c>
      <c r="D3731" s="86">
        <f t="shared" si="175"/>
        <v>8.1433100553399829</v>
      </c>
      <c r="E3731" s="86">
        <f t="shared" si="176"/>
        <v>7.4071326576890106</v>
      </c>
    </row>
    <row r="3732" spans="1:5" x14ac:dyDescent="0.3">
      <c r="A3732" s="87">
        <v>42130</v>
      </c>
      <c r="B3732" s="94">
        <v>13.13</v>
      </c>
      <c r="C3732" s="29">
        <f t="shared" si="174"/>
        <v>6.7334348801889323</v>
      </c>
      <c r="D3732" s="86">
        <f t="shared" si="175"/>
        <v>8.1476963434382608</v>
      </c>
      <c r="E3732" s="86">
        <f t="shared" si="176"/>
        <v>7.410950242774561</v>
      </c>
    </row>
    <row r="3733" spans="1:5" x14ac:dyDescent="0.3">
      <c r="A3733" s="87">
        <v>42131</v>
      </c>
      <c r="B3733" s="94">
        <v>13.13</v>
      </c>
      <c r="C3733" s="29">
        <f t="shared" si="174"/>
        <v>6.7367320412467153</v>
      </c>
      <c r="D3733" s="86">
        <f t="shared" si="175"/>
        <v>8.1520849941536007</v>
      </c>
      <c r="E3733" s="86">
        <f t="shared" si="176"/>
        <v>7.4147697954171345</v>
      </c>
    </row>
    <row r="3734" spans="1:5" x14ac:dyDescent="0.3">
      <c r="A3734" s="87">
        <v>42132</v>
      </c>
      <c r="B3734" s="94">
        <v>13.13</v>
      </c>
      <c r="C3734" s="29">
        <f t="shared" si="174"/>
        <v>6.7400308168253531</v>
      </c>
      <c r="D3734" s="86">
        <f t="shared" si="175"/>
        <v>8.156476008758597</v>
      </c>
      <c r="E3734" s="86">
        <f t="shared" si="176"/>
        <v>7.4185913166307973</v>
      </c>
    </row>
    <row r="3735" spans="1:5" x14ac:dyDescent="0.3">
      <c r="A3735" s="87">
        <v>42135</v>
      </c>
      <c r="B3735" s="94">
        <v>13.13</v>
      </c>
      <c r="C3735" s="29">
        <f t="shared" si="174"/>
        <v>6.7433312077154284</v>
      </c>
      <c r="D3735" s="86">
        <f t="shared" si="175"/>
        <v>8.1608693885265264</v>
      </c>
      <c r="E3735" s="86">
        <f t="shared" si="176"/>
        <v>7.4224148074301368</v>
      </c>
    </row>
    <row r="3736" spans="1:5" x14ac:dyDescent="0.3">
      <c r="A3736" s="87">
        <v>42136</v>
      </c>
      <c r="B3736" s="94">
        <v>13.13</v>
      </c>
      <c r="C3736" s="29">
        <f t="shared" si="174"/>
        <v>6.7466332147079111</v>
      </c>
      <c r="D3736" s="86">
        <f t="shared" si="175"/>
        <v>8.1652651347313547</v>
      </c>
      <c r="E3736" s="86">
        <f t="shared" si="176"/>
        <v>7.4262402688302638</v>
      </c>
    </row>
    <row r="3737" spans="1:5" x14ac:dyDescent="0.3">
      <c r="A3737" s="87">
        <v>42137</v>
      </c>
      <c r="B3737" s="94">
        <v>13.13</v>
      </c>
      <c r="C3737" s="29">
        <f t="shared" si="174"/>
        <v>6.7499368385941576</v>
      </c>
      <c r="D3737" s="86">
        <f t="shared" si="175"/>
        <v>8.1696632486477316</v>
      </c>
      <c r="E3737" s="86">
        <f t="shared" si="176"/>
        <v>7.4300677018468129</v>
      </c>
    </row>
    <row r="3738" spans="1:5" x14ac:dyDescent="0.3">
      <c r="A3738" s="87">
        <v>42138</v>
      </c>
      <c r="B3738" s="94">
        <v>13.13</v>
      </c>
      <c r="C3738" s="29">
        <f t="shared" si="174"/>
        <v>6.7532420801659123</v>
      </c>
      <c r="D3738" s="86">
        <f t="shared" si="175"/>
        <v>8.1740637315509943</v>
      </c>
      <c r="E3738" s="86">
        <f t="shared" si="176"/>
        <v>7.433897107495941</v>
      </c>
    </row>
    <row r="3739" spans="1:5" x14ac:dyDescent="0.3">
      <c r="A3739" s="87">
        <v>42139</v>
      </c>
      <c r="B3739" s="94">
        <v>13.13</v>
      </c>
      <c r="C3739" s="29">
        <f t="shared" si="174"/>
        <v>6.7565489402153078</v>
      </c>
      <c r="D3739" s="86">
        <f t="shared" si="175"/>
        <v>8.1784665847171656</v>
      </c>
      <c r="E3739" s="86">
        <f t="shared" si="176"/>
        <v>7.4377284867943301</v>
      </c>
    </row>
    <row r="3740" spans="1:5" x14ac:dyDescent="0.3">
      <c r="A3740" s="87">
        <v>42142</v>
      </c>
      <c r="B3740" s="94">
        <v>13.13</v>
      </c>
      <c r="C3740" s="29">
        <f t="shared" si="174"/>
        <v>6.759857419534864</v>
      </c>
      <c r="D3740" s="86">
        <f t="shared" si="175"/>
        <v>8.1828718094229576</v>
      </c>
      <c r="E3740" s="86">
        <f t="shared" si="176"/>
        <v>7.441561840759185</v>
      </c>
    </row>
    <row r="3741" spans="1:5" x14ac:dyDescent="0.3">
      <c r="A3741" s="87">
        <v>42143</v>
      </c>
      <c r="B3741" s="94">
        <v>13.13</v>
      </c>
      <c r="C3741" s="29">
        <f t="shared" si="174"/>
        <v>6.7631675189174887</v>
      </c>
      <c r="D3741" s="86">
        <f t="shared" si="175"/>
        <v>8.1872794069457697</v>
      </c>
      <c r="E3741" s="86">
        <f t="shared" si="176"/>
        <v>7.4453971704082349</v>
      </c>
    </row>
    <row r="3742" spans="1:5" x14ac:dyDescent="0.3">
      <c r="A3742" s="87">
        <v>42144</v>
      </c>
      <c r="B3742" s="94">
        <v>13.13</v>
      </c>
      <c r="C3742" s="29">
        <f t="shared" si="174"/>
        <v>6.7664792391564781</v>
      </c>
      <c r="D3742" s="86">
        <f t="shared" si="175"/>
        <v>8.1916893785636891</v>
      </c>
      <c r="E3742" s="86">
        <f t="shared" si="176"/>
        <v>7.4492344767597345</v>
      </c>
    </row>
    <row r="3743" spans="1:5" x14ac:dyDescent="0.3">
      <c r="A3743" s="87">
        <v>42145</v>
      </c>
      <c r="B3743" s="94">
        <v>13.13</v>
      </c>
      <c r="C3743" s="29">
        <f t="shared" si="174"/>
        <v>6.7697925810455164</v>
      </c>
      <c r="D3743" s="86">
        <f t="shared" si="175"/>
        <v>8.19610172555549</v>
      </c>
      <c r="E3743" s="86">
        <f t="shared" si="176"/>
        <v>7.4530737608324618</v>
      </c>
    </row>
    <row r="3744" spans="1:5" x14ac:dyDescent="0.3">
      <c r="A3744" s="87">
        <v>42146</v>
      </c>
      <c r="B3744" s="94">
        <v>13.13</v>
      </c>
      <c r="C3744" s="29">
        <f t="shared" si="174"/>
        <v>6.7731075453786778</v>
      </c>
      <c r="D3744" s="86">
        <f t="shared" si="175"/>
        <v>8.2005164492006379</v>
      </c>
      <c r="E3744" s="86">
        <f t="shared" si="176"/>
        <v>7.4569150236457213</v>
      </c>
    </row>
    <row r="3745" spans="1:5" x14ac:dyDescent="0.3">
      <c r="A3745" s="87">
        <v>42149</v>
      </c>
      <c r="B3745" s="94">
        <v>13.13</v>
      </c>
      <c r="C3745" s="29">
        <f t="shared" si="174"/>
        <v>6.7764241329504245</v>
      </c>
      <c r="D3745" s="86">
        <f t="shared" si="175"/>
        <v>8.2049335507792858</v>
      </c>
      <c r="E3745" s="86">
        <f t="shared" si="176"/>
        <v>7.4607582662193419</v>
      </c>
    </row>
    <row r="3746" spans="1:5" x14ac:dyDescent="0.3">
      <c r="A3746" s="87">
        <v>42150</v>
      </c>
      <c r="B3746" s="94">
        <v>13.13</v>
      </c>
      <c r="C3746" s="29">
        <f t="shared" si="174"/>
        <v>6.7797423445556069</v>
      </c>
      <c r="D3746" s="86">
        <f t="shared" si="175"/>
        <v>8.2093530315722774</v>
      </c>
      <c r="E3746" s="86">
        <f t="shared" si="176"/>
        <v>7.4646034895736779</v>
      </c>
    </row>
    <row r="3747" spans="1:5" x14ac:dyDescent="0.3">
      <c r="A3747" s="87">
        <v>42151</v>
      </c>
      <c r="B3747" s="94">
        <v>13.13</v>
      </c>
      <c r="C3747" s="29">
        <f t="shared" si="174"/>
        <v>6.7830621809894662</v>
      </c>
      <c r="D3747" s="86">
        <f t="shared" si="175"/>
        <v>8.213774892861144</v>
      </c>
      <c r="E3747" s="86">
        <f t="shared" si="176"/>
        <v>7.4684506947296114</v>
      </c>
    </row>
    <row r="3748" spans="1:5" x14ac:dyDescent="0.3">
      <c r="A3748" s="87">
        <v>42152</v>
      </c>
      <c r="B3748" s="94">
        <v>13.13</v>
      </c>
      <c r="C3748" s="29">
        <f t="shared" si="174"/>
        <v>6.7863836430476319</v>
      </c>
      <c r="D3748" s="86">
        <f t="shared" si="175"/>
        <v>8.2181991359281099</v>
      </c>
      <c r="E3748" s="86">
        <f t="shared" si="176"/>
        <v>7.4722998827085485</v>
      </c>
    </row>
    <row r="3749" spans="1:5" x14ac:dyDescent="0.3">
      <c r="A3749" s="87">
        <v>42153</v>
      </c>
      <c r="B3749" s="94">
        <v>13.13</v>
      </c>
      <c r="C3749" s="29">
        <f t="shared" si="174"/>
        <v>6.7897067315261239</v>
      </c>
      <c r="D3749" s="86">
        <f t="shared" si="175"/>
        <v>8.2226257620560883</v>
      </c>
      <c r="E3749" s="86">
        <f t="shared" si="176"/>
        <v>7.4761510545324219</v>
      </c>
    </row>
    <row r="3750" spans="1:5" x14ac:dyDescent="0.3">
      <c r="A3750" s="87">
        <v>42156</v>
      </c>
      <c r="B3750" s="94">
        <v>13.13</v>
      </c>
      <c r="C3750" s="29">
        <f t="shared" si="174"/>
        <v>6.7930314472213507</v>
      </c>
      <c r="D3750" s="86">
        <f t="shared" si="175"/>
        <v>8.2270547725286853</v>
      </c>
      <c r="E3750" s="86">
        <f t="shared" si="176"/>
        <v>7.4800042112236929</v>
      </c>
    </row>
    <row r="3751" spans="1:5" x14ac:dyDescent="0.3">
      <c r="A3751" s="87">
        <v>42157</v>
      </c>
      <c r="B3751" s="94">
        <v>13.13</v>
      </c>
      <c r="C3751" s="29">
        <f t="shared" si="174"/>
        <v>6.7963577909301121</v>
      </c>
      <c r="D3751" s="86">
        <f t="shared" si="175"/>
        <v>8.2314861686301963</v>
      </c>
      <c r="E3751" s="86">
        <f t="shared" si="176"/>
        <v>7.4838593538053475</v>
      </c>
    </row>
    <row r="3752" spans="1:5" x14ac:dyDescent="0.3">
      <c r="A3752" s="87">
        <v>42158</v>
      </c>
      <c r="B3752" s="94">
        <v>13.13</v>
      </c>
      <c r="C3752" s="29">
        <f t="shared" si="174"/>
        <v>6.799685763449598</v>
      </c>
      <c r="D3752" s="86">
        <f t="shared" si="175"/>
        <v>8.2359199516456094</v>
      </c>
      <c r="E3752" s="86">
        <f t="shared" si="176"/>
        <v>7.4877164833008996</v>
      </c>
    </row>
    <row r="3753" spans="1:5" x14ac:dyDescent="0.3">
      <c r="A3753" s="87">
        <v>42160</v>
      </c>
      <c r="B3753" s="94">
        <v>13.64</v>
      </c>
      <c r="C3753" s="29">
        <f t="shared" si="174"/>
        <v>6.8030153655773873</v>
      </c>
      <c r="D3753" s="86">
        <f t="shared" si="175"/>
        <v>8.2403561228606037</v>
      </c>
      <c r="E3753" s="86">
        <f t="shared" si="176"/>
        <v>7.4915756007343921</v>
      </c>
    </row>
    <row r="3754" spans="1:5" x14ac:dyDescent="0.3">
      <c r="A3754" s="87">
        <v>42163</v>
      </c>
      <c r="B3754" s="94">
        <v>13.64</v>
      </c>
      <c r="C3754" s="29">
        <f t="shared" si="174"/>
        <v>6.806468099965878</v>
      </c>
      <c r="D3754" s="86">
        <f t="shared" si="175"/>
        <v>8.2449565735979427</v>
      </c>
      <c r="E3754" s="86">
        <f t="shared" si="176"/>
        <v>7.4955705101106762</v>
      </c>
    </row>
    <row r="3755" spans="1:5" x14ac:dyDescent="0.3">
      <c r="A3755" s="87">
        <v>42164</v>
      </c>
      <c r="B3755" s="94">
        <v>13.64</v>
      </c>
      <c r="C3755" s="29">
        <f t="shared" si="174"/>
        <v>6.8099225867206528</v>
      </c>
      <c r="D3755" s="86">
        <f t="shared" si="175"/>
        <v>8.2495595926887209</v>
      </c>
      <c r="E3755" s="86">
        <f t="shared" si="176"/>
        <v>7.4995675497866161</v>
      </c>
    </row>
    <row r="3756" spans="1:5" x14ac:dyDescent="0.3">
      <c r="A3756" s="87">
        <v>42165</v>
      </c>
      <c r="B3756" s="94">
        <v>13.64</v>
      </c>
      <c r="C3756" s="29">
        <f t="shared" si="174"/>
        <v>6.8133788267310909</v>
      </c>
      <c r="D3756" s="86">
        <f t="shared" si="175"/>
        <v>8.2541651815668047</v>
      </c>
      <c r="E3756" s="86">
        <f t="shared" si="176"/>
        <v>7.5035667208982026</v>
      </c>
    </row>
    <row r="3757" spans="1:5" x14ac:dyDescent="0.3">
      <c r="A3757" s="87">
        <v>42166</v>
      </c>
      <c r="B3757" s="94">
        <v>13.64</v>
      </c>
      <c r="C3757" s="29">
        <f t="shared" si="174"/>
        <v>6.8168368208870209</v>
      </c>
      <c r="D3757" s="86">
        <f t="shared" si="175"/>
        <v>8.2587733416668652</v>
      </c>
      <c r="E3757" s="86">
        <f t="shared" si="176"/>
        <v>7.5075680245820307</v>
      </c>
    </row>
    <row r="3758" spans="1:5" x14ac:dyDescent="0.3">
      <c r="A3758" s="87">
        <v>42167</v>
      </c>
      <c r="B3758" s="94">
        <v>13.64</v>
      </c>
      <c r="C3758" s="29">
        <f t="shared" si="174"/>
        <v>6.8202965700787255</v>
      </c>
      <c r="D3758" s="86">
        <f t="shared" si="175"/>
        <v>8.263384074424371</v>
      </c>
      <c r="E3758" s="86">
        <f t="shared" si="176"/>
        <v>7.5115714619753016</v>
      </c>
    </row>
    <row r="3759" spans="1:5" x14ac:dyDescent="0.3">
      <c r="A3759" s="87">
        <v>42170</v>
      </c>
      <c r="B3759" s="94">
        <v>13.64</v>
      </c>
      <c r="C3759" s="29">
        <f t="shared" si="174"/>
        <v>6.8237580751969373</v>
      </c>
      <c r="D3759" s="86">
        <f t="shared" si="175"/>
        <v>8.2679973812755918</v>
      </c>
      <c r="E3759" s="86">
        <f t="shared" si="176"/>
        <v>7.5155770342158235</v>
      </c>
    </row>
    <row r="3760" spans="1:5" x14ac:dyDescent="0.3">
      <c r="A3760" s="87">
        <v>42171</v>
      </c>
      <c r="B3760" s="94">
        <v>13.64</v>
      </c>
      <c r="C3760" s="29">
        <f t="shared" si="174"/>
        <v>6.8272213371328414</v>
      </c>
      <c r="D3760" s="86">
        <f t="shared" si="175"/>
        <v>8.2726132636576022</v>
      </c>
      <c r="E3760" s="86">
        <f t="shared" si="176"/>
        <v>7.5195847424420119</v>
      </c>
    </row>
    <row r="3761" spans="1:5" x14ac:dyDescent="0.3">
      <c r="A3761" s="87">
        <v>42172</v>
      </c>
      <c r="B3761" s="94">
        <v>13.64</v>
      </c>
      <c r="C3761" s="29">
        <f t="shared" si="174"/>
        <v>6.8306863567780756</v>
      </c>
      <c r="D3761" s="86">
        <f t="shared" si="175"/>
        <v>8.2772317230082759</v>
      </c>
      <c r="E3761" s="86">
        <f t="shared" si="176"/>
        <v>7.5235945877928883</v>
      </c>
    </row>
    <row r="3762" spans="1:5" x14ac:dyDescent="0.3">
      <c r="A3762" s="87">
        <v>42173</v>
      </c>
      <c r="B3762" s="94">
        <v>13.64</v>
      </c>
      <c r="C3762" s="29">
        <f t="shared" si="174"/>
        <v>6.8341531350247307</v>
      </c>
      <c r="D3762" s="86">
        <f t="shared" si="175"/>
        <v>8.2818527607662915</v>
      </c>
      <c r="E3762" s="86">
        <f t="shared" si="176"/>
        <v>7.5276065714080822</v>
      </c>
    </row>
    <row r="3763" spans="1:5" x14ac:dyDescent="0.3">
      <c r="A3763" s="87">
        <v>42174</v>
      </c>
      <c r="B3763" s="94">
        <v>13.64</v>
      </c>
      <c r="C3763" s="29">
        <f t="shared" si="174"/>
        <v>6.8376216727653496</v>
      </c>
      <c r="D3763" s="86">
        <f t="shared" si="175"/>
        <v>8.2864763783711304</v>
      </c>
      <c r="E3763" s="86">
        <f t="shared" si="176"/>
        <v>7.531620694427831</v>
      </c>
    </row>
    <row r="3764" spans="1:5" x14ac:dyDescent="0.3">
      <c r="A3764" s="87">
        <v>42177</v>
      </c>
      <c r="B3764" s="94">
        <v>13.64</v>
      </c>
      <c r="C3764" s="29">
        <f t="shared" si="174"/>
        <v>6.8410919708929274</v>
      </c>
      <c r="D3764" s="86">
        <f t="shared" si="175"/>
        <v>8.2911025772630769</v>
      </c>
      <c r="E3764" s="86">
        <f t="shared" si="176"/>
        <v>7.5356369579929794</v>
      </c>
    </row>
    <row r="3765" spans="1:5" x14ac:dyDescent="0.3">
      <c r="A3765" s="87">
        <v>42178</v>
      </c>
      <c r="B3765" s="94">
        <v>13.64</v>
      </c>
      <c r="C3765" s="29">
        <f t="shared" si="174"/>
        <v>6.8445640303009139</v>
      </c>
      <c r="D3765" s="86">
        <f t="shared" si="175"/>
        <v>8.2957313588832182</v>
      </c>
      <c r="E3765" s="86">
        <f t="shared" si="176"/>
        <v>7.5396553632449814</v>
      </c>
    </row>
    <row r="3766" spans="1:5" x14ac:dyDescent="0.3">
      <c r="A3766" s="87">
        <v>42179</v>
      </c>
      <c r="B3766" s="94">
        <v>13.64</v>
      </c>
      <c r="C3766" s="29">
        <f t="shared" si="174"/>
        <v>6.8480378518832117</v>
      </c>
      <c r="D3766" s="86">
        <f t="shared" si="175"/>
        <v>8.3003627246734499</v>
      </c>
      <c r="E3766" s="86">
        <f t="shared" si="176"/>
        <v>7.5436759113258987</v>
      </c>
    </row>
    <row r="3767" spans="1:5" x14ac:dyDescent="0.3">
      <c r="A3767" s="87">
        <v>42180</v>
      </c>
      <c r="B3767" s="94">
        <v>13.64</v>
      </c>
      <c r="C3767" s="29">
        <f t="shared" si="174"/>
        <v>6.8515134365341774</v>
      </c>
      <c r="D3767" s="86">
        <f t="shared" si="175"/>
        <v>8.3049966760764686</v>
      </c>
      <c r="E3767" s="86">
        <f t="shared" si="176"/>
        <v>7.5476986033784028</v>
      </c>
    </row>
    <row r="3768" spans="1:5" x14ac:dyDescent="0.3">
      <c r="A3768" s="87">
        <v>42181</v>
      </c>
      <c r="B3768" s="94">
        <v>13.64</v>
      </c>
      <c r="C3768" s="29">
        <f t="shared" si="174"/>
        <v>6.8549907851486207</v>
      </c>
      <c r="D3768" s="86">
        <f t="shared" si="175"/>
        <v>8.3096332145357774</v>
      </c>
      <c r="E3768" s="86">
        <f t="shared" si="176"/>
        <v>7.551723440545774</v>
      </c>
    </row>
    <row r="3769" spans="1:5" x14ac:dyDescent="0.3">
      <c r="A3769" s="87">
        <v>42184</v>
      </c>
      <c r="B3769" s="94">
        <v>13.64</v>
      </c>
      <c r="C3769" s="29">
        <f t="shared" si="174"/>
        <v>6.8584698986218067</v>
      </c>
      <c r="D3769" s="86">
        <f t="shared" si="175"/>
        <v>8.3142723414956876</v>
      </c>
      <c r="E3769" s="86">
        <f t="shared" si="176"/>
        <v>7.5557504239719018</v>
      </c>
    </row>
    <row r="3770" spans="1:5" x14ac:dyDescent="0.3">
      <c r="A3770" s="87">
        <v>42185</v>
      </c>
      <c r="B3770" s="94">
        <v>13.64</v>
      </c>
      <c r="C3770" s="29">
        <f t="shared" si="174"/>
        <v>6.8619507778494535</v>
      </c>
      <c r="D3770" s="86">
        <f t="shared" si="175"/>
        <v>8.3189140584013135</v>
      </c>
      <c r="E3770" s="86">
        <f t="shared" si="176"/>
        <v>7.5597795548012874</v>
      </c>
    </row>
    <row r="3771" spans="1:5" x14ac:dyDescent="0.3">
      <c r="A3771" s="87">
        <v>42186</v>
      </c>
      <c r="B3771" s="94">
        <v>13.64</v>
      </c>
      <c r="C3771" s="29">
        <f t="shared" si="174"/>
        <v>6.865433423727735</v>
      </c>
      <c r="D3771" s="86">
        <f t="shared" si="175"/>
        <v>8.3235583666985793</v>
      </c>
      <c r="E3771" s="86">
        <f t="shared" si="176"/>
        <v>7.5638108341790407</v>
      </c>
    </row>
    <row r="3772" spans="1:5" x14ac:dyDescent="0.3">
      <c r="A3772" s="87">
        <v>42187</v>
      </c>
      <c r="B3772" s="94">
        <v>13.64</v>
      </c>
      <c r="C3772" s="29">
        <f t="shared" si="174"/>
        <v>6.8689178371532789</v>
      </c>
      <c r="D3772" s="86">
        <f t="shared" si="175"/>
        <v>8.328205267834214</v>
      </c>
      <c r="E3772" s="86">
        <f t="shared" si="176"/>
        <v>7.5678442632508824</v>
      </c>
    </row>
    <row r="3773" spans="1:5" x14ac:dyDescent="0.3">
      <c r="A3773" s="87">
        <v>42188</v>
      </c>
      <c r="B3773" s="94">
        <v>13.64</v>
      </c>
      <c r="C3773" s="29">
        <f t="shared" si="174"/>
        <v>6.8724040190231683</v>
      </c>
      <c r="D3773" s="86">
        <f t="shared" si="175"/>
        <v>8.3328547632557566</v>
      </c>
      <c r="E3773" s="86">
        <f t="shared" si="176"/>
        <v>7.5718798431631447</v>
      </c>
    </row>
    <row r="3774" spans="1:5" x14ac:dyDescent="0.3">
      <c r="A3774" s="87">
        <v>42191</v>
      </c>
      <c r="B3774" s="94">
        <v>13.64</v>
      </c>
      <c r="C3774" s="29">
        <f t="shared" si="174"/>
        <v>6.8758919702349424</v>
      </c>
      <c r="D3774" s="86">
        <f t="shared" si="175"/>
        <v>8.3375068544115507</v>
      </c>
      <c r="E3774" s="86">
        <f t="shared" si="176"/>
        <v>7.5759175750627712</v>
      </c>
    </row>
    <row r="3775" spans="1:5" x14ac:dyDescent="0.3">
      <c r="A3775" s="87">
        <v>42192</v>
      </c>
      <c r="B3775" s="94">
        <v>13.64</v>
      </c>
      <c r="C3775" s="29">
        <f t="shared" si="174"/>
        <v>6.8793816916865955</v>
      </c>
      <c r="D3775" s="86">
        <f t="shared" si="175"/>
        <v>8.3421615427507518</v>
      </c>
      <c r="E3775" s="86">
        <f t="shared" si="176"/>
        <v>7.579957460097317</v>
      </c>
    </row>
    <row r="3776" spans="1:5" x14ac:dyDescent="0.3">
      <c r="A3776" s="87">
        <v>42193</v>
      </c>
      <c r="B3776" s="94">
        <v>13.64</v>
      </c>
      <c r="C3776" s="29">
        <f t="shared" si="174"/>
        <v>6.8828731842765771</v>
      </c>
      <c r="D3776" s="86">
        <f t="shared" si="175"/>
        <v>8.3468188297233237</v>
      </c>
      <c r="E3776" s="86">
        <f t="shared" si="176"/>
        <v>7.5839994994149489</v>
      </c>
    </row>
    <row r="3777" spans="1:5" x14ac:dyDescent="0.3">
      <c r="A3777" s="87">
        <v>42194</v>
      </c>
      <c r="B3777" s="94">
        <v>13.64</v>
      </c>
      <c r="C3777" s="29">
        <f t="shared" si="174"/>
        <v>6.8863664489037921</v>
      </c>
      <c r="D3777" s="86">
        <f t="shared" si="175"/>
        <v>8.3514787167800382</v>
      </c>
      <c r="E3777" s="86">
        <f t="shared" si="176"/>
        <v>7.5880436941644458</v>
      </c>
    </row>
    <row r="3778" spans="1:5" x14ac:dyDescent="0.3">
      <c r="A3778" s="87">
        <v>42195</v>
      </c>
      <c r="B3778" s="94">
        <v>13.64</v>
      </c>
      <c r="C3778" s="29">
        <f t="shared" si="174"/>
        <v>6.8898614864676038</v>
      </c>
      <c r="D3778" s="86">
        <f t="shared" si="175"/>
        <v>8.3561412053724773</v>
      </c>
      <c r="E3778" s="86">
        <f t="shared" si="176"/>
        <v>7.5920900454951994</v>
      </c>
    </row>
    <row r="3779" spans="1:5" x14ac:dyDescent="0.3">
      <c r="A3779" s="87">
        <v>42198</v>
      </c>
      <c r="B3779" s="94">
        <v>13.64</v>
      </c>
      <c r="C3779" s="29">
        <f t="shared" si="174"/>
        <v>6.8933582978678301</v>
      </c>
      <c r="D3779" s="86">
        <f t="shared" si="175"/>
        <v>8.3608062969530366</v>
      </c>
      <c r="E3779" s="86">
        <f t="shared" si="176"/>
        <v>7.5961385545572142</v>
      </c>
    </row>
    <row r="3780" spans="1:5" x14ac:dyDescent="0.3">
      <c r="A3780" s="87">
        <v>42199</v>
      </c>
      <c r="B3780" s="94">
        <v>13.64</v>
      </c>
      <c r="C3780" s="29">
        <f t="shared" si="174"/>
        <v>6.8968568840047464</v>
      </c>
      <c r="D3780" s="86">
        <f t="shared" si="175"/>
        <v>8.365473992974918</v>
      </c>
      <c r="E3780" s="86">
        <f t="shared" si="176"/>
        <v>7.6001892225011085</v>
      </c>
    </row>
    <row r="3781" spans="1:5" x14ac:dyDescent="0.3">
      <c r="A3781" s="87">
        <v>42200</v>
      </c>
      <c r="B3781" s="94">
        <v>13.64</v>
      </c>
      <c r="C3781" s="29">
        <f t="shared" ref="C3781:C3844" si="177">IF(A3781=$B$2,1,IF(A3780&lt;DATE(1998,1,2),ROUND(B3780/3000+1,8)*C3780,ROUND(((1+B3780/100)^(1/252)),8)*C3780))</f>
        <v>6.9003572457790847</v>
      </c>
      <c r="D3781" s="86">
        <f t="shared" ref="D3781:D3844" si="178">(((ROUND(C3781/C3780,8)-1)*$D$1)+1)*D3780</f>
        <v>8.3701442948921372</v>
      </c>
      <c r="E3781" s="86">
        <f t="shared" ref="E3781:E3844" si="179">(((ROUND(C3781/C3780,8))*(($E$1+1)^(1/252)))*E3780)</f>
        <v>7.6042420504781134</v>
      </c>
    </row>
    <row r="3782" spans="1:5" x14ac:dyDescent="0.3">
      <c r="A3782" s="87">
        <v>42201</v>
      </c>
      <c r="B3782" s="94">
        <v>13.64</v>
      </c>
      <c r="C3782" s="29">
        <f t="shared" si="177"/>
        <v>6.9038593840920344</v>
      </c>
      <c r="D3782" s="86">
        <f t="shared" si="178"/>
        <v>8.3748172041595215</v>
      </c>
      <c r="E3782" s="86">
        <f t="shared" si="179"/>
        <v>7.6082970396400746</v>
      </c>
    </row>
    <row r="3783" spans="1:5" x14ac:dyDescent="0.3">
      <c r="A3783" s="87">
        <v>42202</v>
      </c>
      <c r="B3783" s="94">
        <v>13.64</v>
      </c>
      <c r="C3783" s="29">
        <f t="shared" si="177"/>
        <v>6.9073632998452421</v>
      </c>
      <c r="D3783" s="86">
        <f t="shared" si="178"/>
        <v>8.37949272223271</v>
      </c>
      <c r="E3783" s="86">
        <f t="shared" si="179"/>
        <v>7.6123541911394517</v>
      </c>
    </row>
    <row r="3784" spans="1:5" x14ac:dyDescent="0.3">
      <c r="A3784" s="87">
        <v>42205</v>
      </c>
      <c r="B3784" s="94">
        <v>13.64</v>
      </c>
      <c r="C3784" s="29">
        <f t="shared" si="177"/>
        <v>6.9108689939408121</v>
      </c>
      <c r="D3784" s="86">
        <f t="shared" si="178"/>
        <v>8.3841708505681556</v>
      </c>
      <c r="E3784" s="86">
        <f t="shared" si="179"/>
        <v>7.6164135061293186</v>
      </c>
    </row>
    <row r="3785" spans="1:5" x14ac:dyDescent="0.3">
      <c r="A3785" s="87">
        <v>42206</v>
      </c>
      <c r="B3785" s="94">
        <v>13.64</v>
      </c>
      <c r="C3785" s="29">
        <f t="shared" si="177"/>
        <v>6.9143764672813059</v>
      </c>
      <c r="D3785" s="86">
        <f t="shared" si="178"/>
        <v>8.3888515906231227</v>
      </c>
      <c r="E3785" s="86">
        <f t="shared" si="179"/>
        <v>7.620474985763364</v>
      </c>
    </row>
    <row r="3786" spans="1:5" x14ac:dyDescent="0.3">
      <c r="A3786" s="87">
        <v>42207</v>
      </c>
      <c r="B3786" s="94">
        <v>13.64</v>
      </c>
      <c r="C3786" s="29">
        <f t="shared" si="177"/>
        <v>6.9178857207697444</v>
      </c>
      <c r="D3786" s="86">
        <f t="shared" si="178"/>
        <v>8.3935349438556894</v>
      </c>
      <c r="E3786" s="86">
        <f t="shared" si="179"/>
        <v>7.6245386311958923</v>
      </c>
    </row>
    <row r="3787" spans="1:5" x14ac:dyDescent="0.3">
      <c r="A3787" s="87">
        <v>42208</v>
      </c>
      <c r="B3787" s="94">
        <v>13.64</v>
      </c>
      <c r="C3787" s="29">
        <f t="shared" si="177"/>
        <v>6.9213967553096065</v>
      </c>
      <c r="D3787" s="86">
        <f t="shared" si="178"/>
        <v>8.3982209117247493</v>
      </c>
      <c r="E3787" s="86">
        <f t="shared" si="179"/>
        <v>7.6286044435818239</v>
      </c>
    </row>
    <row r="3788" spans="1:5" x14ac:dyDescent="0.3">
      <c r="A3788" s="87">
        <v>42209</v>
      </c>
      <c r="B3788" s="94">
        <v>13.64</v>
      </c>
      <c r="C3788" s="29">
        <f t="shared" si="177"/>
        <v>6.9249095718048279</v>
      </c>
      <c r="D3788" s="86">
        <f t="shared" si="178"/>
        <v>8.4029094956900092</v>
      </c>
      <c r="E3788" s="86">
        <f t="shared" si="179"/>
        <v>7.6326724240766932</v>
      </c>
    </row>
    <row r="3789" spans="1:5" x14ac:dyDescent="0.3">
      <c r="A3789" s="87">
        <v>42212</v>
      </c>
      <c r="B3789" s="94">
        <v>13.64</v>
      </c>
      <c r="C3789" s="29">
        <f t="shared" si="177"/>
        <v>6.9284241711598051</v>
      </c>
      <c r="D3789" s="86">
        <f t="shared" si="178"/>
        <v>8.4076006972119917</v>
      </c>
      <c r="E3789" s="86">
        <f t="shared" si="179"/>
        <v>7.6367425738366528</v>
      </c>
    </row>
    <row r="3790" spans="1:5" x14ac:dyDescent="0.3">
      <c r="A3790" s="87">
        <v>42213</v>
      </c>
      <c r="B3790" s="94">
        <v>13.64</v>
      </c>
      <c r="C3790" s="29">
        <f t="shared" si="177"/>
        <v>6.931940554279393</v>
      </c>
      <c r="D3790" s="86">
        <f t="shared" si="178"/>
        <v>8.4122945177520325</v>
      </c>
      <c r="E3790" s="86">
        <f t="shared" si="179"/>
        <v>7.6408148940184715</v>
      </c>
    </row>
    <row r="3791" spans="1:5" x14ac:dyDescent="0.3">
      <c r="A3791" s="87">
        <v>42214</v>
      </c>
      <c r="B3791" s="94">
        <v>13.64</v>
      </c>
      <c r="C3791" s="29">
        <f t="shared" si="177"/>
        <v>6.9354587220689057</v>
      </c>
      <c r="D3791" s="86">
        <f t="shared" si="178"/>
        <v>8.4169909587722866</v>
      </c>
      <c r="E3791" s="86">
        <f t="shared" si="179"/>
        <v>7.6448893857795337</v>
      </c>
    </row>
    <row r="3792" spans="1:5" x14ac:dyDescent="0.3">
      <c r="A3792" s="87">
        <v>42215</v>
      </c>
      <c r="B3792" s="94">
        <v>14.13</v>
      </c>
      <c r="C3792" s="29">
        <f t="shared" si="177"/>
        <v>6.9389786754341172</v>
      </c>
      <c r="D3792" s="86">
        <f t="shared" si="178"/>
        <v>8.4216900217357225</v>
      </c>
      <c r="E3792" s="86">
        <f t="shared" si="179"/>
        <v>7.648966050277842</v>
      </c>
    </row>
    <row r="3793" spans="1:5" x14ac:dyDescent="0.3">
      <c r="A3793" s="87">
        <v>42216</v>
      </c>
      <c r="B3793" s="94">
        <v>14.13</v>
      </c>
      <c r="C3793" s="29">
        <f t="shared" si="177"/>
        <v>6.9426189330370365</v>
      </c>
      <c r="D3793" s="86">
        <f t="shared" si="178"/>
        <v>8.4265499348182544</v>
      </c>
      <c r="E3793" s="86">
        <f t="shared" si="179"/>
        <v>7.6531755363710898</v>
      </c>
    </row>
    <row r="3794" spans="1:5" x14ac:dyDescent="0.3">
      <c r="A3794" s="87">
        <v>42219</v>
      </c>
      <c r="B3794" s="94">
        <v>14.13</v>
      </c>
      <c r="C3794" s="29">
        <f t="shared" si="177"/>
        <v>6.946261100355497</v>
      </c>
      <c r="D3794" s="86">
        <f t="shared" si="178"/>
        <v>8.4314126524156894</v>
      </c>
      <c r="E3794" s="86">
        <f t="shared" si="179"/>
        <v>7.6573873390876628</v>
      </c>
    </row>
    <row r="3795" spans="1:5" x14ac:dyDescent="0.3">
      <c r="A3795" s="87">
        <v>42220</v>
      </c>
      <c r="B3795" s="94">
        <v>14.13</v>
      </c>
      <c r="C3795" s="29">
        <f t="shared" si="177"/>
        <v>6.9499051783913544</v>
      </c>
      <c r="D3795" s="86">
        <f t="shared" si="178"/>
        <v>8.4362781761464305</v>
      </c>
      <c r="E3795" s="86">
        <f t="shared" si="179"/>
        <v>7.661601459702478</v>
      </c>
    </row>
    <row r="3796" spans="1:5" x14ac:dyDescent="0.3">
      <c r="A3796" s="87">
        <v>42221</v>
      </c>
      <c r="B3796" s="94">
        <v>14.13</v>
      </c>
      <c r="C3796" s="29">
        <f t="shared" si="177"/>
        <v>6.9535511681469906</v>
      </c>
      <c r="D3796" s="86">
        <f t="shared" si="178"/>
        <v>8.4411465076298171</v>
      </c>
      <c r="E3796" s="86">
        <f t="shared" si="179"/>
        <v>7.6658178994911541</v>
      </c>
    </row>
    <row r="3797" spans="1:5" x14ac:dyDescent="0.3">
      <c r="A3797" s="87">
        <v>42222</v>
      </c>
      <c r="B3797" s="94">
        <v>14.13</v>
      </c>
      <c r="C3797" s="29">
        <f t="shared" si="177"/>
        <v>6.9571990706253128</v>
      </c>
      <c r="D3797" s="86">
        <f t="shared" si="178"/>
        <v>8.4460176484861211</v>
      </c>
      <c r="E3797" s="86">
        <f t="shared" si="179"/>
        <v>7.6700366597300107</v>
      </c>
    </row>
    <row r="3798" spans="1:5" x14ac:dyDescent="0.3">
      <c r="A3798" s="87">
        <v>42223</v>
      </c>
      <c r="B3798" s="94">
        <v>14.13</v>
      </c>
      <c r="C3798" s="29">
        <f t="shared" si="177"/>
        <v>6.960848886829754</v>
      </c>
      <c r="D3798" s="86">
        <f t="shared" si="178"/>
        <v>8.4508916003365506</v>
      </c>
      <c r="E3798" s="86">
        <f t="shared" si="179"/>
        <v>7.6742577416960707</v>
      </c>
    </row>
    <row r="3799" spans="1:5" x14ac:dyDescent="0.3">
      <c r="A3799" s="87">
        <v>42226</v>
      </c>
      <c r="B3799" s="94">
        <v>14.13</v>
      </c>
      <c r="C3799" s="29">
        <f t="shared" si="177"/>
        <v>6.9645006177642736</v>
      </c>
      <c r="D3799" s="86">
        <f t="shared" si="178"/>
        <v>8.455768364803248</v>
      </c>
      <c r="E3799" s="86">
        <f t="shared" si="179"/>
        <v>7.6784811466670595</v>
      </c>
    </row>
    <row r="3800" spans="1:5" x14ac:dyDescent="0.3">
      <c r="A3800" s="87">
        <v>42227</v>
      </c>
      <c r="B3800" s="94">
        <v>14.13</v>
      </c>
      <c r="C3800" s="29">
        <f t="shared" si="177"/>
        <v>6.9681542644333589</v>
      </c>
      <c r="D3800" s="86">
        <f t="shared" si="178"/>
        <v>8.4606479435092936</v>
      </c>
      <c r="E3800" s="86">
        <f t="shared" si="179"/>
        <v>7.6827068759214052</v>
      </c>
    </row>
    <row r="3801" spans="1:5" x14ac:dyDescent="0.3">
      <c r="A3801" s="87">
        <v>42228</v>
      </c>
      <c r="B3801" s="94">
        <v>14.13</v>
      </c>
      <c r="C3801" s="29">
        <f t="shared" si="177"/>
        <v>6.9718098278420237</v>
      </c>
      <c r="D3801" s="86">
        <f t="shared" si="178"/>
        <v>8.4655303380787021</v>
      </c>
      <c r="E3801" s="86">
        <f t="shared" si="179"/>
        <v>7.6869349307382402</v>
      </c>
    </row>
    <row r="3802" spans="1:5" x14ac:dyDescent="0.3">
      <c r="A3802" s="87">
        <v>42229</v>
      </c>
      <c r="B3802" s="94">
        <v>14.13</v>
      </c>
      <c r="C3802" s="29">
        <f t="shared" si="177"/>
        <v>6.9754673089958086</v>
      </c>
      <c r="D3802" s="86">
        <f t="shared" si="178"/>
        <v>8.4704155501364262</v>
      </c>
      <c r="E3802" s="86">
        <f t="shared" si="179"/>
        <v>7.6911653123974011</v>
      </c>
    </row>
    <row r="3803" spans="1:5" x14ac:dyDescent="0.3">
      <c r="A3803" s="87">
        <v>42230</v>
      </c>
      <c r="B3803" s="94">
        <v>14.13</v>
      </c>
      <c r="C3803" s="29">
        <f t="shared" si="177"/>
        <v>6.9791267089007807</v>
      </c>
      <c r="D3803" s="86">
        <f t="shared" si="178"/>
        <v>8.4753035813083581</v>
      </c>
      <c r="E3803" s="86">
        <f t="shared" si="179"/>
        <v>7.695398022179428</v>
      </c>
    </row>
    <row r="3804" spans="1:5" x14ac:dyDescent="0.3">
      <c r="A3804" s="87">
        <v>42233</v>
      </c>
      <c r="B3804" s="94">
        <v>14.13</v>
      </c>
      <c r="C3804" s="29">
        <f t="shared" si="177"/>
        <v>6.9827880285635375</v>
      </c>
      <c r="D3804" s="86">
        <f t="shared" si="178"/>
        <v>8.4801944332213264</v>
      </c>
      <c r="E3804" s="86">
        <f t="shared" si="179"/>
        <v>7.6996330613655664</v>
      </c>
    </row>
    <row r="3805" spans="1:5" x14ac:dyDescent="0.3">
      <c r="A3805" s="87">
        <v>42234</v>
      </c>
      <c r="B3805" s="94">
        <v>14.13</v>
      </c>
      <c r="C3805" s="29">
        <f t="shared" si="177"/>
        <v>6.9864512689912024</v>
      </c>
      <c r="D3805" s="86">
        <f t="shared" si="178"/>
        <v>8.4850881075030991</v>
      </c>
      <c r="E3805" s="86">
        <f t="shared" si="179"/>
        <v>7.7038704312377666</v>
      </c>
    </row>
    <row r="3806" spans="1:5" x14ac:dyDescent="0.3">
      <c r="A3806" s="87">
        <v>42235</v>
      </c>
      <c r="B3806" s="94">
        <v>14.13</v>
      </c>
      <c r="C3806" s="29">
        <f t="shared" si="177"/>
        <v>6.9901164311914279</v>
      </c>
      <c r="D3806" s="86">
        <f t="shared" si="178"/>
        <v>8.489984605782384</v>
      </c>
      <c r="E3806" s="86">
        <f t="shared" si="179"/>
        <v>7.7081101330786836</v>
      </c>
    </row>
    <row r="3807" spans="1:5" x14ac:dyDescent="0.3">
      <c r="A3807" s="87">
        <v>42236</v>
      </c>
      <c r="B3807" s="94">
        <v>14.13</v>
      </c>
      <c r="C3807" s="29">
        <f t="shared" si="177"/>
        <v>6.9937835161723951</v>
      </c>
      <c r="D3807" s="86">
        <f t="shared" si="178"/>
        <v>8.494883929688827</v>
      </c>
      <c r="E3807" s="86">
        <f t="shared" si="179"/>
        <v>7.7123521681716793</v>
      </c>
    </row>
    <row r="3808" spans="1:5" x14ac:dyDescent="0.3">
      <c r="A3808" s="87">
        <v>42237</v>
      </c>
      <c r="B3808" s="94">
        <v>14.13</v>
      </c>
      <c r="C3808" s="29">
        <f t="shared" si="177"/>
        <v>6.9974525249428146</v>
      </c>
      <c r="D3808" s="86">
        <f t="shared" si="178"/>
        <v>8.4997860808530152</v>
      </c>
      <c r="E3808" s="86">
        <f t="shared" si="179"/>
        <v>7.7165965378008226</v>
      </c>
    </row>
    <row r="3809" spans="1:5" x14ac:dyDescent="0.3">
      <c r="A3809" s="87">
        <v>42240</v>
      </c>
      <c r="B3809" s="94">
        <v>14.13</v>
      </c>
      <c r="C3809" s="29">
        <f t="shared" si="177"/>
        <v>7.0011234585119251</v>
      </c>
      <c r="D3809" s="86">
        <f t="shared" si="178"/>
        <v>8.5046910609064792</v>
      </c>
      <c r="E3809" s="86">
        <f t="shared" si="179"/>
        <v>7.7208432432508873</v>
      </c>
    </row>
    <row r="3810" spans="1:5" x14ac:dyDescent="0.3">
      <c r="A3810" s="87">
        <v>42241</v>
      </c>
      <c r="B3810" s="94">
        <v>14.13</v>
      </c>
      <c r="C3810" s="29">
        <f t="shared" si="177"/>
        <v>7.004796317889495</v>
      </c>
      <c r="D3810" s="86">
        <f t="shared" si="178"/>
        <v>8.5095988714816873</v>
      </c>
      <c r="E3810" s="86">
        <f t="shared" si="179"/>
        <v>7.7250922858073547</v>
      </c>
    </row>
    <row r="3811" spans="1:5" x14ac:dyDescent="0.3">
      <c r="A3811" s="87">
        <v>42242</v>
      </c>
      <c r="B3811" s="94">
        <v>14.13</v>
      </c>
      <c r="C3811" s="29">
        <f t="shared" si="177"/>
        <v>7.0084711040858236</v>
      </c>
      <c r="D3811" s="86">
        <f t="shared" si="178"/>
        <v>8.514509514212051</v>
      </c>
      <c r="E3811" s="86">
        <f t="shared" si="179"/>
        <v>7.7293436667564146</v>
      </c>
    </row>
    <row r="3812" spans="1:5" x14ac:dyDescent="0.3">
      <c r="A3812" s="87">
        <v>42243</v>
      </c>
      <c r="B3812" s="94">
        <v>14.13</v>
      </c>
      <c r="C3812" s="29">
        <f t="shared" si="177"/>
        <v>7.012147818111738</v>
      </c>
      <c r="D3812" s="86">
        <f t="shared" si="178"/>
        <v>8.5194229907319254</v>
      </c>
      <c r="E3812" s="86">
        <f t="shared" si="179"/>
        <v>7.7335973873849637</v>
      </c>
    </row>
    <row r="3813" spans="1:5" x14ac:dyDescent="0.3">
      <c r="A3813" s="87">
        <v>42244</v>
      </c>
      <c r="B3813" s="94">
        <v>14.13</v>
      </c>
      <c r="C3813" s="29">
        <f t="shared" si="177"/>
        <v>7.0158264609785981</v>
      </c>
      <c r="D3813" s="86">
        <f t="shared" si="178"/>
        <v>8.5243393026766103</v>
      </c>
      <c r="E3813" s="86">
        <f t="shared" si="179"/>
        <v>7.7378534489806077</v>
      </c>
    </row>
    <row r="3814" spans="1:5" x14ac:dyDescent="0.3">
      <c r="A3814" s="87">
        <v>42247</v>
      </c>
      <c r="B3814" s="94">
        <v>14.13</v>
      </c>
      <c r="C3814" s="29">
        <f t="shared" si="177"/>
        <v>7.0195070336982921</v>
      </c>
      <c r="D3814" s="86">
        <f t="shared" si="178"/>
        <v>8.5292584516823453</v>
      </c>
      <c r="E3814" s="86">
        <f t="shared" si="179"/>
        <v>7.7421118528316599</v>
      </c>
    </row>
    <row r="3815" spans="1:5" x14ac:dyDescent="0.3">
      <c r="A3815" s="87">
        <v>42248</v>
      </c>
      <c r="B3815" s="94">
        <v>14.13</v>
      </c>
      <c r="C3815" s="29">
        <f t="shared" si="177"/>
        <v>7.0231895372832405</v>
      </c>
      <c r="D3815" s="86">
        <f t="shared" si="178"/>
        <v>8.534180439386315</v>
      </c>
      <c r="E3815" s="86">
        <f t="shared" si="179"/>
        <v>7.7463726002271436</v>
      </c>
    </row>
    <row r="3816" spans="1:5" x14ac:dyDescent="0.3">
      <c r="A3816" s="87">
        <v>42249</v>
      </c>
      <c r="B3816" s="94">
        <v>14.13</v>
      </c>
      <c r="C3816" s="29">
        <f t="shared" si="177"/>
        <v>7.0268739727463947</v>
      </c>
      <c r="D3816" s="86">
        <f t="shared" si="178"/>
        <v>8.5391052674266508</v>
      </c>
      <c r="E3816" s="86">
        <f t="shared" si="179"/>
        <v>7.7506356924567896</v>
      </c>
    </row>
    <row r="3817" spans="1:5" x14ac:dyDescent="0.3">
      <c r="A3817" s="87">
        <v>42250</v>
      </c>
      <c r="B3817" s="94">
        <v>14.13</v>
      </c>
      <c r="C3817" s="29">
        <f t="shared" si="177"/>
        <v>7.0305603411012374</v>
      </c>
      <c r="D3817" s="86">
        <f t="shared" si="178"/>
        <v>8.5440329374424291</v>
      </c>
      <c r="E3817" s="86">
        <f t="shared" si="179"/>
        <v>7.7549011308110414</v>
      </c>
    </row>
    <row r="3818" spans="1:5" x14ac:dyDescent="0.3">
      <c r="A3818" s="87">
        <v>42251</v>
      </c>
      <c r="B3818" s="94">
        <v>14.13</v>
      </c>
      <c r="C3818" s="29">
        <f t="shared" si="177"/>
        <v>7.0342486433617823</v>
      </c>
      <c r="D3818" s="86">
        <f t="shared" si="178"/>
        <v>8.5489634510736714</v>
      </c>
      <c r="E3818" s="86">
        <f t="shared" si="179"/>
        <v>7.75916891658105</v>
      </c>
    </row>
    <row r="3819" spans="1:5" x14ac:dyDescent="0.3">
      <c r="A3819" s="87">
        <v>42255</v>
      </c>
      <c r="B3819" s="94">
        <v>14.13</v>
      </c>
      <c r="C3819" s="29">
        <f t="shared" si="177"/>
        <v>7.0379388805425762</v>
      </c>
      <c r="D3819" s="86">
        <f t="shared" si="178"/>
        <v>8.5538968099613459</v>
      </c>
      <c r="E3819" s="86">
        <f t="shared" si="179"/>
        <v>7.763439051058679</v>
      </c>
    </row>
    <row r="3820" spans="1:5" x14ac:dyDescent="0.3">
      <c r="A3820" s="87">
        <v>42256</v>
      </c>
      <c r="B3820" s="94">
        <v>14.13</v>
      </c>
      <c r="C3820" s="29">
        <f t="shared" si="177"/>
        <v>7.0416310536586977</v>
      </c>
      <c r="D3820" s="86">
        <f t="shared" si="178"/>
        <v>8.558833015747366</v>
      </c>
      <c r="E3820" s="86">
        <f t="shared" si="179"/>
        <v>7.7677115355365016</v>
      </c>
    </row>
    <row r="3821" spans="1:5" x14ac:dyDescent="0.3">
      <c r="A3821" s="87">
        <v>42257</v>
      </c>
      <c r="B3821" s="94">
        <v>14.13</v>
      </c>
      <c r="C3821" s="29">
        <f t="shared" si="177"/>
        <v>7.0453251637257575</v>
      </c>
      <c r="D3821" s="86">
        <f t="shared" si="178"/>
        <v>8.5637720700745952</v>
      </c>
      <c r="E3821" s="86">
        <f t="shared" si="179"/>
        <v>7.7719863713078032</v>
      </c>
    </row>
    <row r="3822" spans="1:5" x14ac:dyDescent="0.3">
      <c r="A3822" s="87">
        <v>42258</v>
      </c>
      <c r="B3822" s="94">
        <v>14.13</v>
      </c>
      <c r="C3822" s="29">
        <f t="shared" si="177"/>
        <v>7.0490212117599</v>
      </c>
      <c r="D3822" s="86">
        <f t="shared" si="178"/>
        <v>8.5687139745868439</v>
      </c>
      <c r="E3822" s="86">
        <f t="shared" si="179"/>
        <v>7.7762635596665799</v>
      </c>
    </row>
    <row r="3823" spans="1:5" x14ac:dyDescent="0.3">
      <c r="A3823" s="87">
        <v>42261</v>
      </c>
      <c r="B3823" s="94">
        <v>14.13</v>
      </c>
      <c r="C3823" s="29">
        <f t="shared" si="177"/>
        <v>7.052719198777802</v>
      </c>
      <c r="D3823" s="86">
        <f t="shared" si="178"/>
        <v>8.573658730928873</v>
      </c>
      <c r="E3823" s="86">
        <f t="shared" si="179"/>
        <v>7.7805431019075408</v>
      </c>
    </row>
    <row r="3824" spans="1:5" x14ac:dyDescent="0.3">
      <c r="A3824" s="87">
        <v>42262</v>
      </c>
      <c r="B3824" s="94">
        <v>14.13</v>
      </c>
      <c r="C3824" s="29">
        <f t="shared" si="177"/>
        <v>7.0564191257966726</v>
      </c>
      <c r="D3824" s="86">
        <f t="shared" si="178"/>
        <v>8.5786063407463882</v>
      </c>
      <c r="E3824" s="86">
        <f t="shared" si="179"/>
        <v>7.7848249993261076</v>
      </c>
    </row>
    <row r="3825" spans="1:5" x14ac:dyDescent="0.3">
      <c r="A3825" s="87">
        <v>42263</v>
      </c>
      <c r="B3825" s="94">
        <v>14.13</v>
      </c>
      <c r="C3825" s="29">
        <f t="shared" si="177"/>
        <v>7.0601209938342571</v>
      </c>
      <c r="D3825" s="86">
        <f t="shared" si="178"/>
        <v>8.5835568056860492</v>
      </c>
      <c r="E3825" s="86">
        <f t="shared" si="179"/>
        <v>7.789109253218415</v>
      </c>
    </row>
    <row r="3826" spans="1:5" x14ac:dyDescent="0.3">
      <c r="A3826" s="87">
        <v>42264</v>
      </c>
      <c r="B3826" s="94">
        <v>14.13</v>
      </c>
      <c r="C3826" s="29">
        <f t="shared" si="177"/>
        <v>7.0638248039088323</v>
      </c>
      <c r="D3826" s="86">
        <f t="shared" si="178"/>
        <v>8.5885101273954625</v>
      </c>
      <c r="E3826" s="86">
        <f t="shared" si="179"/>
        <v>7.79339586488131</v>
      </c>
    </row>
    <row r="3827" spans="1:5" x14ac:dyDescent="0.3">
      <c r="A3827" s="87">
        <v>42265</v>
      </c>
      <c r="B3827" s="94">
        <v>14.13</v>
      </c>
      <c r="C3827" s="29">
        <f t="shared" si="177"/>
        <v>7.0675305570392108</v>
      </c>
      <c r="D3827" s="86">
        <f t="shared" si="178"/>
        <v>8.5934663075231885</v>
      </c>
      <c r="E3827" s="86">
        <f t="shared" si="179"/>
        <v>7.7976848356123538</v>
      </c>
    </row>
    <row r="3828" spans="1:5" x14ac:dyDescent="0.3">
      <c r="A3828" s="87">
        <v>42268</v>
      </c>
      <c r="B3828" s="94">
        <v>14.13</v>
      </c>
      <c r="C3828" s="29">
        <f t="shared" si="177"/>
        <v>7.0712382542447392</v>
      </c>
      <c r="D3828" s="86">
        <f t="shared" si="178"/>
        <v>8.5984253477187362</v>
      </c>
      <c r="E3828" s="86">
        <f t="shared" si="179"/>
        <v>7.8019761667098217</v>
      </c>
    </row>
    <row r="3829" spans="1:5" x14ac:dyDescent="0.3">
      <c r="A3829" s="87">
        <v>42269</v>
      </c>
      <c r="B3829" s="94">
        <v>14.13</v>
      </c>
      <c r="C3829" s="29">
        <f t="shared" si="177"/>
        <v>7.0749478965452983</v>
      </c>
      <c r="D3829" s="86">
        <f t="shared" si="178"/>
        <v>8.6033872496325685</v>
      </c>
      <c r="E3829" s="86">
        <f t="shared" si="179"/>
        <v>7.806269859472704</v>
      </c>
    </row>
    <row r="3830" spans="1:5" x14ac:dyDescent="0.3">
      <c r="A3830" s="87">
        <v>42270</v>
      </c>
      <c r="B3830" s="94">
        <v>14.13</v>
      </c>
      <c r="C3830" s="29">
        <f t="shared" si="177"/>
        <v>7.0786594849613049</v>
      </c>
      <c r="D3830" s="86">
        <f t="shared" si="178"/>
        <v>8.6083520149161004</v>
      </c>
      <c r="E3830" s="86">
        <f t="shared" si="179"/>
        <v>7.8105659152007059</v>
      </c>
    </row>
    <row r="3831" spans="1:5" x14ac:dyDescent="0.3">
      <c r="A3831" s="87">
        <v>42271</v>
      </c>
      <c r="B3831" s="94">
        <v>14.13</v>
      </c>
      <c r="C3831" s="29">
        <f t="shared" si="177"/>
        <v>7.0823730205137103</v>
      </c>
      <c r="D3831" s="86">
        <f t="shared" si="178"/>
        <v>8.6133196452216989</v>
      </c>
      <c r="E3831" s="86">
        <f t="shared" si="179"/>
        <v>7.8148643351942466</v>
      </c>
    </row>
    <row r="3832" spans="1:5" x14ac:dyDescent="0.3">
      <c r="A3832" s="87">
        <v>42272</v>
      </c>
      <c r="B3832" s="94">
        <v>14.13</v>
      </c>
      <c r="C3832" s="29">
        <f t="shared" si="177"/>
        <v>7.0860885042240023</v>
      </c>
      <c r="D3832" s="86">
        <f t="shared" si="178"/>
        <v>8.6182901422026852</v>
      </c>
      <c r="E3832" s="86">
        <f t="shared" si="179"/>
        <v>7.8191651207544624</v>
      </c>
    </row>
    <row r="3833" spans="1:5" x14ac:dyDescent="0.3">
      <c r="A3833" s="87">
        <v>42275</v>
      </c>
      <c r="B3833" s="94">
        <v>14.13</v>
      </c>
      <c r="C3833" s="29">
        <f t="shared" si="177"/>
        <v>7.0898059371142033</v>
      </c>
      <c r="D3833" s="86">
        <f t="shared" si="178"/>
        <v>8.6232635075133359</v>
      </c>
      <c r="E3833" s="86">
        <f t="shared" si="179"/>
        <v>7.823468273183205</v>
      </c>
    </row>
    <row r="3834" spans="1:5" x14ac:dyDescent="0.3">
      <c r="A3834" s="87">
        <v>42276</v>
      </c>
      <c r="B3834" s="94">
        <v>14.13</v>
      </c>
      <c r="C3834" s="29">
        <f t="shared" si="177"/>
        <v>7.0935253202068731</v>
      </c>
      <c r="D3834" s="86">
        <f t="shared" si="178"/>
        <v>8.62823974280888</v>
      </c>
      <c r="E3834" s="86">
        <f t="shared" si="179"/>
        <v>7.8277737937830425</v>
      </c>
    </row>
    <row r="3835" spans="1:5" x14ac:dyDescent="0.3">
      <c r="A3835" s="87">
        <v>42277</v>
      </c>
      <c r="B3835" s="94">
        <v>14.13</v>
      </c>
      <c r="C3835" s="29">
        <f t="shared" si="177"/>
        <v>7.0972466545251072</v>
      </c>
      <c r="D3835" s="86">
        <f t="shared" si="178"/>
        <v>8.6332188497455018</v>
      </c>
      <c r="E3835" s="86">
        <f t="shared" si="179"/>
        <v>7.8320816838572593</v>
      </c>
    </row>
    <row r="3836" spans="1:5" x14ac:dyDescent="0.3">
      <c r="A3836" s="87">
        <v>42278</v>
      </c>
      <c r="B3836" s="94">
        <v>14.13</v>
      </c>
      <c r="C3836" s="29">
        <f t="shared" si="177"/>
        <v>7.1009699410925382</v>
      </c>
      <c r="D3836" s="86">
        <f t="shared" si="178"/>
        <v>8.6382008299803434</v>
      </c>
      <c r="E3836" s="86">
        <f t="shared" si="179"/>
        <v>7.8363919447098587</v>
      </c>
    </row>
    <row r="3837" spans="1:5" x14ac:dyDescent="0.3">
      <c r="A3837" s="87">
        <v>42279</v>
      </c>
      <c r="B3837" s="94">
        <v>14.13</v>
      </c>
      <c r="C3837" s="29">
        <f t="shared" si="177"/>
        <v>7.1046951809333354</v>
      </c>
      <c r="D3837" s="86">
        <f t="shared" si="178"/>
        <v>8.6431856851715008</v>
      </c>
      <c r="E3837" s="86">
        <f t="shared" si="179"/>
        <v>7.8407045776455604</v>
      </c>
    </row>
    <row r="3838" spans="1:5" x14ac:dyDescent="0.3">
      <c r="A3838" s="87">
        <v>42282</v>
      </c>
      <c r="B3838" s="94">
        <v>14.13</v>
      </c>
      <c r="C3838" s="29">
        <f t="shared" si="177"/>
        <v>7.1084223750722053</v>
      </c>
      <c r="D3838" s="86">
        <f t="shared" si="178"/>
        <v>8.6481734169780271</v>
      </c>
      <c r="E3838" s="86">
        <f t="shared" si="179"/>
        <v>7.845019583969802</v>
      </c>
    </row>
    <row r="3839" spans="1:5" x14ac:dyDescent="0.3">
      <c r="A3839" s="87">
        <v>42283</v>
      </c>
      <c r="B3839" s="94">
        <v>14.13</v>
      </c>
      <c r="C3839" s="29">
        <f t="shared" si="177"/>
        <v>7.1121515245343918</v>
      </c>
      <c r="D3839" s="86">
        <f t="shared" si="178"/>
        <v>8.653164027059935</v>
      </c>
      <c r="E3839" s="86">
        <f t="shared" si="179"/>
        <v>7.8493369649887406</v>
      </c>
    </row>
    <row r="3840" spans="1:5" x14ac:dyDescent="0.3">
      <c r="A3840" s="87">
        <v>42284</v>
      </c>
      <c r="B3840" s="94">
        <v>14.13</v>
      </c>
      <c r="C3840" s="29">
        <f t="shared" si="177"/>
        <v>7.1158826303456779</v>
      </c>
      <c r="D3840" s="86">
        <f t="shared" si="178"/>
        <v>8.6581575170781946</v>
      </c>
      <c r="E3840" s="86">
        <f t="shared" si="179"/>
        <v>7.8536567220092506</v>
      </c>
    </row>
    <row r="3841" spans="1:5" x14ac:dyDescent="0.3">
      <c r="A3841" s="87">
        <v>42285</v>
      </c>
      <c r="B3841" s="94">
        <v>14.13</v>
      </c>
      <c r="C3841" s="29">
        <f t="shared" si="177"/>
        <v>7.119615693532384</v>
      </c>
      <c r="D3841" s="86">
        <f t="shared" si="178"/>
        <v>8.6631538886947315</v>
      </c>
      <c r="E3841" s="86">
        <f t="shared" si="179"/>
        <v>7.857978856338927</v>
      </c>
    </row>
    <row r="3842" spans="1:5" x14ac:dyDescent="0.3">
      <c r="A3842" s="87">
        <v>42286</v>
      </c>
      <c r="B3842" s="94">
        <v>14.13</v>
      </c>
      <c r="C3842" s="29">
        <f t="shared" si="177"/>
        <v>7.1233507151213686</v>
      </c>
      <c r="D3842" s="86">
        <f t="shared" si="178"/>
        <v>8.6681531435724342</v>
      </c>
      <c r="E3842" s="86">
        <f t="shared" si="179"/>
        <v>7.8623033692860842</v>
      </c>
    </row>
    <row r="3843" spans="1:5" x14ac:dyDescent="0.3">
      <c r="A3843" s="87">
        <v>42290</v>
      </c>
      <c r="B3843" s="94">
        <v>14.13</v>
      </c>
      <c r="C3843" s="29">
        <f t="shared" si="177"/>
        <v>7.1270876961400287</v>
      </c>
      <c r="D3843" s="86">
        <f t="shared" si="178"/>
        <v>8.6731552833751486</v>
      </c>
      <c r="E3843" s="86">
        <f t="shared" si="179"/>
        <v>7.8666302621597559</v>
      </c>
    </row>
    <row r="3844" spans="1:5" x14ac:dyDescent="0.3">
      <c r="A3844" s="87">
        <v>42291</v>
      </c>
      <c r="B3844" s="94">
        <v>14.13</v>
      </c>
      <c r="C3844" s="29">
        <f t="shared" si="177"/>
        <v>7.130826637616301</v>
      </c>
      <c r="D3844" s="86">
        <f t="shared" si="178"/>
        <v>8.67816030976768</v>
      </c>
      <c r="E3844" s="86">
        <f t="shared" si="179"/>
        <v>7.8709595362696962</v>
      </c>
    </row>
    <row r="3845" spans="1:5" x14ac:dyDescent="0.3">
      <c r="A3845" s="87">
        <v>42292</v>
      </c>
      <c r="B3845" s="94">
        <v>14.13</v>
      </c>
      <c r="C3845" s="29">
        <f t="shared" ref="C3845:C3908" si="180">IF(A3845=$B$2,1,IF(A3844&lt;DATE(1998,1,2),ROUND(B3844/3000+1,8)*C3844,ROUND(((1+B3844/100)^(1/252)),8)*C3844))</f>
        <v>7.1345675405786615</v>
      </c>
      <c r="D3845" s="86">
        <f t="shared" ref="D3845:D3908" si="181">(((ROUND(C3845/C3844,8)-1)*$D$1)+1)*D3844</f>
        <v>8.6831682244157982</v>
      </c>
      <c r="E3845" s="86">
        <f t="shared" ref="E3845:E3908" si="182">(((ROUND(C3845/C3844,8))*(($E$1+1)^(1/252)))*E3844)</f>
        <v>7.8752911929263805</v>
      </c>
    </row>
    <row r="3846" spans="1:5" x14ac:dyDescent="0.3">
      <c r="A3846" s="87">
        <v>42293</v>
      </c>
      <c r="B3846" s="94">
        <v>14.13</v>
      </c>
      <c r="C3846" s="29">
        <f t="shared" si="180"/>
        <v>7.1383104060561244</v>
      </c>
      <c r="D3846" s="86">
        <f t="shared" si="181"/>
        <v>8.6881790289862302</v>
      </c>
      <c r="E3846" s="86">
        <f t="shared" si="182"/>
        <v>7.879625233441006</v>
      </c>
    </row>
    <row r="3847" spans="1:5" x14ac:dyDescent="0.3">
      <c r="A3847" s="87">
        <v>42296</v>
      </c>
      <c r="B3847" s="94">
        <v>14.13</v>
      </c>
      <c r="C3847" s="29">
        <f t="shared" si="180"/>
        <v>7.1420552350782458</v>
      </c>
      <c r="D3847" s="86">
        <f t="shared" si="181"/>
        <v>8.6931927251466661</v>
      </c>
      <c r="E3847" s="86">
        <f t="shared" si="182"/>
        <v>7.8839616591254904</v>
      </c>
    </row>
    <row r="3848" spans="1:5" x14ac:dyDescent="0.3">
      <c r="A3848" s="87">
        <v>42297</v>
      </c>
      <c r="B3848" s="94">
        <v>14.13</v>
      </c>
      <c r="C3848" s="29">
        <f t="shared" si="180"/>
        <v>7.1458020286751207</v>
      </c>
      <c r="D3848" s="86">
        <f t="shared" si="181"/>
        <v>8.6982093145657586</v>
      </c>
      <c r="E3848" s="86">
        <f t="shared" si="182"/>
        <v>7.8883004712924736</v>
      </c>
    </row>
    <row r="3849" spans="1:5" x14ac:dyDescent="0.3">
      <c r="A3849" s="87">
        <v>42298</v>
      </c>
      <c r="B3849" s="94">
        <v>14.13</v>
      </c>
      <c r="C3849" s="29">
        <f t="shared" si="180"/>
        <v>7.1495507878773843</v>
      </c>
      <c r="D3849" s="86">
        <f t="shared" si="181"/>
        <v>8.7032287989131234</v>
      </c>
      <c r="E3849" s="86">
        <f t="shared" si="182"/>
        <v>7.8926416712553182</v>
      </c>
    </row>
    <row r="3850" spans="1:5" x14ac:dyDescent="0.3">
      <c r="A3850" s="87">
        <v>42299</v>
      </c>
      <c r="B3850" s="94">
        <v>14.14</v>
      </c>
      <c r="C3850" s="29">
        <f t="shared" si="180"/>
        <v>7.1533015137162126</v>
      </c>
      <c r="D3850" s="86">
        <f t="shared" si="181"/>
        <v>8.7082511798593405</v>
      </c>
      <c r="E3850" s="86">
        <f t="shared" si="182"/>
        <v>7.8969852603281092</v>
      </c>
    </row>
    <row r="3851" spans="1:5" x14ac:dyDescent="0.3">
      <c r="A3851" s="87">
        <v>42300</v>
      </c>
      <c r="B3851" s="94">
        <v>14.14</v>
      </c>
      <c r="C3851" s="29">
        <f t="shared" si="180"/>
        <v>7.1570567108788525</v>
      </c>
      <c r="D3851" s="86">
        <f t="shared" si="181"/>
        <v>8.7132798117526562</v>
      </c>
      <c r="E3851" s="86">
        <f t="shared" si="182"/>
        <v>7.9013340038415567</v>
      </c>
    </row>
    <row r="3852" spans="1:5" x14ac:dyDescent="0.3">
      <c r="A3852" s="87">
        <v>42303</v>
      </c>
      <c r="B3852" s="94">
        <v>14.14</v>
      </c>
      <c r="C3852" s="29">
        <f t="shared" si="180"/>
        <v>7.1608138793697949</v>
      </c>
      <c r="D3852" s="86">
        <f t="shared" si="181"/>
        <v>8.7183113474596308</v>
      </c>
      <c r="E3852" s="86">
        <f t="shared" si="182"/>
        <v>7.9056851421385224</v>
      </c>
    </row>
    <row r="3853" spans="1:5" x14ac:dyDescent="0.3">
      <c r="A3853" s="87">
        <v>42304</v>
      </c>
      <c r="B3853" s="94">
        <v>14.14</v>
      </c>
      <c r="C3853" s="29">
        <f t="shared" si="180"/>
        <v>7.1645730202239077</v>
      </c>
      <c r="D3853" s="86">
        <f t="shared" si="181"/>
        <v>8.7233457886570882</v>
      </c>
      <c r="E3853" s="86">
        <f t="shared" si="182"/>
        <v>7.9100386765377753</v>
      </c>
    </row>
    <row r="3854" spans="1:5" x14ac:dyDescent="0.3">
      <c r="A3854" s="87">
        <v>42305</v>
      </c>
      <c r="B3854" s="94">
        <v>14.14</v>
      </c>
      <c r="C3854" s="29">
        <f t="shared" si="180"/>
        <v>7.1683341344766038</v>
      </c>
      <c r="D3854" s="86">
        <f t="shared" si="181"/>
        <v>8.7283831370228206</v>
      </c>
      <c r="E3854" s="86">
        <f t="shared" si="182"/>
        <v>7.914394608358811</v>
      </c>
    </row>
    <row r="3855" spans="1:5" x14ac:dyDescent="0.3">
      <c r="A3855" s="87">
        <v>42306</v>
      </c>
      <c r="B3855" s="94">
        <v>14.14</v>
      </c>
      <c r="C3855" s="29">
        <f t="shared" si="180"/>
        <v>7.1720972231638376</v>
      </c>
      <c r="D3855" s="86">
        <f t="shared" si="181"/>
        <v>8.7334233942355919</v>
      </c>
      <c r="E3855" s="86">
        <f t="shared" si="182"/>
        <v>7.9187529389218509</v>
      </c>
    </row>
    <row r="3856" spans="1:5" x14ac:dyDescent="0.3">
      <c r="A3856" s="87">
        <v>42307</v>
      </c>
      <c r="B3856" s="94">
        <v>14.14</v>
      </c>
      <c r="C3856" s="29">
        <f t="shared" si="180"/>
        <v>7.1758622873221087</v>
      </c>
      <c r="D3856" s="86">
        <f t="shared" si="181"/>
        <v>8.7384665619751321</v>
      </c>
      <c r="E3856" s="86">
        <f t="shared" si="182"/>
        <v>7.9231136695478446</v>
      </c>
    </row>
    <row r="3857" spans="1:5" x14ac:dyDescent="0.3">
      <c r="A3857" s="87">
        <v>42311</v>
      </c>
      <c r="B3857" s="94">
        <v>14.14</v>
      </c>
      <c r="C3857" s="29">
        <f t="shared" si="180"/>
        <v>7.1796293279884607</v>
      </c>
      <c r="D3857" s="86">
        <f t="shared" si="181"/>
        <v>8.7435126419221429</v>
      </c>
      <c r="E3857" s="86">
        <f t="shared" si="182"/>
        <v>7.9274768015584671</v>
      </c>
    </row>
    <row r="3858" spans="1:5" x14ac:dyDescent="0.3">
      <c r="A3858" s="87">
        <v>42312</v>
      </c>
      <c r="B3858" s="94">
        <v>14.14</v>
      </c>
      <c r="C3858" s="29">
        <f t="shared" si="180"/>
        <v>7.1833983462004811</v>
      </c>
      <c r="D3858" s="86">
        <f t="shared" si="181"/>
        <v>8.7485616357582945</v>
      </c>
      <c r="E3858" s="86">
        <f t="shared" si="182"/>
        <v>7.9318423362761239</v>
      </c>
    </row>
    <row r="3859" spans="1:5" x14ac:dyDescent="0.3">
      <c r="A3859" s="87">
        <v>42313</v>
      </c>
      <c r="B3859" s="94">
        <v>14.14</v>
      </c>
      <c r="C3859" s="29">
        <f t="shared" si="180"/>
        <v>7.1871693429963015</v>
      </c>
      <c r="D3859" s="86">
        <f t="shared" si="181"/>
        <v>8.7536135451662318</v>
      </c>
      <c r="E3859" s="86">
        <f t="shared" si="182"/>
        <v>7.9362102750239458</v>
      </c>
    </row>
    <row r="3860" spans="1:5" x14ac:dyDescent="0.3">
      <c r="A3860" s="87">
        <v>42314</v>
      </c>
      <c r="B3860" s="94">
        <v>14.14</v>
      </c>
      <c r="C3860" s="29">
        <f t="shared" si="180"/>
        <v>7.1909423194146003</v>
      </c>
      <c r="D3860" s="86">
        <f t="shared" si="181"/>
        <v>8.7586683718295681</v>
      </c>
      <c r="E3860" s="86">
        <f t="shared" si="182"/>
        <v>7.9405806191257948</v>
      </c>
    </row>
    <row r="3861" spans="1:5" x14ac:dyDescent="0.3">
      <c r="A3861" s="87">
        <v>42317</v>
      </c>
      <c r="B3861" s="94">
        <v>14.14</v>
      </c>
      <c r="C3861" s="29">
        <f t="shared" si="180"/>
        <v>7.1947172764945995</v>
      </c>
      <c r="D3861" s="86">
        <f t="shared" si="181"/>
        <v>8.7637261174328902</v>
      </c>
      <c r="E3861" s="86">
        <f t="shared" si="182"/>
        <v>7.9449533699062611</v>
      </c>
    </row>
    <row r="3862" spans="1:5" x14ac:dyDescent="0.3">
      <c r="A3862" s="87">
        <v>42318</v>
      </c>
      <c r="B3862" s="94">
        <v>14.14</v>
      </c>
      <c r="C3862" s="29">
        <f t="shared" si="180"/>
        <v>7.1984942152760674</v>
      </c>
      <c r="D3862" s="86">
        <f t="shared" si="181"/>
        <v>8.7687867836617563</v>
      </c>
      <c r="E3862" s="86">
        <f t="shared" si="182"/>
        <v>7.9493285286906641</v>
      </c>
    </row>
    <row r="3863" spans="1:5" x14ac:dyDescent="0.3">
      <c r="A3863" s="87">
        <v>42319</v>
      </c>
      <c r="B3863" s="94">
        <v>14.14</v>
      </c>
      <c r="C3863" s="29">
        <f t="shared" si="180"/>
        <v>7.2022731367993185</v>
      </c>
      <c r="D3863" s="86">
        <f t="shared" si="181"/>
        <v>8.7738503722027001</v>
      </c>
      <c r="E3863" s="86">
        <f t="shared" si="182"/>
        <v>7.9537060968050524</v>
      </c>
    </row>
    <row r="3864" spans="1:5" x14ac:dyDescent="0.3">
      <c r="A3864" s="87">
        <v>42320</v>
      </c>
      <c r="B3864" s="94">
        <v>14.14</v>
      </c>
      <c r="C3864" s="29">
        <f t="shared" si="180"/>
        <v>7.2060540421052117</v>
      </c>
      <c r="D3864" s="86">
        <f t="shared" si="181"/>
        <v>8.7789168847432286</v>
      </c>
      <c r="E3864" s="86">
        <f t="shared" si="182"/>
        <v>7.9580860755762055</v>
      </c>
    </row>
    <row r="3865" spans="1:5" x14ac:dyDescent="0.3">
      <c r="A3865" s="87">
        <v>42321</v>
      </c>
      <c r="B3865" s="94">
        <v>14.14</v>
      </c>
      <c r="C3865" s="29">
        <f t="shared" si="180"/>
        <v>7.209836932235155</v>
      </c>
      <c r="D3865" s="86">
        <f t="shared" si="181"/>
        <v>8.783986322971824</v>
      </c>
      <c r="E3865" s="86">
        <f t="shared" si="182"/>
        <v>7.9624684663316341</v>
      </c>
    </row>
    <row r="3866" spans="1:5" x14ac:dyDescent="0.3">
      <c r="A3866" s="87">
        <v>42324</v>
      </c>
      <c r="B3866" s="94">
        <v>14.14</v>
      </c>
      <c r="C3866" s="29">
        <f t="shared" si="180"/>
        <v>7.2136218082311006</v>
      </c>
      <c r="D3866" s="86">
        <f t="shared" si="181"/>
        <v>8.7890586885779403</v>
      </c>
      <c r="E3866" s="86">
        <f t="shared" si="182"/>
        <v>7.9668532703995796</v>
      </c>
    </row>
    <row r="3867" spans="1:5" x14ac:dyDescent="0.3">
      <c r="A3867" s="87">
        <v>42325</v>
      </c>
      <c r="B3867" s="94">
        <v>14.14</v>
      </c>
      <c r="C3867" s="29">
        <f t="shared" si="180"/>
        <v>7.2174086711355487</v>
      </c>
      <c r="D3867" s="86">
        <f t="shared" si="181"/>
        <v>8.79413398325201</v>
      </c>
      <c r="E3867" s="86">
        <f t="shared" si="182"/>
        <v>7.9712404891090136</v>
      </c>
    </row>
    <row r="3868" spans="1:5" x14ac:dyDescent="0.3">
      <c r="A3868" s="87">
        <v>42326</v>
      </c>
      <c r="B3868" s="94">
        <v>14.14</v>
      </c>
      <c r="C3868" s="29">
        <f t="shared" si="180"/>
        <v>7.221197521991547</v>
      </c>
      <c r="D3868" s="86">
        <f t="shared" si="181"/>
        <v>8.7992122086854412</v>
      </c>
      <c r="E3868" s="86">
        <f t="shared" si="182"/>
        <v>7.9756301237896414</v>
      </c>
    </row>
    <row r="3869" spans="1:5" x14ac:dyDescent="0.3">
      <c r="A3869" s="87">
        <v>42327</v>
      </c>
      <c r="B3869" s="94">
        <v>14.14</v>
      </c>
      <c r="C3869" s="29">
        <f t="shared" si="180"/>
        <v>7.2249883618426907</v>
      </c>
      <c r="D3869" s="86">
        <f t="shared" si="181"/>
        <v>8.8042933665706187</v>
      </c>
      <c r="E3869" s="86">
        <f t="shared" si="182"/>
        <v>7.9800221757718992</v>
      </c>
    </row>
    <row r="3870" spans="1:5" x14ac:dyDescent="0.3">
      <c r="A3870" s="87">
        <v>42328</v>
      </c>
      <c r="B3870" s="94">
        <v>14.14</v>
      </c>
      <c r="C3870" s="29">
        <f t="shared" si="180"/>
        <v>7.2287811917331233</v>
      </c>
      <c r="D3870" s="86">
        <f t="shared" si="181"/>
        <v>8.8093774586009026</v>
      </c>
      <c r="E3870" s="86">
        <f t="shared" si="182"/>
        <v>7.9844166463869568</v>
      </c>
    </row>
    <row r="3871" spans="1:5" x14ac:dyDescent="0.3">
      <c r="A3871" s="87">
        <v>42331</v>
      </c>
      <c r="B3871" s="94">
        <v>14.14</v>
      </c>
      <c r="C3871" s="29">
        <f t="shared" si="180"/>
        <v>7.2325760127075345</v>
      </c>
      <c r="D3871" s="86">
        <f t="shared" si="181"/>
        <v>8.8144644864706354</v>
      </c>
      <c r="E3871" s="86">
        <f t="shared" si="182"/>
        <v>7.9888135369667168</v>
      </c>
    </row>
    <row r="3872" spans="1:5" x14ac:dyDescent="0.3">
      <c r="A3872" s="87">
        <v>42332</v>
      </c>
      <c r="B3872" s="94">
        <v>14.14</v>
      </c>
      <c r="C3872" s="29">
        <f t="shared" si="180"/>
        <v>7.2363728258111646</v>
      </c>
      <c r="D3872" s="86">
        <f t="shared" si="181"/>
        <v>8.819554451875133</v>
      </c>
      <c r="E3872" s="86">
        <f t="shared" si="182"/>
        <v>7.9932128488438146</v>
      </c>
    </row>
    <row r="3873" spans="1:5" x14ac:dyDescent="0.3">
      <c r="A3873" s="87">
        <v>42333</v>
      </c>
      <c r="B3873" s="94">
        <v>14.14</v>
      </c>
      <c r="C3873" s="29">
        <f t="shared" si="180"/>
        <v>7.240171632089802</v>
      </c>
      <c r="D3873" s="86">
        <f t="shared" si="181"/>
        <v>8.8246473565106935</v>
      </c>
      <c r="E3873" s="86">
        <f t="shared" si="182"/>
        <v>7.9976145833516199</v>
      </c>
    </row>
    <row r="3874" spans="1:5" x14ac:dyDescent="0.3">
      <c r="A3874" s="87">
        <v>42334</v>
      </c>
      <c r="B3874" s="94">
        <v>14.14</v>
      </c>
      <c r="C3874" s="29">
        <f t="shared" si="180"/>
        <v>7.243972432589783</v>
      </c>
      <c r="D3874" s="86">
        <f t="shared" si="181"/>
        <v>8.8297432020745923</v>
      </c>
      <c r="E3874" s="86">
        <f t="shared" si="182"/>
        <v>8.0020187418242372</v>
      </c>
    </row>
    <row r="3875" spans="1:5" x14ac:dyDescent="0.3">
      <c r="A3875" s="87">
        <v>42335</v>
      </c>
      <c r="B3875" s="94">
        <v>14.14</v>
      </c>
      <c r="C3875" s="29">
        <f t="shared" si="180"/>
        <v>7.2477752283579946</v>
      </c>
      <c r="D3875" s="86">
        <f t="shared" si="181"/>
        <v>8.8348419902650885</v>
      </c>
      <c r="E3875" s="86">
        <f t="shared" si="182"/>
        <v>8.0064253255965045</v>
      </c>
    </row>
    <row r="3876" spans="1:5" x14ac:dyDescent="0.3">
      <c r="A3876" s="87">
        <v>42338</v>
      </c>
      <c r="B3876" s="94">
        <v>14.14</v>
      </c>
      <c r="C3876" s="29">
        <f t="shared" si="180"/>
        <v>7.2515800204418728</v>
      </c>
      <c r="D3876" s="86">
        <f t="shared" si="181"/>
        <v>8.8399437227814168</v>
      </c>
      <c r="E3876" s="86">
        <f t="shared" si="182"/>
        <v>8.0108343360039953</v>
      </c>
    </row>
    <row r="3877" spans="1:5" x14ac:dyDescent="0.3">
      <c r="A3877" s="87">
        <v>42339</v>
      </c>
      <c r="B3877" s="94">
        <v>14.14</v>
      </c>
      <c r="C3877" s="29">
        <f t="shared" si="180"/>
        <v>7.2553868098894032</v>
      </c>
      <c r="D3877" s="86">
        <f t="shared" si="181"/>
        <v>8.8450484013237975</v>
      </c>
      <c r="E3877" s="86">
        <f t="shared" si="182"/>
        <v>8.0152457743830201</v>
      </c>
    </row>
    <row r="3878" spans="1:5" x14ac:dyDescent="0.3">
      <c r="A3878" s="87">
        <v>42340</v>
      </c>
      <c r="B3878" s="94">
        <v>14.14</v>
      </c>
      <c r="C3878" s="29">
        <f t="shared" si="180"/>
        <v>7.2591955977491223</v>
      </c>
      <c r="D3878" s="86">
        <f t="shared" si="181"/>
        <v>8.8501560275934299</v>
      </c>
      <c r="E3878" s="86">
        <f t="shared" si="182"/>
        <v>8.0196596420706232</v>
      </c>
    </row>
    <row r="3879" spans="1:5" x14ac:dyDescent="0.3">
      <c r="A3879" s="87">
        <v>42341</v>
      </c>
      <c r="B3879" s="94">
        <v>14.14</v>
      </c>
      <c r="C3879" s="29">
        <f t="shared" si="180"/>
        <v>7.2630063850701161</v>
      </c>
      <c r="D3879" s="86">
        <f t="shared" si="181"/>
        <v>8.8552666032924989</v>
      </c>
      <c r="E3879" s="86">
        <f t="shared" si="182"/>
        <v>8.024075940404586</v>
      </c>
    </row>
    <row r="3880" spans="1:5" x14ac:dyDescent="0.3">
      <c r="A3880" s="87">
        <v>42342</v>
      </c>
      <c r="B3880" s="94">
        <v>14.14</v>
      </c>
      <c r="C3880" s="29">
        <f t="shared" si="180"/>
        <v>7.2668191729020215</v>
      </c>
      <c r="D3880" s="86">
        <f t="shared" si="181"/>
        <v>8.8603801301241685</v>
      </c>
      <c r="E3880" s="86">
        <f t="shared" si="182"/>
        <v>8.0284946707234255</v>
      </c>
    </row>
    <row r="3881" spans="1:5" x14ac:dyDescent="0.3">
      <c r="A3881" s="87">
        <v>42345</v>
      </c>
      <c r="B3881" s="94">
        <v>14.14</v>
      </c>
      <c r="C3881" s="29">
        <f t="shared" si="180"/>
        <v>7.2706339622950278</v>
      </c>
      <c r="D3881" s="86">
        <f t="shared" si="181"/>
        <v>8.8654966097925882</v>
      </c>
      <c r="E3881" s="86">
        <f t="shared" si="182"/>
        <v>8.0329158343663991</v>
      </c>
    </row>
    <row r="3882" spans="1:5" x14ac:dyDescent="0.3">
      <c r="A3882" s="87">
        <v>42346</v>
      </c>
      <c r="B3882" s="94">
        <v>14.14</v>
      </c>
      <c r="C3882" s="29">
        <f t="shared" si="180"/>
        <v>7.2744507542998731</v>
      </c>
      <c r="D3882" s="86">
        <f t="shared" si="181"/>
        <v>8.8706160440028903</v>
      </c>
      <c r="E3882" s="86">
        <f t="shared" si="182"/>
        <v>8.0373394326734982</v>
      </c>
    </row>
    <row r="3883" spans="1:5" x14ac:dyDescent="0.3">
      <c r="A3883" s="87">
        <v>42347</v>
      </c>
      <c r="B3883" s="94">
        <v>14.14</v>
      </c>
      <c r="C3883" s="29">
        <f t="shared" si="180"/>
        <v>7.2782695499678498</v>
      </c>
      <c r="D3883" s="86">
        <f t="shared" si="181"/>
        <v>8.8757384344611943</v>
      </c>
      <c r="E3883" s="86">
        <f t="shared" si="182"/>
        <v>8.0417654669854528</v>
      </c>
    </row>
    <row r="3884" spans="1:5" x14ac:dyDescent="0.3">
      <c r="A3884" s="87">
        <v>42348</v>
      </c>
      <c r="B3884" s="94">
        <v>14.14</v>
      </c>
      <c r="C3884" s="29">
        <f t="shared" si="180"/>
        <v>7.2820903503508001</v>
      </c>
      <c r="D3884" s="86">
        <f t="shared" si="181"/>
        <v>8.8808637828746022</v>
      </c>
      <c r="E3884" s="86">
        <f t="shared" si="182"/>
        <v>8.0461939386437322</v>
      </c>
    </row>
    <row r="3885" spans="1:5" x14ac:dyDescent="0.3">
      <c r="A3885" s="87">
        <v>42349</v>
      </c>
      <c r="B3885" s="94">
        <v>14.14</v>
      </c>
      <c r="C3885" s="29">
        <f t="shared" si="180"/>
        <v>7.2859131565011195</v>
      </c>
      <c r="D3885" s="86">
        <f t="shared" si="181"/>
        <v>8.8859920909512038</v>
      </c>
      <c r="E3885" s="86">
        <f t="shared" si="182"/>
        <v>8.0506248489905445</v>
      </c>
    </row>
    <row r="3886" spans="1:5" x14ac:dyDescent="0.3">
      <c r="A3886" s="87">
        <v>42352</v>
      </c>
      <c r="B3886" s="94">
        <v>14.14</v>
      </c>
      <c r="C3886" s="29">
        <f t="shared" si="180"/>
        <v>7.2897379694717559</v>
      </c>
      <c r="D3886" s="86">
        <f t="shared" si="181"/>
        <v>8.8911233604000746</v>
      </c>
      <c r="E3886" s="86">
        <f t="shared" si="182"/>
        <v>8.0550581993688368</v>
      </c>
    </row>
    <row r="3887" spans="1:5" x14ac:dyDescent="0.3">
      <c r="A3887" s="87">
        <v>42353</v>
      </c>
      <c r="B3887" s="94">
        <v>14.14</v>
      </c>
      <c r="C3887" s="29">
        <f t="shared" si="180"/>
        <v>7.2935647903162089</v>
      </c>
      <c r="D3887" s="86">
        <f t="shared" si="181"/>
        <v>8.8962575929312759</v>
      </c>
      <c r="E3887" s="86">
        <f t="shared" si="182"/>
        <v>8.0594939911222951</v>
      </c>
    </row>
    <row r="3888" spans="1:5" x14ac:dyDescent="0.3">
      <c r="A3888" s="87">
        <v>42354</v>
      </c>
      <c r="B3888" s="94">
        <v>14.14</v>
      </c>
      <c r="C3888" s="29">
        <f t="shared" si="180"/>
        <v>7.297393620088533</v>
      </c>
      <c r="D3888" s="86">
        <f t="shared" si="181"/>
        <v>8.9013947902558588</v>
      </c>
      <c r="E3888" s="86">
        <f t="shared" si="182"/>
        <v>8.0639322255953463</v>
      </c>
    </row>
    <row r="3889" spans="1:5" x14ac:dyDescent="0.3">
      <c r="A3889" s="87">
        <v>42355</v>
      </c>
      <c r="B3889" s="94">
        <v>14.14</v>
      </c>
      <c r="C3889" s="29">
        <f t="shared" si="180"/>
        <v>7.3012244598433336</v>
      </c>
      <c r="D3889" s="86">
        <f t="shared" si="181"/>
        <v>8.9065349540858598</v>
      </c>
      <c r="E3889" s="86">
        <f t="shared" si="182"/>
        <v>8.068372904133156</v>
      </c>
    </row>
    <row r="3890" spans="1:5" x14ac:dyDescent="0.3">
      <c r="A3890" s="87">
        <v>42356</v>
      </c>
      <c r="B3890" s="94">
        <v>14.14</v>
      </c>
      <c r="C3890" s="29">
        <f t="shared" si="180"/>
        <v>7.3050573106357719</v>
      </c>
      <c r="D3890" s="86">
        <f t="shared" si="181"/>
        <v>8.9116780861343052</v>
      </c>
      <c r="E3890" s="86">
        <f t="shared" si="182"/>
        <v>8.0728160280816326</v>
      </c>
    </row>
    <row r="3891" spans="1:5" x14ac:dyDescent="0.3">
      <c r="A3891" s="87">
        <v>42359</v>
      </c>
      <c r="B3891" s="94">
        <v>14.14</v>
      </c>
      <c r="C3891" s="29">
        <f t="shared" si="180"/>
        <v>7.3088921735215626</v>
      </c>
      <c r="D3891" s="86">
        <f t="shared" si="181"/>
        <v>8.9168241881152106</v>
      </c>
      <c r="E3891" s="86">
        <f t="shared" si="182"/>
        <v>8.0772615987874232</v>
      </c>
    </row>
    <row r="3892" spans="1:5" x14ac:dyDescent="0.3">
      <c r="A3892" s="87">
        <v>42360</v>
      </c>
      <c r="B3892" s="94">
        <v>14.14</v>
      </c>
      <c r="C3892" s="29">
        <f t="shared" si="180"/>
        <v>7.3127290495569737</v>
      </c>
      <c r="D3892" s="86">
        <f t="shared" si="181"/>
        <v>8.921973261743581</v>
      </c>
      <c r="E3892" s="86">
        <f t="shared" si="182"/>
        <v>8.0817096175979195</v>
      </c>
    </row>
    <row r="3893" spans="1:5" x14ac:dyDescent="0.3">
      <c r="A3893" s="87">
        <v>42361</v>
      </c>
      <c r="B3893" s="94">
        <v>14.14</v>
      </c>
      <c r="C3893" s="29">
        <f t="shared" si="180"/>
        <v>7.3165679397988281</v>
      </c>
      <c r="D3893" s="86">
        <f t="shared" si="181"/>
        <v>8.9271253087354125</v>
      </c>
      <c r="E3893" s="86">
        <f t="shared" si="182"/>
        <v>8.0861600858612519</v>
      </c>
    </row>
    <row r="3894" spans="1:5" x14ac:dyDescent="0.3">
      <c r="A3894" s="87">
        <v>42362</v>
      </c>
      <c r="B3894" s="94">
        <v>14.14</v>
      </c>
      <c r="C3894" s="29">
        <f t="shared" si="180"/>
        <v>7.3204088453045042</v>
      </c>
      <c r="D3894" s="86">
        <f t="shared" si="181"/>
        <v>8.9322803308076928</v>
      </c>
      <c r="E3894" s="86">
        <f t="shared" si="182"/>
        <v>8.0906130049262952</v>
      </c>
    </row>
    <row r="3895" spans="1:5" x14ac:dyDescent="0.3">
      <c r="A3895" s="87">
        <v>42366</v>
      </c>
      <c r="B3895" s="94">
        <v>14.14</v>
      </c>
      <c r="C3895" s="29">
        <f t="shared" si="180"/>
        <v>7.3242517671319343</v>
      </c>
      <c r="D3895" s="86">
        <f t="shared" si="181"/>
        <v>8.9374383296783986</v>
      </c>
      <c r="E3895" s="86">
        <f t="shared" si="182"/>
        <v>8.0950683761426685</v>
      </c>
    </row>
    <row r="3896" spans="1:5" x14ac:dyDescent="0.3">
      <c r="A3896" s="87">
        <v>42367</v>
      </c>
      <c r="B3896" s="94">
        <v>14.14</v>
      </c>
      <c r="C3896" s="29">
        <f t="shared" si="180"/>
        <v>7.3280967063396067</v>
      </c>
      <c r="D3896" s="86">
        <f t="shared" si="181"/>
        <v>8.9425993070664997</v>
      </c>
      <c r="E3896" s="86">
        <f t="shared" si="182"/>
        <v>8.0995262008607316</v>
      </c>
    </row>
    <row r="3897" spans="1:5" x14ac:dyDescent="0.3">
      <c r="A3897" s="87">
        <v>42368</v>
      </c>
      <c r="B3897" s="94">
        <v>14.14</v>
      </c>
      <c r="C3897" s="29">
        <f t="shared" si="180"/>
        <v>7.3319436639865661</v>
      </c>
      <c r="D3897" s="86">
        <f t="shared" si="181"/>
        <v>8.9477632646919592</v>
      </c>
      <c r="E3897" s="86">
        <f t="shared" si="182"/>
        <v>8.1039864804315869</v>
      </c>
    </row>
    <row r="3898" spans="1:5" x14ac:dyDescent="0.3">
      <c r="A3898" s="87">
        <v>42369</v>
      </c>
      <c r="B3898" s="94">
        <v>14.14</v>
      </c>
      <c r="C3898" s="29">
        <f t="shared" si="180"/>
        <v>7.3357926411324117</v>
      </c>
      <c r="D3898" s="86">
        <f t="shared" si="181"/>
        <v>8.9529302042757326</v>
      </c>
      <c r="E3898" s="86">
        <f t="shared" si="182"/>
        <v>8.1084492162070845</v>
      </c>
    </row>
    <row r="3899" spans="1:5" x14ac:dyDescent="0.3">
      <c r="A3899" s="87">
        <v>42373</v>
      </c>
      <c r="B3899" s="94">
        <v>14.14</v>
      </c>
      <c r="C3899" s="29">
        <f t="shared" si="180"/>
        <v>7.3396436388373001</v>
      </c>
      <c r="D3899" s="86">
        <f t="shared" si="181"/>
        <v>8.9581001275397707</v>
      </c>
      <c r="E3899" s="86">
        <f t="shared" si="182"/>
        <v>8.1129144095398171</v>
      </c>
    </row>
    <row r="3900" spans="1:5" x14ac:dyDescent="0.3">
      <c r="A3900" s="87">
        <v>42374</v>
      </c>
      <c r="B3900" s="94">
        <v>14.14</v>
      </c>
      <c r="C3900" s="29">
        <f t="shared" si="180"/>
        <v>7.3434966581619436</v>
      </c>
      <c r="D3900" s="86">
        <f t="shared" si="181"/>
        <v>8.963273036207017</v>
      </c>
      <c r="E3900" s="86">
        <f t="shared" si="182"/>
        <v>8.1173820617831201</v>
      </c>
    </row>
    <row r="3901" spans="1:5" x14ac:dyDescent="0.3">
      <c r="A3901" s="87">
        <v>42375</v>
      </c>
      <c r="B3901" s="94">
        <v>14.14</v>
      </c>
      <c r="C3901" s="29">
        <f t="shared" si="180"/>
        <v>7.3473517001676116</v>
      </c>
      <c r="D3901" s="86">
        <f t="shared" si="181"/>
        <v>8.9684489320014116</v>
      </c>
      <c r="E3901" s="86">
        <f t="shared" si="182"/>
        <v>8.1218521742910781</v>
      </c>
    </row>
    <row r="3902" spans="1:5" x14ac:dyDescent="0.3">
      <c r="A3902" s="87">
        <v>42376</v>
      </c>
      <c r="B3902" s="94">
        <v>14.14</v>
      </c>
      <c r="C3902" s="29">
        <f t="shared" si="180"/>
        <v>7.3512087659161311</v>
      </c>
      <c r="D3902" s="86">
        <f t="shared" si="181"/>
        <v>8.9736278166478876</v>
      </c>
      <c r="E3902" s="86">
        <f t="shared" si="182"/>
        <v>8.1263247484185186</v>
      </c>
    </row>
    <row r="3903" spans="1:5" x14ac:dyDescent="0.3">
      <c r="A3903" s="87">
        <v>42377</v>
      </c>
      <c r="B3903" s="94">
        <v>14.14</v>
      </c>
      <c r="C3903" s="29">
        <f t="shared" si="180"/>
        <v>7.3550678564698861</v>
      </c>
      <c r="D3903" s="86">
        <f t="shared" si="181"/>
        <v>8.9788096918723763</v>
      </c>
      <c r="E3903" s="86">
        <f t="shared" si="182"/>
        <v>8.1307997855210168</v>
      </c>
    </row>
    <row r="3904" spans="1:5" x14ac:dyDescent="0.3">
      <c r="A3904" s="87">
        <v>42380</v>
      </c>
      <c r="B3904" s="94">
        <v>14.14</v>
      </c>
      <c r="C3904" s="29">
        <f t="shared" si="180"/>
        <v>7.3589289728918175</v>
      </c>
      <c r="D3904" s="86">
        <f t="shared" si="181"/>
        <v>8.983994559401804</v>
      </c>
      <c r="E3904" s="86">
        <f t="shared" si="182"/>
        <v>8.1352772869548939</v>
      </c>
    </row>
    <row r="3905" spans="1:5" x14ac:dyDescent="0.3">
      <c r="A3905" s="87">
        <v>42381</v>
      </c>
      <c r="B3905" s="94">
        <v>14.14</v>
      </c>
      <c r="C3905" s="29">
        <f t="shared" si="180"/>
        <v>7.3627921162454264</v>
      </c>
      <c r="D3905" s="86">
        <f t="shared" si="181"/>
        <v>8.9891824209640969</v>
      </c>
      <c r="E3905" s="86">
        <f t="shared" si="182"/>
        <v>8.1397572540772174</v>
      </c>
    </row>
    <row r="3906" spans="1:5" x14ac:dyDescent="0.3">
      <c r="A3906" s="87">
        <v>42382</v>
      </c>
      <c r="B3906" s="94">
        <v>14.14</v>
      </c>
      <c r="C3906" s="29">
        <f t="shared" si="180"/>
        <v>7.3666572875947702</v>
      </c>
      <c r="D3906" s="86">
        <f t="shared" si="181"/>
        <v>8.994373278288176</v>
      </c>
      <c r="E3906" s="86">
        <f t="shared" si="182"/>
        <v>8.1442396882458024</v>
      </c>
    </row>
    <row r="3907" spans="1:5" x14ac:dyDescent="0.3">
      <c r="A3907" s="87">
        <v>42383</v>
      </c>
      <c r="B3907" s="94">
        <v>14.14</v>
      </c>
      <c r="C3907" s="29">
        <f t="shared" si="180"/>
        <v>7.3705244880044649</v>
      </c>
      <c r="D3907" s="86">
        <f t="shared" si="181"/>
        <v>8.9995671331039606</v>
      </c>
      <c r="E3907" s="86">
        <f t="shared" si="182"/>
        <v>8.1487245908192119</v>
      </c>
    </row>
    <row r="3908" spans="1:5" x14ac:dyDescent="0.3">
      <c r="A3908" s="87">
        <v>42384</v>
      </c>
      <c r="B3908" s="94">
        <v>14.14</v>
      </c>
      <c r="C3908" s="29">
        <f t="shared" si="180"/>
        <v>7.3743937185396868</v>
      </c>
      <c r="D3908" s="86">
        <f t="shared" si="181"/>
        <v>9.0047639871423719</v>
      </c>
      <c r="E3908" s="86">
        <f t="shared" si="182"/>
        <v>8.1532119631567568</v>
      </c>
    </row>
    <row r="3909" spans="1:5" x14ac:dyDescent="0.3">
      <c r="A3909" s="87">
        <v>42387</v>
      </c>
      <c r="B3909" s="94">
        <v>14.14</v>
      </c>
      <c r="C3909" s="29">
        <f t="shared" ref="C3909:C3972" si="183">IF(A3909=$B$2,1,IF(A3908&lt;DATE(1998,1,2),ROUND(B3908/3000+1,8)*C3908,ROUND(((1+B3908/100)^(1/252)),8)*C3908))</f>
        <v>7.3782649802661711</v>
      </c>
      <c r="D3909" s="86">
        <f t="shared" ref="D3909:D3972" si="184">(((ROUND(C3909/C3908,8)-1)*$D$1)+1)*D3908</f>
        <v>9.0099638421353294</v>
      </c>
      <c r="E3909" s="86">
        <f t="shared" ref="E3909:E3972" si="185">(((ROUND(C3909/C3908,8))*(($E$1+1)^(1/252)))*E3908)</f>
        <v>8.1577018066184959</v>
      </c>
    </row>
    <row r="3910" spans="1:5" x14ac:dyDescent="0.3">
      <c r="A3910" s="87">
        <v>42388</v>
      </c>
      <c r="B3910" s="94">
        <v>14.14</v>
      </c>
      <c r="C3910" s="29">
        <f t="shared" si="183"/>
        <v>7.3821382742502113</v>
      </c>
      <c r="D3910" s="86">
        <f t="shared" si="184"/>
        <v>9.0151666998157509</v>
      </c>
      <c r="E3910" s="86">
        <f t="shared" si="185"/>
        <v>8.1621941225652392</v>
      </c>
    </row>
    <row r="3911" spans="1:5" x14ac:dyDescent="0.3">
      <c r="A3911" s="87">
        <v>42389</v>
      </c>
      <c r="B3911" s="94">
        <v>14.14</v>
      </c>
      <c r="C3911" s="29">
        <f t="shared" si="183"/>
        <v>7.3860136015586608</v>
      </c>
      <c r="D3911" s="86">
        <f t="shared" si="184"/>
        <v>9.0203725619175579</v>
      </c>
      <c r="E3911" s="86">
        <f t="shared" si="185"/>
        <v>8.1666889123585449</v>
      </c>
    </row>
    <row r="3912" spans="1:5" x14ac:dyDescent="0.3">
      <c r="A3912" s="87">
        <v>42390</v>
      </c>
      <c r="B3912" s="94">
        <v>14.13</v>
      </c>
      <c r="C3912" s="29">
        <f t="shared" si="183"/>
        <v>7.3898909632589342</v>
      </c>
      <c r="D3912" s="86">
        <f t="shared" si="184"/>
        <v>9.0255814301756701</v>
      </c>
      <c r="E3912" s="86">
        <f t="shared" si="185"/>
        <v>8.1711861773607204</v>
      </c>
    </row>
    <row r="3913" spans="1:5" x14ac:dyDescent="0.3">
      <c r="A3913" s="87">
        <v>42391</v>
      </c>
      <c r="B3913" s="94">
        <v>14.13</v>
      </c>
      <c r="C3913" s="29">
        <f t="shared" si="183"/>
        <v>7.3937677739571699</v>
      </c>
      <c r="D3913" s="86">
        <f t="shared" si="184"/>
        <v>9.0307898314771631</v>
      </c>
      <c r="E3913" s="86">
        <f t="shared" si="185"/>
        <v>8.1756830589461327</v>
      </c>
    </row>
    <row r="3914" spans="1:5" x14ac:dyDescent="0.3">
      <c r="A3914" s="87">
        <v>42394</v>
      </c>
      <c r="B3914" s="94">
        <v>14.13</v>
      </c>
      <c r="C3914" s="29">
        <f t="shared" si="183"/>
        <v>7.3976466184690661</v>
      </c>
      <c r="D3914" s="86">
        <f t="shared" si="184"/>
        <v>9.0360012383960022</v>
      </c>
      <c r="E3914" s="86">
        <f t="shared" si="185"/>
        <v>8.1801824153183809</v>
      </c>
    </row>
    <row r="3915" spans="1:5" x14ac:dyDescent="0.3">
      <c r="A3915" s="87">
        <v>42395</v>
      </c>
      <c r="B3915" s="94">
        <v>14.13</v>
      </c>
      <c r="C3915" s="29">
        <f t="shared" si="183"/>
        <v>7.401527497861581</v>
      </c>
      <c r="D3915" s="86">
        <f t="shared" si="184"/>
        <v>9.0412156526666436</v>
      </c>
      <c r="E3915" s="86">
        <f t="shared" si="185"/>
        <v>8.1846842478394262</v>
      </c>
    </row>
    <row r="3916" spans="1:5" x14ac:dyDescent="0.3">
      <c r="A3916" s="87">
        <v>42396</v>
      </c>
      <c r="B3916" s="94">
        <v>14.13</v>
      </c>
      <c r="C3916" s="29">
        <f t="shared" si="183"/>
        <v>7.405410413202234</v>
      </c>
      <c r="D3916" s="86">
        <f t="shared" si="184"/>
        <v>9.0464330760245435</v>
      </c>
      <c r="E3916" s="86">
        <f t="shared" si="185"/>
        <v>8.1891885578719759</v>
      </c>
    </row>
    <row r="3917" spans="1:5" x14ac:dyDescent="0.3">
      <c r="A3917" s="87">
        <v>42397</v>
      </c>
      <c r="B3917" s="94">
        <v>14.13</v>
      </c>
      <c r="C3917" s="29">
        <f t="shared" si="183"/>
        <v>7.4092953655591041</v>
      </c>
      <c r="D3917" s="86">
        <f t="shared" si="184"/>
        <v>9.0516535102061582</v>
      </c>
      <c r="E3917" s="86">
        <f t="shared" si="185"/>
        <v>8.1936953467794904</v>
      </c>
    </row>
    <row r="3918" spans="1:5" x14ac:dyDescent="0.3">
      <c r="A3918" s="87">
        <v>42398</v>
      </c>
      <c r="B3918" s="94">
        <v>14.13</v>
      </c>
      <c r="C3918" s="29">
        <f t="shared" si="183"/>
        <v>7.4131823560008305</v>
      </c>
      <c r="D3918" s="86">
        <f t="shared" si="184"/>
        <v>9.0568769569489458</v>
      </c>
      <c r="E3918" s="86">
        <f t="shared" si="185"/>
        <v>8.1982046159261781</v>
      </c>
    </row>
    <row r="3919" spans="1:5" x14ac:dyDescent="0.3">
      <c r="A3919" s="87">
        <v>42401</v>
      </c>
      <c r="B3919" s="94">
        <v>14.13</v>
      </c>
      <c r="C3919" s="29">
        <f t="shared" si="183"/>
        <v>7.4170713855966124</v>
      </c>
      <c r="D3919" s="86">
        <f t="shared" si="184"/>
        <v>9.0621034179913682</v>
      </c>
      <c r="E3919" s="86">
        <f t="shared" si="185"/>
        <v>8.2027163666769987</v>
      </c>
    </row>
    <row r="3920" spans="1:5" x14ac:dyDescent="0.3">
      <c r="A3920" s="87">
        <v>42402</v>
      </c>
      <c r="B3920" s="94">
        <v>14.13</v>
      </c>
      <c r="C3920" s="29">
        <f t="shared" si="183"/>
        <v>7.4209624554162108</v>
      </c>
      <c r="D3920" s="86">
        <f t="shared" si="184"/>
        <v>9.0673328950728909</v>
      </c>
      <c r="E3920" s="86">
        <f t="shared" si="185"/>
        <v>8.2072306003976632</v>
      </c>
    </row>
    <row r="3921" spans="1:5" x14ac:dyDescent="0.3">
      <c r="A3921" s="87">
        <v>42403</v>
      </c>
      <c r="B3921" s="94">
        <v>14.13</v>
      </c>
      <c r="C3921" s="29">
        <f t="shared" si="183"/>
        <v>7.4248555665299474</v>
      </c>
      <c r="D3921" s="86">
        <f t="shared" si="184"/>
        <v>9.0725653899339829</v>
      </c>
      <c r="E3921" s="86">
        <f t="shared" si="185"/>
        <v>8.2117473184546341</v>
      </c>
    </row>
    <row r="3922" spans="1:5" x14ac:dyDescent="0.3">
      <c r="A3922" s="87">
        <v>42404</v>
      </c>
      <c r="B3922" s="94">
        <v>14.13</v>
      </c>
      <c r="C3922" s="29">
        <f t="shared" si="183"/>
        <v>7.4287507200087051</v>
      </c>
      <c r="D3922" s="86">
        <f t="shared" si="184"/>
        <v>9.077800904316117</v>
      </c>
      <c r="E3922" s="86">
        <f t="shared" si="185"/>
        <v>8.2162665222151272</v>
      </c>
    </row>
    <row r="3923" spans="1:5" x14ac:dyDescent="0.3">
      <c r="A3923" s="87">
        <v>42405</v>
      </c>
      <c r="B3923" s="94">
        <v>14.13</v>
      </c>
      <c r="C3923" s="29">
        <f t="shared" si="183"/>
        <v>7.432647916923929</v>
      </c>
      <c r="D3923" s="86">
        <f t="shared" si="184"/>
        <v>9.0830394399617713</v>
      </c>
      <c r="E3923" s="86">
        <f t="shared" si="185"/>
        <v>8.2207882130471095</v>
      </c>
    </row>
    <row r="3924" spans="1:5" x14ac:dyDescent="0.3">
      <c r="A3924" s="87">
        <v>42410</v>
      </c>
      <c r="B3924" s="94">
        <v>14.13</v>
      </c>
      <c r="C3924" s="29">
        <f t="shared" si="183"/>
        <v>7.4365471583476266</v>
      </c>
      <c r="D3924" s="86">
        <f t="shared" si="184"/>
        <v>9.0882809986144295</v>
      </c>
      <c r="E3924" s="86">
        <f t="shared" si="185"/>
        <v>8.2253123923192994</v>
      </c>
    </row>
    <row r="3925" spans="1:5" x14ac:dyDescent="0.3">
      <c r="A3925" s="87">
        <v>42411</v>
      </c>
      <c r="B3925" s="94">
        <v>14.13</v>
      </c>
      <c r="C3925" s="29">
        <f t="shared" si="183"/>
        <v>7.4404484453523674</v>
      </c>
      <c r="D3925" s="86">
        <f t="shared" si="184"/>
        <v>9.0935255820185805</v>
      </c>
      <c r="E3925" s="86">
        <f t="shared" si="185"/>
        <v>8.2298390614011723</v>
      </c>
    </row>
    <row r="3926" spans="1:5" x14ac:dyDescent="0.3">
      <c r="A3926" s="87">
        <v>42412</v>
      </c>
      <c r="B3926" s="94">
        <v>14.13</v>
      </c>
      <c r="C3926" s="29">
        <f t="shared" si="183"/>
        <v>7.4443517790112841</v>
      </c>
      <c r="D3926" s="86">
        <f t="shared" si="184"/>
        <v>9.0987731919197206</v>
      </c>
      <c r="E3926" s="86">
        <f t="shared" si="185"/>
        <v>8.2343682216629528</v>
      </c>
    </row>
    <row r="3927" spans="1:5" x14ac:dyDescent="0.3">
      <c r="A3927" s="87">
        <v>42415</v>
      </c>
      <c r="B3927" s="94">
        <v>14.13</v>
      </c>
      <c r="C3927" s="29">
        <f t="shared" si="183"/>
        <v>7.4482571603980716</v>
      </c>
      <c r="D3927" s="86">
        <f t="shared" si="184"/>
        <v>9.1040238300643548</v>
      </c>
      <c r="E3927" s="86">
        <f t="shared" si="185"/>
        <v>8.2388998744756243</v>
      </c>
    </row>
    <row r="3928" spans="1:5" x14ac:dyDescent="0.3">
      <c r="A3928" s="87">
        <v>42416</v>
      </c>
      <c r="B3928" s="94">
        <v>14.13</v>
      </c>
      <c r="C3928" s="29">
        <f t="shared" si="183"/>
        <v>7.452164590586988</v>
      </c>
      <c r="D3928" s="86">
        <f t="shared" si="184"/>
        <v>9.1092774981999938</v>
      </c>
      <c r="E3928" s="86">
        <f t="shared" si="185"/>
        <v>8.2434340212109216</v>
      </c>
    </row>
    <row r="3929" spans="1:5" x14ac:dyDescent="0.3">
      <c r="A3929" s="87">
        <v>42417</v>
      </c>
      <c r="B3929" s="94">
        <v>14.13</v>
      </c>
      <c r="C3929" s="29">
        <f t="shared" si="183"/>
        <v>7.4560740706528561</v>
      </c>
      <c r="D3929" s="86">
        <f t="shared" si="184"/>
        <v>9.1145341980751571</v>
      </c>
      <c r="E3929" s="86">
        <f t="shared" si="185"/>
        <v>8.2479706632413343</v>
      </c>
    </row>
    <row r="3930" spans="1:5" x14ac:dyDescent="0.3">
      <c r="A3930" s="87">
        <v>42418</v>
      </c>
      <c r="B3930" s="94">
        <v>14.13</v>
      </c>
      <c r="C3930" s="29">
        <f t="shared" si="183"/>
        <v>7.4599856016710619</v>
      </c>
      <c r="D3930" s="86">
        <f t="shared" si="184"/>
        <v>9.1197939314393732</v>
      </c>
      <c r="E3930" s="86">
        <f t="shared" si="185"/>
        <v>8.2525098019401089</v>
      </c>
    </row>
    <row r="3931" spans="1:5" x14ac:dyDescent="0.3">
      <c r="A3931" s="87">
        <v>42419</v>
      </c>
      <c r="B3931" s="94">
        <v>14.13</v>
      </c>
      <c r="C3931" s="29">
        <f t="shared" si="183"/>
        <v>7.4638991847175546</v>
      </c>
      <c r="D3931" s="86">
        <f t="shared" si="184"/>
        <v>9.1250567000431815</v>
      </c>
      <c r="E3931" s="86">
        <f t="shared" si="185"/>
        <v>8.2570514386812466</v>
      </c>
    </row>
    <row r="3932" spans="1:5" x14ac:dyDescent="0.3">
      <c r="A3932" s="87">
        <v>42422</v>
      </c>
      <c r="B3932" s="94">
        <v>14.13</v>
      </c>
      <c r="C3932" s="29">
        <f t="shared" si="183"/>
        <v>7.46781482086885</v>
      </c>
      <c r="D3932" s="86">
        <f t="shared" si="184"/>
        <v>9.1303225056381319</v>
      </c>
      <c r="E3932" s="86">
        <f t="shared" si="185"/>
        <v>8.2615955748395056</v>
      </c>
    </row>
    <row r="3933" spans="1:5" x14ac:dyDescent="0.3">
      <c r="A3933" s="87">
        <v>42423</v>
      </c>
      <c r="B3933" s="94">
        <v>14.13</v>
      </c>
      <c r="C3933" s="29">
        <f t="shared" si="183"/>
        <v>7.4717325112020259</v>
      </c>
      <c r="D3933" s="86">
        <f t="shared" si="184"/>
        <v>9.1355913499767816</v>
      </c>
      <c r="E3933" s="86">
        <f t="shared" si="185"/>
        <v>8.2661422117903989</v>
      </c>
    </row>
    <row r="3934" spans="1:5" x14ac:dyDescent="0.3">
      <c r="A3934" s="87">
        <v>42424</v>
      </c>
      <c r="B3934" s="94">
        <v>14.13</v>
      </c>
      <c r="C3934" s="29">
        <f t="shared" si="183"/>
        <v>7.4756522567947279</v>
      </c>
      <c r="D3934" s="86">
        <f t="shared" si="184"/>
        <v>9.1408632348127039</v>
      </c>
      <c r="E3934" s="86">
        <f t="shared" si="185"/>
        <v>8.270691350910198</v>
      </c>
    </row>
    <row r="3935" spans="1:5" x14ac:dyDescent="0.3">
      <c r="A3935" s="87">
        <v>42425</v>
      </c>
      <c r="B3935" s="94">
        <v>14.13</v>
      </c>
      <c r="C3935" s="29">
        <f t="shared" si="183"/>
        <v>7.4795740587251656</v>
      </c>
      <c r="D3935" s="86">
        <f t="shared" si="184"/>
        <v>9.1461381619004793</v>
      </c>
      <c r="E3935" s="86">
        <f t="shared" si="185"/>
        <v>8.2752429935759331</v>
      </c>
    </row>
    <row r="3936" spans="1:5" x14ac:dyDescent="0.3">
      <c r="A3936" s="87">
        <v>42426</v>
      </c>
      <c r="B3936" s="94">
        <v>14.13</v>
      </c>
      <c r="C3936" s="29">
        <f t="shared" si="183"/>
        <v>7.4834979180721133</v>
      </c>
      <c r="D3936" s="86">
        <f t="shared" si="184"/>
        <v>9.1514161329957044</v>
      </c>
      <c r="E3936" s="86">
        <f t="shared" si="185"/>
        <v>8.279797141165389</v>
      </c>
    </row>
    <row r="3937" spans="1:5" x14ac:dyDescent="0.3">
      <c r="A3937" s="87">
        <v>42429</v>
      </c>
      <c r="B3937" s="94">
        <v>14.13</v>
      </c>
      <c r="C3937" s="29">
        <f t="shared" si="183"/>
        <v>7.487423835914913</v>
      </c>
      <c r="D3937" s="86">
        <f t="shared" si="184"/>
        <v>9.1566971498549883</v>
      </c>
      <c r="E3937" s="86">
        <f t="shared" si="185"/>
        <v>8.2843537950571111</v>
      </c>
    </row>
    <row r="3938" spans="1:5" x14ac:dyDescent="0.3">
      <c r="A3938" s="87">
        <v>42430</v>
      </c>
      <c r="B3938" s="94">
        <v>14.13</v>
      </c>
      <c r="C3938" s="29">
        <f t="shared" si="183"/>
        <v>7.4913518133334724</v>
      </c>
      <c r="D3938" s="86">
        <f t="shared" si="184"/>
        <v>9.1619812142359525</v>
      </c>
      <c r="E3938" s="86">
        <f t="shared" si="185"/>
        <v>8.2889129566304014</v>
      </c>
    </row>
    <row r="3939" spans="1:5" x14ac:dyDescent="0.3">
      <c r="A3939" s="87">
        <v>42431</v>
      </c>
      <c r="B3939" s="94">
        <v>14.13</v>
      </c>
      <c r="C3939" s="29">
        <f t="shared" si="183"/>
        <v>7.495281851408266</v>
      </c>
      <c r="D3939" s="86">
        <f t="shared" si="184"/>
        <v>9.1672683278972329</v>
      </c>
      <c r="E3939" s="86">
        <f t="shared" si="185"/>
        <v>8.2934746272653239</v>
      </c>
    </row>
    <row r="3940" spans="1:5" x14ac:dyDescent="0.3">
      <c r="A3940" s="87">
        <v>42432</v>
      </c>
      <c r="B3940" s="94">
        <v>14.13</v>
      </c>
      <c r="C3940" s="29">
        <f t="shared" si="183"/>
        <v>7.4992139512203337</v>
      </c>
      <c r="D3940" s="86">
        <f t="shared" si="184"/>
        <v>9.1725584925984798</v>
      </c>
      <c r="E3940" s="86">
        <f t="shared" si="185"/>
        <v>8.2980388083427012</v>
      </c>
    </row>
    <row r="3941" spans="1:5" x14ac:dyDescent="0.3">
      <c r="A3941" s="87">
        <v>42433</v>
      </c>
      <c r="B3941" s="94">
        <v>14.13</v>
      </c>
      <c r="C3941" s="29">
        <f t="shared" si="183"/>
        <v>7.5031481138512834</v>
      </c>
      <c r="D3941" s="86">
        <f t="shared" si="184"/>
        <v>9.1778517101003612</v>
      </c>
      <c r="E3941" s="86">
        <f t="shared" si="185"/>
        <v>8.3026055012441127</v>
      </c>
    </row>
    <row r="3942" spans="1:5" x14ac:dyDescent="0.3">
      <c r="A3942" s="87">
        <v>42436</v>
      </c>
      <c r="B3942" s="94">
        <v>14.13</v>
      </c>
      <c r="C3942" s="29">
        <f t="shared" si="183"/>
        <v>7.5070843403832912</v>
      </c>
      <c r="D3942" s="86">
        <f t="shared" si="184"/>
        <v>9.1831479821645594</v>
      </c>
      <c r="E3942" s="86">
        <f t="shared" si="185"/>
        <v>8.3071747073519031</v>
      </c>
    </row>
    <row r="3943" spans="1:5" x14ac:dyDescent="0.3">
      <c r="A3943" s="87">
        <v>42437</v>
      </c>
      <c r="B3943" s="94">
        <v>14.13</v>
      </c>
      <c r="C3943" s="29">
        <f t="shared" si="183"/>
        <v>7.5110226318990998</v>
      </c>
      <c r="D3943" s="86">
        <f t="shared" si="184"/>
        <v>9.1884473105537747</v>
      </c>
      <c r="E3943" s="86">
        <f t="shared" si="185"/>
        <v>8.3117464280491742</v>
      </c>
    </row>
    <row r="3944" spans="1:5" x14ac:dyDescent="0.3">
      <c r="A3944" s="87">
        <v>42438</v>
      </c>
      <c r="B3944" s="94">
        <v>14.13</v>
      </c>
      <c r="C3944" s="29">
        <f t="shared" si="183"/>
        <v>7.5149629894820205</v>
      </c>
      <c r="D3944" s="86">
        <f t="shared" si="184"/>
        <v>9.1937496970317234</v>
      </c>
      <c r="E3944" s="86">
        <f t="shared" si="185"/>
        <v>8.3163206647197896</v>
      </c>
    </row>
    <row r="3945" spans="1:5" x14ac:dyDescent="0.3">
      <c r="A3945" s="87">
        <v>42439</v>
      </c>
      <c r="B3945" s="94">
        <v>14.13</v>
      </c>
      <c r="C3945" s="29">
        <f t="shared" si="183"/>
        <v>7.5189054142159328</v>
      </c>
      <c r="D3945" s="86">
        <f t="shared" si="184"/>
        <v>9.1990551433631378</v>
      </c>
      <c r="E3945" s="86">
        <f t="shared" si="185"/>
        <v>8.3208974187483751</v>
      </c>
    </row>
    <row r="3946" spans="1:5" x14ac:dyDescent="0.3">
      <c r="A3946" s="87">
        <v>42440</v>
      </c>
      <c r="B3946" s="94">
        <v>14.13</v>
      </c>
      <c r="C3946" s="29">
        <f t="shared" si="183"/>
        <v>7.522849907185285</v>
      </c>
      <c r="D3946" s="86">
        <f t="shared" si="184"/>
        <v>9.2043636513137734</v>
      </c>
      <c r="E3946" s="86">
        <f t="shared" si="185"/>
        <v>8.3254766915203184</v>
      </c>
    </row>
    <row r="3947" spans="1:5" x14ac:dyDescent="0.3">
      <c r="A3947" s="87">
        <v>42443</v>
      </c>
      <c r="B3947" s="94">
        <v>14.13</v>
      </c>
      <c r="C3947" s="29">
        <f t="shared" si="183"/>
        <v>7.5267964694750935</v>
      </c>
      <c r="D3947" s="86">
        <f t="shared" si="184"/>
        <v>9.2096752226504002</v>
      </c>
      <c r="E3947" s="86">
        <f t="shared" si="185"/>
        <v>8.3300584844217713</v>
      </c>
    </row>
    <row r="3948" spans="1:5" x14ac:dyDescent="0.3">
      <c r="A3948" s="87">
        <v>42444</v>
      </c>
      <c r="B3948" s="94">
        <v>14.13</v>
      </c>
      <c r="C3948" s="29">
        <f t="shared" si="183"/>
        <v>7.5307451021709451</v>
      </c>
      <c r="D3948" s="86">
        <f t="shared" si="184"/>
        <v>9.2149898591408093</v>
      </c>
      <c r="E3948" s="86">
        <f t="shared" si="185"/>
        <v>8.3346427988396439</v>
      </c>
    </row>
    <row r="3949" spans="1:5" x14ac:dyDescent="0.3">
      <c r="A3949" s="87">
        <v>42445</v>
      </c>
      <c r="B3949" s="94">
        <v>14.13</v>
      </c>
      <c r="C3949" s="29">
        <f t="shared" si="183"/>
        <v>7.5346958063589948</v>
      </c>
      <c r="D3949" s="86">
        <f t="shared" si="184"/>
        <v>9.2203075625538133</v>
      </c>
      <c r="E3949" s="86">
        <f t="shared" si="185"/>
        <v>8.3392296361616136</v>
      </c>
    </row>
    <row r="3950" spans="1:5" x14ac:dyDescent="0.3">
      <c r="A3950" s="87">
        <v>42446</v>
      </c>
      <c r="B3950" s="94">
        <v>14.13</v>
      </c>
      <c r="C3950" s="29">
        <f t="shared" si="183"/>
        <v>7.5386485831259691</v>
      </c>
      <c r="D3950" s="86">
        <f t="shared" si="184"/>
        <v>9.2256283346592429</v>
      </c>
      <c r="E3950" s="86">
        <f t="shared" si="185"/>
        <v>8.3438189977761219</v>
      </c>
    </row>
    <row r="3951" spans="1:5" x14ac:dyDescent="0.3">
      <c r="A3951" s="87">
        <v>42447</v>
      </c>
      <c r="B3951" s="94">
        <v>14.13</v>
      </c>
      <c r="C3951" s="29">
        <f t="shared" si="183"/>
        <v>7.5426034335591634</v>
      </c>
      <c r="D3951" s="86">
        <f t="shared" si="184"/>
        <v>9.2309521772279517</v>
      </c>
      <c r="E3951" s="86">
        <f t="shared" si="185"/>
        <v>8.3484108850723704</v>
      </c>
    </row>
    <row r="3952" spans="1:5" x14ac:dyDescent="0.3">
      <c r="A3952" s="87">
        <v>42450</v>
      </c>
      <c r="B3952" s="94">
        <v>14.13</v>
      </c>
      <c r="C3952" s="29">
        <f t="shared" si="183"/>
        <v>7.5465603587464436</v>
      </c>
      <c r="D3952" s="86">
        <f t="shared" si="184"/>
        <v>9.2362790920318165</v>
      </c>
      <c r="E3952" s="86">
        <f t="shared" si="185"/>
        <v>8.3530052994403299</v>
      </c>
    </row>
    <row r="3953" spans="1:5" x14ac:dyDescent="0.3">
      <c r="A3953" s="87">
        <v>42451</v>
      </c>
      <c r="B3953" s="94">
        <v>14.13</v>
      </c>
      <c r="C3953" s="29">
        <f t="shared" si="183"/>
        <v>7.5505193597762457</v>
      </c>
      <c r="D3953" s="86">
        <f t="shared" si="184"/>
        <v>9.2416090808437339</v>
      </c>
      <c r="E3953" s="86">
        <f t="shared" si="185"/>
        <v>8.3576022422707315</v>
      </c>
    </row>
    <row r="3954" spans="1:5" x14ac:dyDescent="0.3">
      <c r="A3954" s="87">
        <v>42452</v>
      </c>
      <c r="B3954" s="94">
        <v>14.13</v>
      </c>
      <c r="C3954" s="29">
        <f t="shared" si="183"/>
        <v>7.5544804377375785</v>
      </c>
      <c r="D3954" s="86">
        <f t="shared" si="184"/>
        <v>9.2469421454376253</v>
      </c>
      <c r="E3954" s="86">
        <f t="shared" si="185"/>
        <v>8.3622017149550754</v>
      </c>
    </row>
    <row r="3955" spans="1:5" x14ac:dyDescent="0.3">
      <c r="A3955" s="87">
        <v>42453</v>
      </c>
      <c r="B3955" s="94">
        <v>14.13</v>
      </c>
      <c r="C3955" s="29">
        <f t="shared" si="183"/>
        <v>7.5584435937200203</v>
      </c>
      <c r="D3955" s="86">
        <f t="shared" si="184"/>
        <v>9.2522782875884353</v>
      </c>
      <c r="E3955" s="86">
        <f t="shared" si="185"/>
        <v>8.3668037188856275</v>
      </c>
    </row>
    <row r="3956" spans="1:5" x14ac:dyDescent="0.3">
      <c r="A3956" s="87">
        <v>42457</v>
      </c>
      <c r="B3956" s="94">
        <v>14.13</v>
      </c>
      <c r="C3956" s="29">
        <f t="shared" si="183"/>
        <v>7.5624088288137221</v>
      </c>
      <c r="D3956" s="86">
        <f t="shared" si="184"/>
        <v>9.2576175090721318</v>
      </c>
      <c r="E3956" s="86">
        <f t="shared" si="185"/>
        <v>8.3714082554554174</v>
      </c>
    </row>
    <row r="3957" spans="1:5" x14ac:dyDescent="0.3">
      <c r="A3957" s="87">
        <v>42458</v>
      </c>
      <c r="B3957" s="94">
        <v>14.13</v>
      </c>
      <c r="C3957" s="29">
        <f t="shared" si="183"/>
        <v>7.5663761441094062</v>
      </c>
      <c r="D3957" s="86">
        <f t="shared" si="184"/>
        <v>9.2629598116657093</v>
      </c>
      <c r="E3957" s="86">
        <f t="shared" si="185"/>
        <v>8.3760153260582424</v>
      </c>
    </row>
    <row r="3958" spans="1:5" x14ac:dyDescent="0.3">
      <c r="A3958" s="87">
        <v>42459</v>
      </c>
      <c r="B3958" s="94">
        <v>14.13</v>
      </c>
      <c r="C3958" s="29">
        <f t="shared" si="183"/>
        <v>7.5703455406983675</v>
      </c>
      <c r="D3958" s="86">
        <f t="shared" si="184"/>
        <v>9.2683051971471855</v>
      </c>
      <c r="E3958" s="86">
        <f t="shared" si="185"/>
        <v>8.3806249320886668</v>
      </c>
    </row>
    <row r="3959" spans="1:5" x14ac:dyDescent="0.3">
      <c r="A3959" s="87">
        <v>42460</v>
      </c>
      <c r="B3959" s="94">
        <v>14.13</v>
      </c>
      <c r="C3959" s="29">
        <f t="shared" si="183"/>
        <v>7.5743170196724732</v>
      </c>
      <c r="D3959" s="86">
        <f t="shared" si="184"/>
        <v>9.2736536672956085</v>
      </c>
      <c r="E3959" s="86">
        <f t="shared" si="185"/>
        <v>8.3852370749420224</v>
      </c>
    </row>
    <row r="3960" spans="1:5" x14ac:dyDescent="0.3">
      <c r="A3960" s="87">
        <v>42461</v>
      </c>
      <c r="B3960" s="94">
        <v>14.13</v>
      </c>
      <c r="C3960" s="29">
        <f t="shared" si="183"/>
        <v>7.578290582124164</v>
      </c>
      <c r="D3960" s="86">
        <f t="shared" si="184"/>
        <v>9.2790052238910476</v>
      </c>
      <c r="E3960" s="86">
        <f t="shared" si="185"/>
        <v>8.3898517560144104</v>
      </c>
    </row>
    <row r="3961" spans="1:5" x14ac:dyDescent="0.3">
      <c r="A3961" s="87">
        <v>42464</v>
      </c>
      <c r="B3961" s="94">
        <v>14.13</v>
      </c>
      <c r="C3961" s="29">
        <f t="shared" si="183"/>
        <v>7.5822662291464527</v>
      </c>
      <c r="D3961" s="86">
        <f t="shared" si="184"/>
        <v>9.2843598687146027</v>
      </c>
      <c r="E3961" s="86">
        <f t="shared" si="185"/>
        <v>8.3944689767026972</v>
      </c>
    </row>
    <row r="3962" spans="1:5" x14ac:dyDescent="0.3">
      <c r="A3962" s="87">
        <v>42465</v>
      </c>
      <c r="B3962" s="94">
        <v>14.13</v>
      </c>
      <c r="C3962" s="29">
        <f t="shared" si="183"/>
        <v>7.5862439618329258</v>
      </c>
      <c r="D3962" s="86">
        <f t="shared" si="184"/>
        <v>9.2897176035484019</v>
      </c>
      <c r="E3962" s="86">
        <f t="shared" si="185"/>
        <v>8.3990887384045205</v>
      </c>
    </row>
    <row r="3963" spans="1:5" x14ac:dyDescent="0.3">
      <c r="A3963" s="87">
        <v>42466</v>
      </c>
      <c r="B3963" s="94">
        <v>14.13</v>
      </c>
      <c r="C3963" s="29">
        <f t="shared" si="183"/>
        <v>7.5902237812777429</v>
      </c>
      <c r="D3963" s="86">
        <f t="shared" si="184"/>
        <v>9.2950784301755984</v>
      </c>
      <c r="E3963" s="86">
        <f t="shared" si="185"/>
        <v>8.403711042518287</v>
      </c>
    </row>
    <row r="3964" spans="1:5" x14ac:dyDescent="0.3">
      <c r="A3964" s="87">
        <v>42467</v>
      </c>
      <c r="B3964" s="94">
        <v>14.13</v>
      </c>
      <c r="C3964" s="29">
        <f t="shared" si="183"/>
        <v>7.5942056885756397</v>
      </c>
      <c r="D3964" s="86">
        <f t="shared" si="184"/>
        <v>9.3004423503803775</v>
      </c>
      <c r="E3964" s="86">
        <f t="shared" si="185"/>
        <v>8.4083358904431726</v>
      </c>
    </row>
    <row r="3965" spans="1:5" x14ac:dyDescent="0.3">
      <c r="A3965" s="87">
        <v>42468</v>
      </c>
      <c r="B3965" s="94">
        <v>14.13</v>
      </c>
      <c r="C3965" s="29">
        <f t="shared" si="183"/>
        <v>7.5981896848219233</v>
      </c>
      <c r="D3965" s="86">
        <f t="shared" si="184"/>
        <v>9.3058093659479528</v>
      </c>
      <c r="E3965" s="86">
        <f t="shared" si="185"/>
        <v>8.4129632835791224</v>
      </c>
    </row>
    <row r="3966" spans="1:5" x14ac:dyDescent="0.3">
      <c r="A3966" s="87">
        <v>42471</v>
      </c>
      <c r="B3966" s="94">
        <v>14.13</v>
      </c>
      <c r="C3966" s="29">
        <f t="shared" si="183"/>
        <v>7.6021757711124778</v>
      </c>
      <c r="D3966" s="86">
        <f t="shared" si="184"/>
        <v>9.3111794786645685</v>
      </c>
      <c r="E3966" s="86">
        <f t="shared" si="185"/>
        <v>8.417593223326854</v>
      </c>
    </row>
    <row r="3967" spans="1:5" x14ac:dyDescent="0.3">
      <c r="A3967" s="87">
        <v>42472</v>
      </c>
      <c r="B3967" s="94">
        <v>14.13</v>
      </c>
      <c r="C3967" s="29">
        <f t="shared" si="183"/>
        <v>7.6061639485437613</v>
      </c>
      <c r="D3967" s="86">
        <f t="shared" si="184"/>
        <v>9.3165526903175007</v>
      </c>
      <c r="E3967" s="86">
        <f t="shared" si="185"/>
        <v>8.4222257110878527</v>
      </c>
    </row>
    <row r="3968" spans="1:5" x14ac:dyDescent="0.3">
      <c r="A3968" s="87">
        <v>42473</v>
      </c>
      <c r="B3968" s="94">
        <v>14.13</v>
      </c>
      <c r="C3968" s="29">
        <f t="shared" si="183"/>
        <v>7.6101542182128075</v>
      </c>
      <c r="D3968" s="86">
        <f t="shared" si="184"/>
        <v>9.3219290026950539</v>
      </c>
      <c r="E3968" s="86">
        <f t="shared" si="185"/>
        <v>8.426860748264378</v>
      </c>
    </row>
    <row r="3969" spans="1:5" x14ac:dyDescent="0.3">
      <c r="A3969" s="87">
        <v>42474</v>
      </c>
      <c r="B3969" s="94">
        <v>14.13</v>
      </c>
      <c r="C3969" s="29">
        <f t="shared" si="183"/>
        <v>7.6141465812172244</v>
      </c>
      <c r="D3969" s="86">
        <f t="shared" si="184"/>
        <v>9.3273084175865666</v>
      </c>
      <c r="E3969" s="86">
        <f t="shared" si="185"/>
        <v>8.4314983362594589</v>
      </c>
    </row>
    <row r="3970" spans="1:5" x14ac:dyDescent="0.3">
      <c r="A3970" s="87">
        <v>42475</v>
      </c>
      <c r="B3970" s="94">
        <v>14.13</v>
      </c>
      <c r="C3970" s="29">
        <f t="shared" si="183"/>
        <v>7.6181410386551969</v>
      </c>
      <c r="D3970" s="86">
        <f t="shared" si="184"/>
        <v>9.3326909367824111</v>
      </c>
      <c r="E3970" s="86">
        <f t="shared" si="185"/>
        <v>8.4361384764768985</v>
      </c>
    </row>
    <row r="3971" spans="1:5" x14ac:dyDescent="0.3">
      <c r="A3971" s="87">
        <v>42478</v>
      </c>
      <c r="B3971" s="94">
        <v>14.13</v>
      </c>
      <c r="C3971" s="29">
        <f t="shared" si="183"/>
        <v>7.6221375916254859</v>
      </c>
      <c r="D3971" s="86">
        <f t="shared" si="184"/>
        <v>9.3380765620739901</v>
      </c>
      <c r="E3971" s="86">
        <f t="shared" si="185"/>
        <v>8.4407811703212712</v>
      </c>
    </row>
    <row r="3972" spans="1:5" x14ac:dyDescent="0.3">
      <c r="A3972" s="87">
        <v>42479</v>
      </c>
      <c r="B3972" s="94">
        <v>14.13</v>
      </c>
      <c r="C3972" s="29">
        <f t="shared" si="183"/>
        <v>7.6261362412274289</v>
      </c>
      <c r="D3972" s="86">
        <f t="shared" si="184"/>
        <v>9.3434652952537416</v>
      </c>
      <c r="E3972" s="86">
        <f t="shared" si="185"/>
        <v>8.4454264191979238</v>
      </c>
    </row>
    <row r="3973" spans="1:5" x14ac:dyDescent="0.3">
      <c r="A3973" s="87">
        <v>42480</v>
      </c>
      <c r="B3973" s="94">
        <v>14.13</v>
      </c>
      <c r="C3973" s="29">
        <f t="shared" ref="C3973:C4036" si="186">IF(A3973=$B$2,1,IF(A3972&lt;DATE(1998,1,2),ROUND(B3972/3000+1,8)*C3972,ROUND(((1+B3972/100)^(1/252)),8)*C3972))</f>
        <v>7.6301369885609391</v>
      </c>
      <c r="D3973" s="86">
        <f t="shared" ref="D3973:D4036" si="187">(((ROUND(C3973/C3972,8)-1)*$D$1)+1)*D3972</f>
        <v>9.3488571381151377</v>
      </c>
      <c r="E3973" s="86">
        <f t="shared" ref="E3973:E4036" si="188">(((ROUND(C3973/C3972,8))*(($E$1+1)^(1/252)))*E3972)</f>
        <v>8.4500742245129796</v>
      </c>
    </row>
    <row r="3974" spans="1:5" x14ac:dyDescent="0.3">
      <c r="A3974" s="87">
        <v>42482</v>
      </c>
      <c r="B3974" s="94">
        <v>14.13</v>
      </c>
      <c r="C3974" s="29">
        <f t="shared" si="186"/>
        <v>7.6341398347265086</v>
      </c>
      <c r="D3974" s="86">
        <f t="shared" si="187"/>
        <v>9.3542520924526862</v>
      </c>
      <c r="E3974" s="86">
        <f t="shared" si="188"/>
        <v>8.454724587673331</v>
      </c>
    </row>
    <row r="3975" spans="1:5" x14ac:dyDescent="0.3">
      <c r="A3975" s="87">
        <v>42485</v>
      </c>
      <c r="B3975" s="94">
        <v>14.13</v>
      </c>
      <c r="C3975" s="29">
        <f t="shared" si="186"/>
        <v>7.638144780825205</v>
      </c>
      <c r="D3975" s="86">
        <f t="shared" si="187"/>
        <v>9.3596501600619284</v>
      </c>
      <c r="E3975" s="86">
        <f t="shared" si="188"/>
        <v>8.4593775100866484</v>
      </c>
    </row>
    <row r="3976" spans="1:5" x14ac:dyDescent="0.3">
      <c r="A3976" s="87">
        <v>42486</v>
      </c>
      <c r="B3976" s="94">
        <v>14.13</v>
      </c>
      <c r="C3976" s="29">
        <f t="shared" si="186"/>
        <v>7.6421518279586742</v>
      </c>
      <c r="D3976" s="86">
        <f t="shared" si="187"/>
        <v>9.3650513427394451</v>
      </c>
      <c r="E3976" s="86">
        <f t="shared" si="188"/>
        <v>8.4640329931613767</v>
      </c>
    </row>
    <row r="3977" spans="1:5" x14ac:dyDescent="0.3">
      <c r="A3977" s="87">
        <v>42487</v>
      </c>
      <c r="B3977" s="94">
        <v>14.13</v>
      </c>
      <c r="C3977" s="29">
        <f t="shared" si="186"/>
        <v>7.6461609772291395</v>
      </c>
      <c r="D3977" s="86">
        <f t="shared" si="187"/>
        <v>9.3704556422828507</v>
      </c>
      <c r="E3977" s="86">
        <f t="shared" si="188"/>
        <v>8.4686910383067335</v>
      </c>
    </row>
    <row r="3978" spans="1:5" x14ac:dyDescent="0.3">
      <c r="A3978" s="87">
        <v>42488</v>
      </c>
      <c r="B3978" s="94">
        <v>14.13</v>
      </c>
      <c r="C3978" s="29">
        <f t="shared" si="186"/>
        <v>7.6501722297394039</v>
      </c>
      <c r="D3978" s="86">
        <f t="shared" si="187"/>
        <v>9.3758630604907971</v>
      </c>
      <c r="E3978" s="86">
        <f t="shared" si="188"/>
        <v>8.4733516469327146</v>
      </c>
    </row>
    <row r="3979" spans="1:5" x14ac:dyDescent="0.3">
      <c r="A3979" s="87">
        <v>42489</v>
      </c>
      <c r="B3979" s="94">
        <v>14.13</v>
      </c>
      <c r="C3979" s="29">
        <f t="shared" si="186"/>
        <v>7.6541855865928481</v>
      </c>
      <c r="D3979" s="86">
        <f t="shared" si="187"/>
        <v>9.3812735991629772</v>
      </c>
      <c r="E3979" s="86">
        <f t="shared" si="188"/>
        <v>8.47801482045009</v>
      </c>
    </row>
    <row r="3980" spans="1:5" x14ac:dyDescent="0.3">
      <c r="A3980" s="87">
        <v>42492</v>
      </c>
      <c r="B3980" s="94">
        <v>14.13</v>
      </c>
      <c r="C3980" s="29">
        <f t="shared" si="186"/>
        <v>7.6582010488934307</v>
      </c>
      <c r="D3980" s="86">
        <f t="shared" si="187"/>
        <v>9.3866872601001194</v>
      </c>
      <c r="E3980" s="86">
        <f t="shared" si="188"/>
        <v>8.4826805602704063</v>
      </c>
    </row>
    <row r="3981" spans="1:5" x14ac:dyDescent="0.3">
      <c r="A3981" s="87">
        <v>42493</v>
      </c>
      <c r="B3981" s="94">
        <v>14.13</v>
      </c>
      <c r="C3981" s="29">
        <f t="shared" si="186"/>
        <v>7.6622186177456912</v>
      </c>
      <c r="D3981" s="86">
        <f t="shared" si="187"/>
        <v>9.3921040451039914</v>
      </c>
      <c r="E3981" s="86">
        <f t="shared" si="188"/>
        <v>8.4873488678059879</v>
      </c>
    </row>
    <row r="3982" spans="1:5" x14ac:dyDescent="0.3">
      <c r="A3982" s="87">
        <v>42494</v>
      </c>
      <c r="B3982" s="94">
        <v>14.13</v>
      </c>
      <c r="C3982" s="29">
        <f t="shared" si="186"/>
        <v>7.6662382942547467</v>
      </c>
      <c r="D3982" s="86">
        <f t="shared" si="187"/>
        <v>9.3975239559774035</v>
      </c>
      <c r="E3982" s="86">
        <f t="shared" si="188"/>
        <v>8.4920197444699355</v>
      </c>
    </row>
    <row r="3983" spans="1:5" x14ac:dyDescent="0.3">
      <c r="A3983" s="87">
        <v>42495</v>
      </c>
      <c r="B3983" s="94">
        <v>14.13</v>
      </c>
      <c r="C3983" s="29">
        <f t="shared" si="186"/>
        <v>7.6702600795262956</v>
      </c>
      <c r="D3983" s="86">
        <f t="shared" si="187"/>
        <v>9.4029469945242035</v>
      </c>
      <c r="E3983" s="86">
        <f t="shared" si="188"/>
        <v>8.4966931916761279</v>
      </c>
    </row>
    <row r="3984" spans="1:5" x14ac:dyDescent="0.3">
      <c r="A3984" s="87">
        <v>42496</v>
      </c>
      <c r="B3984" s="94">
        <v>14.13</v>
      </c>
      <c r="C3984" s="29">
        <f t="shared" si="186"/>
        <v>7.6742839746666158</v>
      </c>
      <c r="D3984" s="86">
        <f t="shared" si="187"/>
        <v>9.4083731625492799</v>
      </c>
      <c r="E3984" s="86">
        <f t="shared" si="188"/>
        <v>8.501369210839222</v>
      </c>
    </row>
    <row r="3985" spans="1:5" x14ac:dyDescent="0.3">
      <c r="A3985" s="87">
        <v>42499</v>
      </c>
      <c r="B3985" s="94">
        <v>14.13</v>
      </c>
      <c r="C3985" s="29">
        <f t="shared" si="186"/>
        <v>7.6783099807825659</v>
      </c>
      <c r="D3985" s="86">
        <f t="shared" si="187"/>
        <v>9.4138024618585643</v>
      </c>
      <c r="E3985" s="86">
        <f t="shared" si="188"/>
        <v>8.5060478033746527</v>
      </c>
    </row>
    <row r="3986" spans="1:5" x14ac:dyDescent="0.3">
      <c r="A3986" s="87">
        <v>42500</v>
      </c>
      <c r="B3986" s="94">
        <v>14.13</v>
      </c>
      <c r="C3986" s="29">
        <f t="shared" si="186"/>
        <v>7.6823380989815844</v>
      </c>
      <c r="D3986" s="86">
        <f t="shared" si="187"/>
        <v>9.4192348942590307</v>
      </c>
      <c r="E3986" s="86">
        <f t="shared" si="188"/>
        <v>8.5107289706986347</v>
      </c>
    </row>
    <row r="3987" spans="1:5" x14ac:dyDescent="0.3">
      <c r="A3987" s="87">
        <v>42501</v>
      </c>
      <c r="B3987" s="94">
        <v>14.13</v>
      </c>
      <c r="C3987" s="29">
        <f t="shared" si="186"/>
        <v>7.6863683303716916</v>
      </c>
      <c r="D3987" s="86">
        <f t="shared" si="187"/>
        <v>9.4246704615586943</v>
      </c>
      <c r="E3987" s="86">
        <f t="shared" si="188"/>
        <v>8.5154127142281606</v>
      </c>
    </row>
    <row r="3988" spans="1:5" x14ac:dyDescent="0.3">
      <c r="A3988" s="87">
        <v>42502</v>
      </c>
      <c r="B3988" s="94">
        <v>14.13</v>
      </c>
      <c r="C3988" s="29">
        <f t="shared" si="186"/>
        <v>7.690400676061488</v>
      </c>
      <c r="D3988" s="86">
        <f t="shared" si="187"/>
        <v>9.4301091655666163</v>
      </c>
      <c r="E3988" s="86">
        <f t="shared" si="188"/>
        <v>8.5200990353810049</v>
      </c>
    </row>
    <row r="3989" spans="1:5" x14ac:dyDescent="0.3">
      <c r="A3989" s="87">
        <v>42503</v>
      </c>
      <c r="B3989" s="94">
        <v>14.13</v>
      </c>
      <c r="C3989" s="29">
        <f t="shared" si="186"/>
        <v>7.6944351371601574</v>
      </c>
      <c r="D3989" s="86">
        <f t="shared" si="187"/>
        <v>9.435551008092899</v>
      </c>
      <c r="E3989" s="86">
        <f t="shared" si="188"/>
        <v>8.5247879355757217</v>
      </c>
    </row>
    <row r="3990" spans="1:5" x14ac:dyDescent="0.3">
      <c r="A3990" s="87">
        <v>42506</v>
      </c>
      <c r="B3990" s="94">
        <v>14.13</v>
      </c>
      <c r="C3990" s="29">
        <f t="shared" si="186"/>
        <v>7.6984717147774635</v>
      </c>
      <c r="D3990" s="86">
        <f t="shared" si="187"/>
        <v>9.4409959909486894</v>
      </c>
      <c r="E3990" s="86">
        <f t="shared" si="188"/>
        <v>8.529479416231645</v>
      </c>
    </row>
    <row r="3991" spans="1:5" x14ac:dyDescent="0.3">
      <c r="A3991" s="87">
        <v>42507</v>
      </c>
      <c r="B3991" s="94">
        <v>14.13</v>
      </c>
      <c r="C3991" s="29">
        <f t="shared" si="186"/>
        <v>7.7025104100237529</v>
      </c>
      <c r="D3991" s="86">
        <f t="shared" si="187"/>
        <v>9.4464441159461821</v>
      </c>
      <c r="E3991" s="86">
        <f t="shared" si="188"/>
        <v>8.5341734787688903</v>
      </c>
    </row>
    <row r="3992" spans="1:5" x14ac:dyDescent="0.3">
      <c r="A3992" s="87">
        <v>42508</v>
      </c>
      <c r="B3992" s="94">
        <v>14.13</v>
      </c>
      <c r="C3992" s="29">
        <f t="shared" si="186"/>
        <v>7.7065512240099556</v>
      </c>
      <c r="D3992" s="86">
        <f t="shared" si="187"/>
        <v>9.4518953848986147</v>
      </c>
      <c r="E3992" s="86">
        <f t="shared" si="188"/>
        <v>8.5388701246083549</v>
      </c>
    </row>
    <row r="3993" spans="1:5" x14ac:dyDescent="0.3">
      <c r="A3993" s="87">
        <v>42509</v>
      </c>
      <c r="B3993" s="94">
        <v>14.13</v>
      </c>
      <c r="C3993" s="29">
        <f t="shared" si="186"/>
        <v>7.7105941578475834</v>
      </c>
      <c r="D3993" s="86">
        <f t="shared" si="187"/>
        <v>9.4573497996202729</v>
      </c>
      <c r="E3993" s="86">
        <f t="shared" si="188"/>
        <v>8.5435693551717176</v>
      </c>
    </row>
    <row r="3994" spans="1:5" x14ac:dyDescent="0.3">
      <c r="A3994" s="87">
        <v>42510</v>
      </c>
      <c r="B3994" s="94">
        <v>14.13</v>
      </c>
      <c r="C3994" s="29">
        <f t="shared" si="186"/>
        <v>7.7146392126487324</v>
      </c>
      <c r="D3994" s="86">
        <f t="shared" si="187"/>
        <v>9.4628073619264885</v>
      </c>
      <c r="E3994" s="86">
        <f t="shared" si="188"/>
        <v>8.5482711718814386</v>
      </c>
    </row>
    <row r="3995" spans="1:5" x14ac:dyDescent="0.3">
      <c r="A3995" s="87">
        <v>42513</v>
      </c>
      <c r="B3995" s="94">
        <v>14.13</v>
      </c>
      <c r="C3995" s="29">
        <f t="shared" si="186"/>
        <v>7.7186863895260807</v>
      </c>
      <c r="D3995" s="86">
        <f t="shared" si="187"/>
        <v>9.4682680736336415</v>
      </c>
      <c r="E3995" s="86">
        <f t="shared" si="188"/>
        <v>8.5529755761607635</v>
      </c>
    </row>
    <row r="3996" spans="1:5" x14ac:dyDescent="0.3">
      <c r="A3996" s="87">
        <v>42514</v>
      </c>
      <c r="B3996" s="94">
        <v>14.13</v>
      </c>
      <c r="C3996" s="29">
        <f t="shared" si="186"/>
        <v>7.7227356895928905</v>
      </c>
      <c r="D3996" s="86">
        <f t="shared" si="187"/>
        <v>9.4737319365591599</v>
      </c>
      <c r="E3996" s="86">
        <f t="shared" si="188"/>
        <v>8.5576825694337213</v>
      </c>
    </row>
    <row r="3997" spans="1:5" x14ac:dyDescent="0.3">
      <c r="A3997" s="87">
        <v>42515</v>
      </c>
      <c r="B3997" s="94">
        <v>14.13</v>
      </c>
      <c r="C3997" s="29">
        <f t="shared" si="186"/>
        <v>7.7267871139630078</v>
      </c>
      <c r="D3997" s="86">
        <f t="shared" si="187"/>
        <v>9.4791989525215214</v>
      </c>
      <c r="E3997" s="86">
        <f t="shared" si="188"/>
        <v>8.5623921531251206</v>
      </c>
    </row>
    <row r="3998" spans="1:5" x14ac:dyDescent="0.3">
      <c r="A3998" s="87">
        <v>42517</v>
      </c>
      <c r="B3998" s="94">
        <v>14.13</v>
      </c>
      <c r="C3998" s="29">
        <f t="shared" si="186"/>
        <v>7.7308406637508638</v>
      </c>
      <c r="D3998" s="86">
        <f t="shared" si="187"/>
        <v>9.484669123340252</v>
      </c>
      <c r="E3998" s="86">
        <f t="shared" si="188"/>
        <v>8.5671043286605588</v>
      </c>
    </row>
    <row r="3999" spans="1:5" x14ac:dyDescent="0.3">
      <c r="A3999" s="87">
        <v>42520</v>
      </c>
      <c r="B3999" s="94">
        <v>14.13</v>
      </c>
      <c r="C3999" s="29">
        <f t="shared" si="186"/>
        <v>7.7348963400714741</v>
      </c>
      <c r="D3999" s="86">
        <f t="shared" si="187"/>
        <v>9.4901424508359256</v>
      </c>
      <c r="E3999" s="86">
        <f t="shared" si="188"/>
        <v>8.571819097466415</v>
      </c>
    </row>
    <row r="4000" spans="1:5" x14ac:dyDescent="0.3">
      <c r="A4000" s="87">
        <v>42521</v>
      </c>
      <c r="B4000" s="94">
        <v>14.13</v>
      </c>
      <c r="C4000" s="29">
        <f t="shared" si="186"/>
        <v>7.7389541440404397</v>
      </c>
      <c r="D4000" s="86">
        <f t="shared" si="187"/>
        <v>9.4956189368301711</v>
      </c>
      <c r="E4000" s="86">
        <f t="shared" si="188"/>
        <v>8.5765364609698533</v>
      </c>
    </row>
    <row r="4001" spans="1:5" x14ac:dyDescent="0.3">
      <c r="A4001" s="87">
        <v>42522</v>
      </c>
      <c r="B4001" s="94">
        <v>14.13</v>
      </c>
      <c r="C4001" s="29">
        <f t="shared" si="186"/>
        <v>7.743014076773945</v>
      </c>
      <c r="D4001" s="86">
        <f t="shared" si="187"/>
        <v>9.5010985831456658</v>
      </c>
      <c r="E4001" s="86">
        <f t="shared" si="188"/>
        <v>8.5812564205988249</v>
      </c>
    </row>
    <row r="4002" spans="1:5" x14ac:dyDescent="0.3">
      <c r="A4002" s="87">
        <v>42523</v>
      </c>
      <c r="B4002" s="94">
        <v>14.13</v>
      </c>
      <c r="C4002" s="29">
        <f t="shared" si="186"/>
        <v>7.7470761393887617</v>
      </c>
      <c r="D4002" s="86">
        <f t="shared" si="187"/>
        <v>9.5065813916061401</v>
      </c>
      <c r="E4002" s="86">
        <f t="shared" si="188"/>
        <v>8.5859789777820659</v>
      </c>
    </row>
    <row r="4003" spans="1:5" x14ac:dyDescent="0.3">
      <c r="A4003" s="87">
        <v>42524</v>
      </c>
      <c r="B4003" s="94">
        <v>14.13</v>
      </c>
      <c r="C4003" s="29">
        <f t="shared" si="186"/>
        <v>7.7511403330022466</v>
      </c>
      <c r="D4003" s="86">
        <f t="shared" si="187"/>
        <v>9.5120673640363744</v>
      </c>
      <c r="E4003" s="86">
        <f t="shared" si="188"/>
        <v>8.5907041339490977</v>
      </c>
    </row>
    <row r="4004" spans="1:5" x14ac:dyDescent="0.3">
      <c r="A4004" s="87">
        <v>42527</v>
      </c>
      <c r="B4004" s="94">
        <v>14.13</v>
      </c>
      <c r="C4004" s="29">
        <f t="shared" si="186"/>
        <v>7.7552066587323436</v>
      </c>
      <c r="D4004" s="86">
        <f t="shared" si="187"/>
        <v>9.517556502262206</v>
      </c>
      <c r="E4004" s="86">
        <f t="shared" si="188"/>
        <v>8.5954318905302305</v>
      </c>
    </row>
    <row r="4005" spans="1:5" x14ac:dyDescent="0.3">
      <c r="A4005" s="87">
        <v>42528</v>
      </c>
      <c r="B4005" s="94">
        <v>14.13</v>
      </c>
      <c r="C4005" s="29">
        <f t="shared" si="186"/>
        <v>7.7592751176975812</v>
      </c>
      <c r="D4005" s="86">
        <f t="shared" si="187"/>
        <v>9.5230488081105218</v>
      </c>
      <c r="E4005" s="86">
        <f t="shared" si="188"/>
        <v>8.6001622489565595</v>
      </c>
    </row>
    <row r="4006" spans="1:5" x14ac:dyDescent="0.3">
      <c r="A4006" s="87">
        <v>42529</v>
      </c>
      <c r="B4006" s="94">
        <v>14.13</v>
      </c>
      <c r="C4006" s="29">
        <f t="shared" si="186"/>
        <v>7.7633457110170765</v>
      </c>
      <c r="D4006" s="86">
        <f t="shared" si="187"/>
        <v>9.528544283409266</v>
      </c>
      <c r="E4006" s="86">
        <f t="shared" si="188"/>
        <v>8.6048952106599703</v>
      </c>
    </row>
    <row r="4007" spans="1:5" x14ac:dyDescent="0.3">
      <c r="A4007" s="87">
        <v>42530</v>
      </c>
      <c r="B4007" s="94">
        <v>14.13</v>
      </c>
      <c r="C4007" s="29">
        <f t="shared" si="186"/>
        <v>7.767418439810533</v>
      </c>
      <c r="D4007" s="86">
        <f t="shared" si="187"/>
        <v>9.5340429299874359</v>
      </c>
      <c r="E4007" s="86">
        <f t="shared" si="188"/>
        <v>8.609630777073134</v>
      </c>
    </row>
    <row r="4008" spans="1:5" x14ac:dyDescent="0.3">
      <c r="A4008" s="87">
        <v>42531</v>
      </c>
      <c r="B4008" s="94">
        <v>14.13</v>
      </c>
      <c r="C4008" s="29">
        <f t="shared" si="186"/>
        <v>7.7714933051982422</v>
      </c>
      <c r="D4008" s="86">
        <f t="shared" si="187"/>
        <v>9.5395447496750858</v>
      </c>
      <c r="E4008" s="86">
        <f t="shared" si="188"/>
        <v>8.6143689496295099</v>
      </c>
    </row>
    <row r="4009" spans="1:5" x14ac:dyDescent="0.3">
      <c r="A4009" s="87">
        <v>42534</v>
      </c>
      <c r="B4009" s="94">
        <v>14.13</v>
      </c>
      <c r="C4009" s="29">
        <f t="shared" si="186"/>
        <v>7.7755703083010825</v>
      </c>
      <c r="D4009" s="86">
        <f t="shared" si="187"/>
        <v>9.5450497443033253</v>
      </c>
      <c r="E4009" s="86">
        <f t="shared" si="188"/>
        <v>8.6191097297633483</v>
      </c>
    </row>
    <row r="4010" spans="1:5" x14ac:dyDescent="0.3">
      <c r="A4010" s="87">
        <v>42535</v>
      </c>
      <c r="B4010" s="94">
        <v>14.13</v>
      </c>
      <c r="C4010" s="29">
        <f t="shared" si="186"/>
        <v>7.7796494502405205</v>
      </c>
      <c r="D4010" s="86">
        <f t="shared" si="187"/>
        <v>9.550557915704319</v>
      </c>
      <c r="E4010" s="86">
        <f t="shared" si="188"/>
        <v>8.6238531189096879</v>
      </c>
    </row>
    <row r="4011" spans="1:5" x14ac:dyDescent="0.3">
      <c r="A4011" s="87">
        <v>42536</v>
      </c>
      <c r="B4011" s="94">
        <v>14.13</v>
      </c>
      <c r="C4011" s="29">
        <f t="shared" si="186"/>
        <v>7.7837307321386113</v>
      </c>
      <c r="D4011" s="86">
        <f t="shared" si="187"/>
        <v>9.556069265711292</v>
      </c>
      <c r="E4011" s="86">
        <f t="shared" si="188"/>
        <v>8.6285991185043578</v>
      </c>
    </row>
    <row r="4012" spans="1:5" x14ac:dyDescent="0.3">
      <c r="A4012" s="87">
        <v>42537</v>
      </c>
      <c r="B4012" s="94">
        <v>14.13</v>
      </c>
      <c r="C4012" s="29">
        <f t="shared" si="186"/>
        <v>7.7878141551179985</v>
      </c>
      <c r="D4012" s="86">
        <f t="shared" si="187"/>
        <v>9.5615837961585246</v>
      </c>
      <c r="E4012" s="86">
        <f t="shared" si="188"/>
        <v>8.6333477299839743</v>
      </c>
    </row>
    <row r="4013" spans="1:5" x14ac:dyDescent="0.3">
      <c r="A4013" s="87">
        <v>42538</v>
      </c>
      <c r="B4013" s="94">
        <v>14.13</v>
      </c>
      <c r="C4013" s="29">
        <f t="shared" si="186"/>
        <v>7.7918997203019149</v>
      </c>
      <c r="D4013" s="86">
        <f t="shared" si="187"/>
        <v>9.5671015088813576</v>
      </c>
      <c r="E4013" s="86">
        <f t="shared" si="188"/>
        <v>8.6380989547859475</v>
      </c>
    </row>
    <row r="4014" spans="1:5" x14ac:dyDescent="0.3">
      <c r="A4014" s="87">
        <v>42541</v>
      </c>
      <c r="B4014" s="94">
        <v>14.13</v>
      </c>
      <c r="C4014" s="29">
        <f t="shared" si="186"/>
        <v>7.7959874288141826</v>
      </c>
      <c r="D4014" s="86">
        <f t="shared" si="187"/>
        <v>9.5726224057161886</v>
      </c>
      <c r="E4014" s="86">
        <f t="shared" si="188"/>
        <v>8.6428527943484781</v>
      </c>
    </row>
    <row r="4015" spans="1:5" x14ac:dyDescent="0.3">
      <c r="A4015" s="87">
        <v>42542</v>
      </c>
      <c r="B4015" s="94">
        <v>14.13</v>
      </c>
      <c r="C4015" s="29">
        <f t="shared" si="186"/>
        <v>7.8000772817792132</v>
      </c>
      <c r="D4015" s="86">
        <f t="shared" si="187"/>
        <v>9.5781464885004777</v>
      </c>
      <c r="E4015" s="86">
        <f t="shared" si="188"/>
        <v>8.6476092501105573</v>
      </c>
    </row>
    <row r="4016" spans="1:5" x14ac:dyDescent="0.3">
      <c r="A4016" s="87">
        <v>42543</v>
      </c>
      <c r="B4016" s="94">
        <v>14.13</v>
      </c>
      <c r="C4016" s="29">
        <f t="shared" si="186"/>
        <v>7.8041692803220073</v>
      </c>
      <c r="D4016" s="86">
        <f t="shared" si="187"/>
        <v>9.5836737590727417</v>
      </c>
      <c r="E4016" s="86">
        <f t="shared" si="188"/>
        <v>8.6523683235119684</v>
      </c>
    </row>
    <row r="4017" spans="1:5" x14ac:dyDescent="0.3">
      <c r="A4017" s="87">
        <v>42544</v>
      </c>
      <c r="B4017" s="94">
        <v>14.13</v>
      </c>
      <c r="C4017" s="29">
        <f t="shared" si="186"/>
        <v>7.8082634255681569</v>
      </c>
      <c r="D4017" s="86">
        <f t="shared" si="187"/>
        <v>9.5892042192725633</v>
      </c>
      <c r="E4017" s="86">
        <f t="shared" si="188"/>
        <v>8.6571300159932889</v>
      </c>
    </row>
    <row r="4018" spans="1:5" x14ac:dyDescent="0.3">
      <c r="A4018" s="87">
        <v>42545</v>
      </c>
      <c r="B4018" s="94">
        <v>14.13</v>
      </c>
      <c r="C4018" s="29">
        <f t="shared" si="186"/>
        <v>7.8123597186438447</v>
      </c>
      <c r="D4018" s="86">
        <f t="shared" si="187"/>
        <v>9.5947378709405822</v>
      </c>
      <c r="E4018" s="86">
        <f t="shared" si="188"/>
        <v>8.661894328995885</v>
      </c>
    </row>
    <row r="4019" spans="1:5" x14ac:dyDescent="0.3">
      <c r="A4019" s="87">
        <v>42548</v>
      </c>
      <c r="B4019" s="94">
        <v>14.13</v>
      </c>
      <c r="C4019" s="29">
        <f t="shared" si="186"/>
        <v>7.8164581606758423</v>
      </c>
      <c r="D4019" s="86">
        <f t="shared" si="187"/>
        <v>9.6002747159185038</v>
      </c>
      <c r="E4019" s="86">
        <f t="shared" si="188"/>
        <v>8.6666612639619203</v>
      </c>
    </row>
    <row r="4020" spans="1:5" x14ac:dyDescent="0.3">
      <c r="A4020" s="87">
        <v>42549</v>
      </c>
      <c r="B4020" s="94">
        <v>14.13</v>
      </c>
      <c r="C4020" s="29">
        <f t="shared" si="186"/>
        <v>7.8205587527915146</v>
      </c>
      <c r="D4020" s="86">
        <f t="shared" si="187"/>
        <v>9.6058147560490923</v>
      </c>
      <c r="E4020" s="86">
        <f t="shared" si="188"/>
        <v>8.6714308223343508</v>
      </c>
    </row>
    <row r="4021" spans="1:5" x14ac:dyDescent="0.3">
      <c r="A4021" s="87">
        <v>42550</v>
      </c>
      <c r="B4021" s="94">
        <v>14.13</v>
      </c>
      <c r="C4021" s="29">
        <f t="shared" si="186"/>
        <v>7.824661496118817</v>
      </c>
      <c r="D4021" s="86">
        <f t="shared" si="187"/>
        <v>9.6113579931761794</v>
      </c>
      <c r="E4021" s="86">
        <f t="shared" si="188"/>
        <v>8.6762030055569248</v>
      </c>
    </row>
    <row r="4022" spans="1:5" x14ac:dyDescent="0.3">
      <c r="A4022" s="87">
        <v>42551</v>
      </c>
      <c r="B4022" s="94">
        <v>14.13</v>
      </c>
      <c r="C4022" s="29">
        <f t="shared" si="186"/>
        <v>7.8287663917862957</v>
      </c>
      <c r="D4022" s="86">
        <f t="shared" si="187"/>
        <v>9.6169044291446593</v>
      </c>
      <c r="E4022" s="86">
        <f t="shared" si="188"/>
        <v>8.6809778150741881</v>
      </c>
    </row>
    <row r="4023" spans="1:5" x14ac:dyDescent="0.3">
      <c r="A4023" s="87">
        <v>42552</v>
      </c>
      <c r="B4023" s="94">
        <v>14.13</v>
      </c>
      <c r="C4023" s="29">
        <f t="shared" si="186"/>
        <v>7.8328734409230911</v>
      </c>
      <c r="D4023" s="86">
        <f t="shared" si="187"/>
        <v>9.6224540658004898</v>
      </c>
      <c r="E4023" s="86">
        <f t="shared" si="188"/>
        <v>8.6857552523314787</v>
      </c>
    </row>
    <row r="4024" spans="1:5" x14ac:dyDescent="0.3">
      <c r="A4024" s="87">
        <v>42555</v>
      </c>
      <c r="B4024" s="94">
        <v>14.13</v>
      </c>
      <c r="C4024" s="29">
        <f t="shared" si="186"/>
        <v>7.8369826446589341</v>
      </c>
      <c r="D4024" s="86">
        <f t="shared" si="187"/>
        <v>9.6280069049906949</v>
      </c>
      <c r="E4024" s="86">
        <f t="shared" si="188"/>
        <v>8.6905353187749306</v>
      </c>
    </row>
    <row r="4025" spans="1:5" x14ac:dyDescent="0.3">
      <c r="A4025" s="87">
        <v>42556</v>
      </c>
      <c r="B4025" s="94">
        <v>14.13</v>
      </c>
      <c r="C4025" s="29">
        <f t="shared" si="186"/>
        <v>7.841094004124149</v>
      </c>
      <c r="D4025" s="86">
        <f t="shared" si="187"/>
        <v>9.6335629485633643</v>
      </c>
      <c r="E4025" s="86">
        <f t="shared" si="188"/>
        <v>8.6953180158514751</v>
      </c>
    </row>
    <row r="4026" spans="1:5" x14ac:dyDescent="0.3">
      <c r="A4026" s="87">
        <v>42557</v>
      </c>
      <c r="B4026" s="94">
        <v>14.13</v>
      </c>
      <c r="C4026" s="29">
        <f t="shared" si="186"/>
        <v>7.8452075204496525</v>
      </c>
      <c r="D4026" s="86">
        <f t="shared" si="187"/>
        <v>9.6391221983676534</v>
      </c>
      <c r="E4026" s="86">
        <f t="shared" si="188"/>
        <v>8.7001033450088396</v>
      </c>
    </row>
    <row r="4027" spans="1:5" x14ac:dyDescent="0.3">
      <c r="A4027" s="87">
        <v>42558</v>
      </c>
      <c r="B4027" s="94">
        <v>14.13</v>
      </c>
      <c r="C4027" s="29">
        <f t="shared" si="186"/>
        <v>7.8493231947669555</v>
      </c>
      <c r="D4027" s="86">
        <f t="shared" si="187"/>
        <v>9.6446846562537871</v>
      </c>
      <c r="E4027" s="86">
        <f t="shared" si="188"/>
        <v>8.704891307695549</v>
      </c>
    </row>
    <row r="4028" spans="1:5" x14ac:dyDescent="0.3">
      <c r="A4028" s="87">
        <v>42559</v>
      </c>
      <c r="B4028" s="94">
        <v>14.13</v>
      </c>
      <c r="C4028" s="29">
        <f t="shared" si="186"/>
        <v>7.8534410282081621</v>
      </c>
      <c r="D4028" s="86">
        <f t="shared" si="187"/>
        <v>9.6502503240730562</v>
      </c>
      <c r="E4028" s="86">
        <f t="shared" si="188"/>
        <v>8.709681905360922</v>
      </c>
    </row>
    <row r="4029" spans="1:5" x14ac:dyDescent="0.3">
      <c r="A4029" s="87">
        <v>42562</v>
      </c>
      <c r="B4029" s="94">
        <v>14.13</v>
      </c>
      <c r="C4029" s="29">
        <f t="shared" si="186"/>
        <v>7.8575610219059708</v>
      </c>
      <c r="D4029" s="86">
        <f t="shared" si="187"/>
        <v>9.6558192036778188</v>
      </c>
      <c r="E4029" s="86">
        <f t="shared" si="188"/>
        <v>8.714475139455077</v>
      </c>
    </row>
    <row r="4030" spans="1:5" x14ac:dyDescent="0.3">
      <c r="A4030" s="87">
        <v>42563</v>
      </c>
      <c r="B4030" s="94">
        <v>14.13</v>
      </c>
      <c r="C4030" s="29">
        <f t="shared" si="186"/>
        <v>7.8616831769936732</v>
      </c>
      <c r="D4030" s="86">
        <f t="shared" si="187"/>
        <v>9.6613912969215043</v>
      </c>
      <c r="E4030" s="86">
        <f t="shared" si="188"/>
        <v>8.7192710114289316</v>
      </c>
    </row>
    <row r="4031" spans="1:5" x14ac:dyDescent="0.3">
      <c r="A4031" s="87">
        <v>42564</v>
      </c>
      <c r="B4031" s="94">
        <v>14.13</v>
      </c>
      <c r="C4031" s="29">
        <f t="shared" si="186"/>
        <v>7.8658074946051562</v>
      </c>
      <c r="D4031" s="86">
        <f t="shared" si="187"/>
        <v>9.6669666056586099</v>
      </c>
      <c r="E4031" s="86">
        <f t="shared" si="188"/>
        <v>8.7240695227341991</v>
      </c>
    </row>
    <row r="4032" spans="1:5" x14ac:dyDescent="0.3">
      <c r="A4032" s="87">
        <v>42565</v>
      </c>
      <c r="B4032" s="94">
        <v>14.13</v>
      </c>
      <c r="C4032" s="29">
        <f t="shared" si="186"/>
        <v>7.8699339758749014</v>
      </c>
      <c r="D4032" s="86">
        <f t="shared" si="187"/>
        <v>9.6725451317447035</v>
      </c>
      <c r="E4032" s="86">
        <f t="shared" si="188"/>
        <v>8.7288706748233942</v>
      </c>
    </row>
    <row r="4033" spans="1:5" x14ac:dyDescent="0.3">
      <c r="A4033" s="87">
        <v>42566</v>
      </c>
      <c r="B4033" s="94">
        <v>14.13</v>
      </c>
      <c r="C4033" s="29">
        <f t="shared" si="186"/>
        <v>7.874062621937985</v>
      </c>
      <c r="D4033" s="86">
        <f t="shared" si="187"/>
        <v>9.6781268770364246</v>
      </c>
      <c r="E4033" s="86">
        <f t="shared" si="188"/>
        <v>8.7336744691498307</v>
      </c>
    </row>
    <row r="4034" spans="1:5" x14ac:dyDescent="0.3">
      <c r="A4034" s="87">
        <v>42569</v>
      </c>
      <c r="B4034" s="94">
        <v>14.13</v>
      </c>
      <c r="C4034" s="29">
        <f t="shared" si="186"/>
        <v>7.8781934339300799</v>
      </c>
      <c r="D4034" s="86">
        <f t="shared" si="187"/>
        <v>9.6837118433914817</v>
      </c>
      <c r="E4034" s="86">
        <f t="shared" si="188"/>
        <v>8.7384809071676202</v>
      </c>
    </row>
    <row r="4035" spans="1:5" x14ac:dyDescent="0.3">
      <c r="A4035" s="87">
        <v>42570</v>
      </c>
      <c r="B4035" s="94">
        <v>14.13</v>
      </c>
      <c r="C4035" s="29">
        <f t="shared" si="186"/>
        <v>7.882326412987454</v>
      </c>
      <c r="D4035" s="86">
        <f t="shared" si="187"/>
        <v>9.6893000326686582</v>
      </c>
      <c r="E4035" s="86">
        <f t="shared" si="188"/>
        <v>8.743289990331677</v>
      </c>
    </row>
    <row r="4036" spans="1:5" x14ac:dyDescent="0.3">
      <c r="A4036" s="87">
        <v>42571</v>
      </c>
      <c r="B4036" s="94">
        <v>14.13</v>
      </c>
      <c r="C4036" s="29">
        <f t="shared" si="186"/>
        <v>7.8864615602469712</v>
      </c>
      <c r="D4036" s="86">
        <f t="shared" si="187"/>
        <v>9.6948914467278104</v>
      </c>
      <c r="E4036" s="86">
        <f t="shared" si="188"/>
        <v>8.7481017200977149</v>
      </c>
    </row>
    <row r="4037" spans="1:5" x14ac:dyDescent="0.3">
      <c r="A4037" s="87">
        <v>42572</v>
      </c>
      <c r="B4037" s="94">
        <v>14.13</v>
      </c>
      <c r="C4037" s="29">
        <f t="shared" ref="C4037:C4100" si="189">IF(A4037=$B$2,1,IF(A4036&lt;DATE(1998,1,2),ROUND(B4036/3000+1,8)*C4036,ROUND(((1+B4036/100)^(1/252)),8)*C4036))</f>
        <v>7.8905988768460924</v>
      </c>
      <c r="D4037" s="86">
        <f t="shared" ref="D4037:D4100" si="190">(((ROUND(C4037/C4036,8)-1)*$D$1)+1)*D4036</f>
        <v>9.700486087429864</v>
      </c>
      <c r="E4037" s="86">
        <f t="shared" ref="E4037:E4100" si="191">(((ROUND(C4037/C4036,8))*(($E$1+1)^(1/252)))*E4036)</f>
        <v>8.7529160979222489</v>
      </c>
    </row>
    <row r="4038" spans="1:5" x14ac:dyDescent="0.3">
      <c r="A4038" s="87">
        <v>42573</v>
      </c>
      <c r="B4038" s="94">
        <v>14.13</v>
      </c>
      <c r="C4038" s="29">
        <f t="shared" si="189"/>
        <v>7.8947383639228752</v>
      </c>
      <c r="D4038" s="86">
        <f t="shared" si="190"/>
        <v>9.7060839566368227</v>
      </c>
      <c r="E4038" s="86">
        <f t="shared" si="191"/>
        <v>8.757733125262595</v>
      </c>
    </row>
    <row r="4039" spans="1:5" x14ac:dyDescent="0.3">
      <c r="A4039" s="87">
        <v>42576</v>
      </c>
      <c r="B4039" s="94">
        <v>14.13</v>
      </c>
      <c r="C4039" s="29">
        <f t="shared" si="189"/>
        <v>7.8988800226159732</v>
      </c>
      <c r="D4039" s="86">
        <f t="shared" si="190"/>
        <v>9.7116850562117616</v>
      </c>
      <c r="E4039" s="86">
        <f t="shared" si="191"/>
        <v>8.7625528035768721</v>
      </c>
    </row>
    <row r="4040" spans="1:5" x14ac:dyDescent="0.3">
      <c r="A4040" s="87">
        <v>42577</v>
      </c>
      <c r="B4040" s="94">
        <v>14.13</v>
      </c>
      <c r="C4040" s="29">
        <f t="shared" si="189"/>
        <v>7.9030238540646378</v>
      </c>
      <c r="D4040" s="86">
        <f t="shared" si="190"/>
        <v>9.717289388018834</v>
      </c>
      <c r="E4040" s="86">
        <f t="shared" si="191"/>
        <v>8.7673751343240021</v>
      </c>
    </row>
    <row r="4041" spans="1:5" x14ac:dyDescent="0.3">
      <c r="A4041" s="87">
        <v>42578</v>
      </c>
      <c r="B4041" s="94">
        <v>14.13</v>
      </c>
      <c r="C4041" s="29">
        <f t="shared" si="189"/>
        <v>7.907169859408719</v>
      </c>
      <c r="D4041" s="86">
        <f t="shared" si="190"/>
        <v>9.7228969539232661</v>
      </c>
      <c r="E4041" s="86">
        <f t="shared" si="191"/>
        <v>8.772200118963708</v>
      </c>
    </row>
    <row r="4042" spans="1:5" x14ac:dyDescent="0.3">
      <c r="A4042" s="87">
        <v>42579</v>
      </c>
      <c r="B4042" s="94">
        <v>14.13</v>
      </c>
      <c r="C4042" s="29">
        <f t="shared" si="189"/>
        <v>7.9113180397886635</v>
      </c>
      <c r="D4042" s="86">
        <f t="shared" si="190"/>
        <v>9.7285077557913624</v>
      </c>
      <c r="E4042" s="86">
        <f t="shared" si="191"/>
        <v>8.7770277589565175</v>
      </c>
    </row>
    <row r="4043" spans="1:5" x14ac:dyDescent="0.3">
      <c r="A4043" s="87">
        <v>42580</v>
      </c>
      <c r="B4043" s="94">
        <v>14.13</v>
      </c>
      <c r="C4043" s="29">
        <f t="shared" si="189"/>
        <v>7.915468396345517</v>
      </c>
      <c r="D4043" s="86">
        <f t="shared" si="190"/>
        <v>9.7341217954905037</v>
      </c>
      <c r="E4043" s="86">
        <f t="shared" si="191"/>
        <v>8.7818580557637613</v>
      </c>
    </row>
    <row r="4044" spans="1:5" x14ac:dyDescent="0.3">
      <c r="A4044" s="87">
        <v>42583</v>
      </c>
      <c r="B4044" s="94">
        <v>14.13</v>
      </c>
      <c r="C4044" s="29">
        <f t="shared" si="189"/>
        <v>7.9196209302209244</v>
      </c>
      <c r="D4044" s="86">
        <f t="shared" si="190"/>
        <v>9.7397390748891493</v>
      </c>
      <c r="E4044" s="86">
        <f t="shared" si="191"/>
        <v>8.7866910108475746</v>
      </c>
    </row>
    <row r="4045" spans="1:5" x14ac:dyDescent="0.3">
      <c r="A4045" s="87">
        <v>42584</v>
      </c>
      <c r="B4045" s="94">
        <v>14.13</v>
      </c>
      <c r="C4045" s="29">
        <f t="shared" si="189"/>
        <v>7.9237756425571275</v>
      </c>
      <c r="D4045" s="86">
        <f t="shared" si="190"/>
        <v>9.7453595958568346</v>
      </c>
      <c r="E4045" s="86">
        <f t="shared" si="191"/>
        <v>8.7915266256708993</v>
      </c>
    </row>
    <row r="4046" spans="1:5" x14ac:dyDescent="0.3">
      <c r="A4046" s="87">
        <v>42585</v>
      </c>
      <c r="B4046" s="94">
        <v>14.13</v>
      </c>
      <c r="C4046" s="29">
        <f t="shared" si="189"/>
        <v>7.9279325344969696</v>
      </c>
      <c r="D4046" s="86">
        <f t="shared" si="190"/>
        <v>9.7509833602641738</v>
      </c>
      <c r="E4046" s="86">
        <f t="shared" si="191"/>
        <v>8.7963649016974781</v>
      </c>
    </row>
    <row r="4047" spans="1:5" x14ac:dyDescent="0.3">
      <c r="A4047" s="87">
        <v>42586</v>
      </c>
      <c r="B4047" s="94">
        <v>14.13</v>
      </c>
      <c r="C4047" s="29">
        <f t="shared" si="189"/>
        <v>7.9320916071838923</v>
      </c>
      <c r="D4047" s="86">
        <f t="shared" si="190"/>
        <v>9.7566103699828641</v>
      </c>
      <c r="E4047" s="86">
        <f t="shared" si="191"/>
        <v>8.8012058403918623</v>
      </c>
    </row>
    <row r="4048" spans="1:5" x14ac:dyDescent="0.3">
      <c r="A4048" s="87">
        <v>42587</v>
      </c>
      <c r="B4048" s="94">
        <v>14.13</v>
      </c>
      <c r="C4048" s="29">
        <f t="shared" si="189"/>
        <v>7.936252861761937</v>
      </c>
      <c r="D4048" s="86">
        <f t="shared" si="190"/>
        <v>9.7622406268856796</v>
      </c>
      <c r="E4048" s="86">
        <f t="shared" si="191"/>
        <v>8.8060494432194094</v>
      </c>
    </row>
    <row r="4049" spans="1:5" x14ac:dyDescent="0.3">
      <c r="A4049" s="87">
        <v>42590</v>
      </c>
      <c r="B4049" s="94">
        <v>14.13</v>
      </c>
      <c r="C4049" s="29">
        <f t="shared" si="189"/>
        <v>7.9404162993757463</v>
      </c>
      <c r="D4049" s="86">
        <f t="shared" si="190"/>
        <v>9.767874132846476</v>
      </c>
      <c r="E4049" s="86">
        <f t="shared" si="191"/>
        <v>8.8108957116462818</v>
      </c>
    </row>
    <row r="4050" spans="1:5" x14ac:dyDescent="0.3">
      <c r="A4050" s="87">
        <v>42591</v>
      </c>
      <c r="B4050" s="94">
        <v>14.13</v>
      </c>
      <c r="C4050" s="29">
        <f t="shared" si="189"/>
        <v>7.9445819211705624</v>
      </c>
      <c r="D4050" s="86">
        <f t="shared" si="190"/>
        <v>9.7735108897401908</v>
      </c>
      <c r="E4050" s="86">
        <f t="shared" si="191"/>
        <v>8.8157446471394501</v>
      </c>
    </row>
    <row r="4051" spans="1:5" x14ac:dyDescent="0.3">
      <c r="A4051" s="87">
        <v>42592</v>
      </c>
      <c r="B4051" s="94">
        <v>14.13</v>
      </c>
      <c r="C4051" s="29">
        <f t="shared" si="189"/>
        <v>7.9487497282922277</v>
      </c>
      <c r="D4051" s="86">
        <f t="shared" si="190"/>
        <v>9.7791508994428433</v>
      </c>
      <c r="E4051" s="86">
        <f t="shared" si="191"/>
        <v>8.8205962511666911</v>
      </c>
    </row>
    <row r="4052" spans="1:5" x14ac:dyDescent="0.3">
      <c r="A4052" s="87">
        <v>42593</v>
      </c>
      <c r="B4052" s="94">
        <v>14.13</v>
      </c>
      <c r="C4052" s="29">
        <f t="shared" si="189"/>
        <v>7.952919721887187</v>
      </c>
      <c r="D4052" s="86">
        <f t="shared" si="190"/>
        <v>9.7847941638315348</v>
      </c>
      <c r="E4052" s="86">
        <f t="shared" si="191"/>
        <v>8.8254505251965885</v>
      </c>
    </row>
    <row r="4053" spans="1:5" x14ac:dyDescent="0.3">
      <c r="A4053" s="87">
        <v>42594</v>
      </c>
      <c r="B4053" s="94">
        <v>14.13</v>
      </c>
      <c r="C4053" s="29">
        <f t="shared" si="189"/>
        <v>7.9570919031024863</v>
      </c>
      <c r="D4053" s="86">
        <f t="shared" si="190"/>
        <v>9.7904406847844498</v>
      </c>
      <c r="E4053" s="86">
        <f t="shared" si="191"/>
        <v>8.8303074706985374</v>
      </c>
    </row>
    <row r="4054" spans="1:5" x14ac:dyDescent="0.3">
      <c r="A4054" s="87">
        <v>42597</v>
      </c>
      <c r="B4054" s="94">
        <v>14.13</v>
      </c>
      <c r="C4054" s="29">
        <f t="shared" si="189"/>
        <v>7.9612662730857728</v>
      </c>
      <c r="D4054" s="86">
        <f t="shared" si="190"/>
        <v>9.7960904641808586</v>
      </c>
      <c r="E4054" s="86">
        <f t="shared" si="191"/>
        <v>8.8351670891427396</v>
      </c>
    </row>
    <row r="4055" spans="1:5" x14ac:dyDescent="0.3">
      <c r="A4055" s="87">
        <v>42598</v>
      </c>
      <c r="B4055" s="94">
        <v>14.13</v>
      </c>
      <c r="C4055" s="29">
        <f t="shared" si="189"/>
        <v>7.9654428329852971</v>
      </c>
      <c r="D4055" s="86">
        <f t="shared" si="190"/>
        <v>9.8017435039011129</v>
      </c>
      <c r="E4055" s="86">
        <f t="shared" si="191"/>
        <v>8.8400293820002052</v>
      </c>
    </row>
    <row r="4056" spans="1:5" x14ac:dyDescent="0.3">
      <c r="A4056" s="87">
        <v>42599</v>
      </c>
      <c r="B4056" s="94">
        <v>14.13</v>
      </c>
      <c r="C4056" s="29">
        <f t="shared" si="189"/>
        <v>7.9696215839499098</v>
      </c>
      <c r="D4056" s="86">
        <f t="shared" si="190"/>
        <v>9.8073998058266518</v>
      </c>
      <c r="E4056" s="86">
        <f t="shared" si="191"/>
        <v>8.8448943507427558</v>
      </c>
    </row>
    <row r="4057" spans="1:5" x14ac:dyDescent="0.3">
      <c r="A4057" s="87">
        <v>42600</v>
      </c>
      <c r="B4057" s="94">
        <v>14.13</v>
      </c>
      <c r="C4057" s="29">
        <f t="shared" si="189"/>
        <v>7.9738025271290658</v>
      </c>
      <c r="D4057" s="86">
        <f t="shared" si="190"/>
        <v>9.8130593718399997</v>
      </c>
      <c r="E4057" s="86">
        <f t="shared" si="191"/>
        <v>8.8497619968430214</v>
      </c>
    </row>
    <row r="4058" spans="1:5" x14ac:dyDescent="0.3">
      <c r="A4058" s="87">
        <v>42601</v>
      </c>
      <c r="B4058" s="94">
        <v>14.13</v>
      </c>
      <c r="C4058" s="29">
        <f t="shared" si="189"/>
        <v>7.9779856636728237</v>
      </c>
      <c r="D4058" s="86">
        <f t="shared" si="190"/>
        <v>9.8187222038247661</v>
      </c>
      <c r="E4058" s="86">
        <f t="shared" si="191"/>
        <v>8.8546323217744423</v>
      </c>
    </row>
    <row r="4059" spans="1:5" x14ac:dyDescent="0.3">
      <c r="A4059" s="87">
        <v>42604</v>
      </c>
      <c r="B4059" s="94">
        <v>14.13</v>
      </c>
      <c r="C4059" s="29">
        <f t="shared" si="189"/>
        <v>7.9821709947318435</v>
      </c>
      <c r="D4059" s="86">
        <f t="shared" si="190"/>
        <v>9.8243883036656481</v>
      </c>
      <c r="E4059" s="86">
        <f t="shared" si="191"/>
        <v>8.8595053270112718</v>
      </c>
    </row>
    <row r="4060" spans="1:5" x14ac:dyDescent="0.3">
      <c r="A4060" s="87">
        <v>42605</v>
      </c>
      <c r="B4060" s="94">
        <v>14.13</v>
      </c>
      <c r="C4060" s="29">
        <f t="shared" si="189"/>
        <v>7.9863585214573902</v>
      </c>
      <c r="D4060" s="86">
        <f t="shared" si="190"/>
        <v>9.8300576732484313</v>
      </c>
      <c r="E4060" s="86">
        <f t="shared" si="191"/>
        <v>8.8643810140285719</v>
      </c>
    </row>
    <row r="4061" spans="1:5" x14ac:dyDescent="0.3">
      <c r="A4061" s="87">
        <v>42606</v>
      </c>
      <c r="B4061" s="94">
        <v>14.13</v>
      </c>
      <c r="C4061" s="29">
        <f t="shared" si="189"/>
        <v>7.9905482450013325</v>
      </c>
      <c r="D4061" s="86">
        <f t="shared" si="190"/>
        <v>9.8357303144599904</v>
      </c>
      <c r="E4061" s="86">
        <f t="shared" si="191"/>
        <v>8.8692593843022181</v>
      </c>
    </row>
    <row r="4062" spans="1:5" x14ac:dyDescent="0.3">
      <c r="A4062" s="87">
        <v>42607</v>
      </c>
      <c r="B4062" s="94">
        <v>14.13</v>
      </c>
      <c r="C4062" s="29">
        <f t="shared" si="189"/>
        <v>7.9947401665161433</v>
      </c>
      <c r="D4062" s="86">
        <f t="shared" si="190"/>
        <v>9.8414062291882853</v>
      </c>
      <c r="E4062" s="86">
        <f t="shared" si="191"/>
        <v>8.8741404393088974</v>
      </c>
    </row>
    <row r="4063" spans="1:5" x14ac:dyDescent="0.3">
      <c r="A4063" s="87">
        <v>42608</v>
      </c>
      <c r="B4063" s="94">
        <v>14.13</v>
      </c>
      <c r="C4063" s="29">
        <f t="shared" si="189"/>
        <v>7.9989342871548992</v>
      </c>
      <c r="D4063" s="86">
        <f t="shared" si="190"/>
        <v>9.8470854193223687</v>
      </c>
      <c r="E4063" s="86">
        <f t="shared" si="191"/>
        <v>8.879024180526109</v>
      </c>
    </row>
    <row r="4064" spans="1:5" x14ac:dyDescent="0.3">
      <c r="A4064" s="87">
        <v>42611</v>
      </c>
      <c r="B4064" s="94">
        <v>14.13</v>
      </c>
      <c r="C4064" s="29">
        <f t="shared" si="189"/>
        <v>8.0031306080712845</v>
      </c>
      <c r="D4064" s="86">
        <f t="shared" si="190"/>
        <v>9.8527678867523818</v>
      </c>
      <c r="E4064" s="86">
        <f t="shared" si="191"/>
        <v>8.8839106094321671</v>
      </c>
    </row>
    <row r="4065" spans="1:5" x14ac:dyDescent="0.3">
      <c r="A4065" s="87">
        <v>42612</v>
      </c>
      <c r="B4065" s="94">
        <v>14.13</v>
      </c>
      <c r="C4065" s="29">
        <f t="shared" si="189"/>
        <v>8.0073291304195848</v>
      </c>
      <c r="D4065" s="86">
        <f t="shared" si="190"/>
        <v>9.8584536333695567</v>
      </c>
      <c r="E4065" s="86">
        <f t="shared" si="191"/>
        <v>8.8887997275061981</v>
      </c>
    </row>
    <row r="4066" spans="1:5" x14ac:dyDescent="0.3">
      <c r="A4066" s="87">
        <v>42613</v>
      </c>
      <c r="B4066" s="94">
        <v>14.13</v>
      </c>
      <c r="C4066" s="29">
        <f t="shared" si="189"/>
        <v>8.011529855354695</v>
      </c>
      <c r="D4066" s="86">
        <f t="shared" si="190"/>
        <v>9.864142661066218</v>
      </c>
      <c r="E4066" s="86">
        <f t="shared" si="191"/>
        <v>8.8936915362281415</v>
      </c>
    </row>
    <row r="4067" spans="1:5" x14ac:dyDescent="0.3">
      <c r="A4067" s="87">
        <v>42614</v>
      </c>
      <c r="B4067" s="94">
        <v>14.13</v>
      </c>
      <c r="C4067" s="29">
        <f t="shared" si="189"/>
        <v>8.0157327840321138</v>
      </c>
      <c r="D4067" s="86">
        <f t="shared" si="190"/>
        <v>9.8698349717357807</v>
      </c>
      <c r="E4067" s="86">
        <f t="shared" si="191"/>
        <v>8.8985860370787524</v>
      </c>
    </row>
    <row r="4068" spans="1:5" x14ac:dyDescent="0.3">
      <c r="A4068" s="87">
        <v>42615</v>
      </c>
      <c r="B4068" s="94">
        <v>14.13</v>
      </c>
      <c r="C4068" s="29">
        <f t="shared" si="189"/>
        <v>8.0199379176079457</v>
      </c>
      <c r="D4068" s="86">
        <f t="shared" si="190"/>
        <v>9.8755305672727545</v>
      </c>
      <c r="E4068" s="86">
        <f t="shared" si="191"/>
        <v>8.9034832315396031</v>
      </c>
    </row>
    <row r="4069" spans="1:5" x14ac:dyDescent="0.3">
      <c r="A4069" s="87">
        <v>42618</v>
      </c>
      <c r="B4069" s="94">
        <v>14.13</v>
      </c>
      <c r="C4069" s="29">
        <f t="shared" si="189"/>
        <v>8.0241452572389029</v>
      </c>
      <c r="D4069" s="86">
        <f t="shared" si="190"/>
        <v>9.8812294495727411</v>
      </c>
      <c r="E4069" s="86">
        <f t="shared" si="191"/>
        <v>8.9083831210930757</v>
      </c>
    </row>
    <row r="4070" spans="1:5" x14ac:dyDescent="0.3">
      <c r="A4070" s="87">
        <v>42619</v>
      </c>
      <c r="B4070" s="94">
        <v>14.13</v>
      </c>
      <c r="C4070" s="29">
        <f t="shared" si="189"/>
        <v>8.0283548040823032</v>
      </c>
      <c r="D4070" s="86">
        <f t="shared" si="190"/>
        <v>9.8869316205324349</v>
      </c>
      <c r="E4070" s="86">
        <f t="shared" si="191"/>
        <v>8.9132857072223732</v>
      </c>
    </row>
    <row r="4071" spans="1:5" x14ac:dyDescent="0.3">
      <c r="A4071" s="87">
        <v>42621</v>
      </c>
      <c r="B4071" s="94">
        <v>14.13</v>
      </c>
      <c r="C4071" s="29">
        <f t="shared" si="189"/>
        <v>8.0325665592960735</v>
      </c>
      <c r="D4071" s="86">
        <f t="shared" si="190"/>
        <v>9.8926370820496263</v>
      </c>
      <c r="E4071" s="86">
        <f t="shared" si="191"/>
        <v>8.9181909914115121</v>
      </c>
    </row>
    <row r="4072" spans="1:5" x14ac:dyDescent="0.3">
      <c r="A4072" s="87">
        <v>42622</v>
      </c>
      <c r="B4072" s="94">
        <v>14.13</v>
      </c>
      <c r="C4072" s="29">
        <f t="shared" si="189"/>
        <v>8.0367805240387469</v>
      </c>
      <c r="D4072" s="86">
        <f t="shared" si="190"/>
        <v>9.8983458360232017</v>
      </c>
      <c r="E4072" s="86">
        <f t="shared" si="191"/>
        <v>8.9230989751453276</v>
      </c>
    </row>
    <row r="4073" spans="1:5" x14ac:dyDescent="0.3">
      <c r="A4073" s="87">
        <v>42625</v>
      </c>
      <c r="B4073" s="94">
        <v>14.13</v>
      </c>
      <c r="C4073" s="29">
        <f t="shared" si="189"/>
        <v>8.0409966994694635</v>
      </c>
      <c r="D4073" s="86">
        <f t="shared" si="190"/>
        <v>9.9040578843531399</v>
      </c>
      <c r="E4073" s="86">
        <f t="shared" si="191"/>
        <v>8.9280096599094705</v>
      </c>
    </row>
    <row r="4074" spans="1:5" x14ac:dyDescent="0.3">
      <c r="A4074" s="87">
        <v>42626</v>
      </c>
      <c r="B4074" s="94">
        <v>14.13</v>
      </c>
      <c r="C4074" s="29">
        <f t="shared" si="189"/>
        <v>8.045215086747973</v>
      </c>
      <c r="D4074" s="86">
        <f t="shared" si="190"/>
        <v>9.9097732289405212</v>
      </c>
      <c r="E4074" s="86">
        <f t="shared" si="191"/>
        <v>8.9329230471904086</v>
      </c>
    </row>
    <row r="4075" spans="1:5" x14ac:dyDescent="0.3">
      <c r="A4075" s="87">
        <v>42627</v>
      </c>
      <c r="B4075" s="94">
        <v>14.13</v>
      </c>
      <c r="C4075" s="29">
        <f t="shared" si="189"/>
        <v>8.0494356870346326</v>
      </c>
      <c r="D4075" s="86">
        <f t="shared" si="190"/>
        <v>9.915491871687518</v>
      </c>
      <c r="E4075" s="86">
        <f t="shared" si="191"/>
        <v>8.9378391384754305</v>
      </c>
    </row>
    <row r="4076" spans="1:5" x14ac:dyDescent="0.3">
      <c r="A4076" s="87">
        <v>42628</v>
      </c>
      <c r="B4076" s="94">
        <v>14.13</v>
      </c>
      <c r="C4076" s="29">
        <f t="shared" si="189"/>
        <v>8.0536585014904087</v>
      </c>
      <c r="D4076" s="86">
        <f t="shared" si="190"/>
        <v>9.9212138144974045</v>
      </c>
      <c r="E4076" s="86">
        <f t="shared" si="191"/>
        <v>8.9427579352526401</v>
      </c>
    </row>
    <row r="4077" spans="1:5" x14ac:dyDescent="0.3">
      <c r="A4077" s="87">
        <v>42629</v>
      </c>
      <c r="B4077" s="94">
        <v>14.13</v>
      </c>
      <c r="C4077" s="29">
        <f t="shared" si="189"/>
        <v>8.0578835312768753</v>
      </c>
      <c r="D4077" s="86">
        <f t="shared" si="190"/>
        <v>9.9269390592745488</v>
      </c>
      <c r="E4077" s="86">
        <f t="shared" si="191"/>
        <v>8.9476794390109635</v>
      </c>
    </row>
    <row r="4078" spans="1:5" x14ac:dyDescent="0.3">
      <c r="A4078" s="87">
        <v>42632</v>
      </c>
      <c r="B4078" s="94">
        <v>14.13</v>
      </c>
      <c r="C4078" s="29">
        <f t="shared" si="189"/>
        <v>8.0621107775562191</v>
      </c>
      <c r="D4078" s="86">
        <f t="shared" si="190"/>
        <v>9.9326676079244223</v>
      </c>
      <c r="E4078" s="86">
        <f t="shared" si="191"/>
        <v>8.9526036512401426</v>
      </c>
    </row>
    <row r="4079" spans="1:5" x14ac:dyDescent="0.3">
      <c r="A4079" s="87">
        <v>42633</v>
      </c>
      <c r="B4079" s="94">
        <v>14.13</v>
      </c>
      <c r="C4079" s="29">
        <f t="shared" si="189"/>
        <v>8.0663402414912326</v>
      </c>
      <c r="D4079" s="86">
        <f t="shared" si="190"/>
        <v>9.9383994623535941</v>
      </c>
      <c r="E4079" s="86">
        <f t="shared" si="191"/>
        <v>8.9575305734307413</v>
      </c>
    </row>
    <row r="4080" spans="1:5" x14ac:dyDescent="0.3">
      <c r="A4080" s="87">
        <v>42634</v>
      </c>
      <c r="B4080" s="94">
        <v>14.13</v>
      </c>
      <c r="C4080" s="29">
        <f t="shared" si="189"/>
        <v>8.0705719242453213</v>
      </c>
      <c r="D4080" s="86">
        <f t="shared" si="190"/>
        <v>9.9441346244697328</v>
      </c>
      <c r="E4080" s="86">
        <f t="shared" si="191"/>
        <v>8.9624602070741446</v>
      </c>
    </row>
    <row r="4081" spans="1:5" x14ac:dyDescent="0.3">
      <c r="A4081" s="87">
        <v>42635</v>
      </c>
      <c r="B4081" s="94">
        <v>14.13</v>
      </c>
      <c r="C4081" s="29">
        <f t="shared" si="189"/>
        <v>8.0748058269824998</v>
      </c>
      <c r="D4081" s="86">
        <f t="shared" si="190"/>
        <v>9.9498730961816086</v>
      </c>
      <c r="E4081" s="86">
        <f t="shared" si="191"/>
        <v>8.9673925536625561</v>
      </c>
    </row>
    <row r="4082" spans="1:5" x14ac:dyDescent="0.3">
      <c r="A4082" s="87">
        <v>42636</v>
      </c>
      <c r="B4082" s="94">
        <v>14.13</v>
      </c>
      <c r="C4082" s="29">
        <f t="shared" si="189"/>
        <v>8.0790419508673939</v>
      </c>
      <c r="D4082" s="86">
        <f t="shared" si="190"/>
        <v>9.9556148793990946</v>
      </c>
      <c r="E4082" s="86">
        <f t="shared" si="191"/>
        <v>8.9723276146890019</v>
      </c>
    </row>
    <row r="4083" spans="1:5" x14ac:dyDescent="0.3">
      <c r="A4083" s="87">
        <v>42639</v>
      </c>
      <c r="B4083" s="94">
        <v>14.13</v>
      </c>
      <c r="C4083" s="29">
        <f t="shared" si="189"/>
        <v>8.0832802970652384</v>
      </c>
      <c r="D4083" s="86">
        <f t="shared" si="190"/>
        <v>9.9613599760331635</v>
      </c>
      <c r="E4083" s="86">
        <f t="shared" si="191"/>
        <v>8.9772653916473288</v>
      </c>
    </row>
    <row r="4084" spans="1:5" x14ac:dyDescent="0.3">
      <c r="A4084" s="87">
        <v>42640</v>
      </c>
      <c r="B4084" s="94">
        <v>14.13</v>
      </c>
      <c r="C4084" s="29">
        <f t="shared" si="189"/>
        <v>8.0875208667418814</v>
      </c>
      <c r="D4084" s="86">
        <f t="shared" si="190"/>
        <v>9.9671083879958928</v>
      </c>
      <c r="E4084" s="86">
        <f t="shared" si="191"/>
        <v>8.982205886032208</v>
      </c>
    </row>
    <row r="4085" spans="1:5" x14ac:dyDescent="0.3">
      <c r="A4085" s="87">
        <v>42641</v>
      </c>
      <c r="B4085" s="94">
        <v>14.13</v>
      </c>
      <c r="C4085" s="29">
        <f t="shared" si="189"/>
        <v>8.0917636610637835</v>
      </c>
      <c r="D4085" s="86">
        <f t="shared" si="190"/>
        <v>9.9728601172004616</v>
      </c>
      <c r="E4085" s="86">
        <f t="shared" si="191"/>
        <v>8.9871490993391312</v>
      </c>
    </row>
    <row r="4086" spans="1:5" x14ac:dyDescent="0.3">
      <c r="A4086" s="87">
        <v>42642</v>
      </c>
      <c r="B4086" s="94">
        <v>14.13</v>
      </c>
      <c r="C4086" s="29">
        <f t="shared" si="189"/>
        <v>8.0960086811980148</v>
      </c>
      <c r="D4086" s="86">
        <f t="shared" si="190"/>
        <v>9.9786151655611537</v>
      </c>
      <c r="E4086" s="86">
        <f t="shared" si="191"/>
        <v>8.9920950330644143</v>
      </c>
    </row>
    <row r="4087" spans="1:5" x14ac:dyDescent="0.3">
      <c r="A4087" s="87">
        <v>42643</v>
      </c>
      <c r="B4087" s="94">
        <v>14.13</v>
      </c>
      <c r="C4087" s="29">
        <f t="shared" si="189"/>
        <v>8.1002559283122579</v>
      </c>
      <c r="D4087" s="86">
        <f t="shared" si="190"/>
        <v>9.9843735349933578</v>
      </c>
      <c r="E4087" s="86">
        <f t="shared" si="191"/>
        <v>8.9970436887051939</v>
      </c>
    </row>
    <row r="4088" spans="1:5" x14ac:dyDescent="0.3">
      <c r="A4088" s="87">
        <v>42646</v>
      </c>
      <c r="B4088" s="94">
        <v>14.13</v>
      </c>
      <c r="C4088" s="29">
        <f t="shared" si="189"/>
        <v>8.1045054035748105</v>
      </c>
      <c r="D4088" s="86">
        <f t="shared" si="190"/>
        <v>9.9901352274135693</v>
      </c>
      <c r="E4088" s="86">
        <f t="shared" si="191"/>
        <v>9.0019950677594345</v>
      </c>
    </row>
    <row r="4089" spans="1:5" x14ac:dyDescent="0.3">
      <c r="A4089" s="87">
        <v>42647</v>
      </c>
      <c r="B4089" s="94">
        <v>14.13</v>
      </c>
      <c r="C4089" s="29">
        <f t="shared" si="189"/>
        <v>8.1087571081545811</v>
      </c>
      <c r="D4089" s="86">
        <f t="shared" si="190"/>
        <v>9.9959002447393868</v>
      </c>
      <c r="E4089" s="86">
        <f t="shared" si="191"/>
        <v>9.0069491717259229</v>
      </c>
    </row>
    <row r="4090" spans="1:5" x14ac:dyDescent="0.3">
      <c r="A4090" s="87">
        <v>42648</v>
      </c>
      <c r="B4090" s="94">
        <v>14.13</v>
      </c>
      <c r="C4090" s="29">
        <f t="shared" si="189"/>
        <v>8.1130110432210909</v>
      </c>
      <c r="D4090" s="86">
        <f t="shared" si="190"/>
        <v>10.001668588889519</v>
      </c>
      <c r="E4090" s="86">
        <f t="shared" si="191"/>
        <v>9.0119060021042703</v>
      </c>
    </row>
    <row r="4091" spans="1:5" x14ac:dyDescent="0.3">
      <c r="A4091" s="87">
        <v>42649</v>
      </c>
      <c r="B4091" s="94">
        <v>14.13</v>
      </c>
      <c r="C4091" s="29">
        <f t="shared" si="189"/>
        <v>8.117267209944476</v>
      </c>
      <c r="D4091" s="86">
        <f t="shared" si="190"/>
        <v>10.007440261783778</v>
      </c>
      <c r="E4091" s="86">
        <f t="shared" si="191"/>
        <v>9.0168655603949137</v>
      </c>
    </row>
    <row r="4092" spans="1:5" x14ac:dyDescent="0.3">
      <c r="A4092" s="87">
        <v>42650</v>
      </c>
      <c r="B4092" s="94">
        <v>14.13</v>
      </c>
      <c r="C4092" s="29">
        <f t="shared" si="189"/>
        <v>8.1215256094954853</v>
      </c>
      <c r="D4092" s="86">
        <f t="shared" si="190"/>
        <v>10.013215265343085</v>
      </c>
      <c r="E4092" s="86">
        <f t="shared" si="191"/>
        <v>9.0218278480991181</v>
      </c>
    </row>
    <row r="4093" spans="1:5" x14ac:dyDescent="0.3">
      <c r="A4093" s="87">
        <v>42653</v>
      </c>
      <c r="B4093" s="94">
        <v>14.13</v>
      </c>
      <c r="C4093" s="29">
        <f t="shared" si="189"/>
        <v>8.1257862430454821</v>
      </c>
      <c r="D4093" s="86">
        <f t="shared" si="190"/>
        <v>10.018993601489472</v>
      </c>
      <c r="E4093" s="86">
        <f t="shared" si="191"/>
        <v>9.0267928667189707</v>
      </c>
    </row>
    <row r="4094" spans="1:5" x14ac:dyDescent="0.3">
      <c r="A4094" s="87">
        <v>42654</v>
      </c>
      <c r="B4094" s="94">
        <v>14.13</v>
      </c>
      <c r="C4094" s="29">
        <f t="shared" si="189"/>
        <v>8.1300491117664464</v>
      </c>
      <c r="D4094" s="86">
        <f t="shared" si="190"/>
        <v>10.024775272146076</v>
      </c>
      <c r="E4094" s="86">
        <f t="shared" si="191"/>
        <v>9.0317606177573868</v>
      </c>
    </row>
    <row r="4095" spans="1:5" x14ac:dyDescent="0.3">
      <c r="A4095" s="87">
        <v>42656</v>
      </c>
      <c r="B4095" s="94">
        <v>14.13</v>
      </c>
      <c r="C4095" s="29">
        <f t="shared" si="189"/>
        <v>8.1343142168309708</v>
      </c>
      <c r="D4095" s="86">
        <f t="shared" si="190"/>
        <v>10.030560279237148</v>
      </c>
      <c r="E4095" s="86">
        <f t="shared" si="191"/>
        <v>9.036731102718111</v>
      </c>
    </row>
    <row r="4096" spans="1:5" x14ac:dyDescent="0.3">
      <c r="A4096" s="87">
        <v>42657</v>
      </c>
      <c r="B4096" s="94">
        <v>14.13</v>
      </c>
      <c r="C4096" s="29">
        <f t="shared" si="189"/>
        <v>8.1385815594122626</v>
      </c>
      <c r="D4096" s="86">
        <f t="shared" si="190"/>
        <v>10.036348624688047</v>
      </c>
      <c r="E4096" s="86">
        <f t="shared" si="191"/>
        <v>9.0417043231057121</v>
      </c>
    </row>
    <row r="4097" spans="1:5" x14ac:dyDescent="0.3">
      <c r="A4097" s="87">
        <v>42660</v>
      </c>
      <c r="B4097" s="94">
        <v>14.13</v>
      </c>
      <c r="C4097" s="29">
        <f t="shared" si="189"/>
        <v>8.1428511406841455</v>
      </c>
      <c r="D4097" s="86">
        <f t="shared" si="190"/>
        <v>10.042140310425244</v>
      </c>
      <c r="E4097" s="86">
        <f t="shared" si="191"/>
        <v>9.0466802804255888</v>
      </c>
    </row>
    <row r="4098" spans="1:5" x14ac:dyDescent="0.3">
      <c r="A4098" s="87">
        <v>42661</v>
      </c>
      <c r="B4098" s="94">
        <v>14.13</v>
      </c>
      <c r="C4098" s="29">
        <f t="shared" si="189"/>
        <v>8.1471229618210597</v>
      </c>
      <c r="D4098" s="86">
        <f t="shared" si="190"/>
        <v>10.047935338376321</v>
      </c>
      <c r="E4098" s="86">
        <f t="shared" si="191"/>
        <v>9.051658976183969</v>
      </c>
    </row>
    <row r="4099" spans="1:5" x14ac:dyDescent="0.3">
      <c r="A4099" s="87">
        <v>42662</v>
      </c>
      <c r="B4099" s="94">
        <v>14.13</v>
      </c>
      <c r="C4099" s="29">
        <f t="shared" si="189"/>
        <v>8.1513970239980615</v>
      </c>
      <c r="D4099" s="86">
        <f t="shared" si="190"/>
        <v>10.053733710469974</v>
      </c>
      <c r="E4099" s="86">
        <f t="shared" si="191"/>
        <v>9.0566404118879067</v>
      </c>
    </row>
    <row r="4100" spans="1:5" x14ac:dyDescent="0.3">
      <c r="A4100" s="87">
        <v>42663</v>
      </c>
      <c r="B4100" s="94">
        <v>13.88</v>
      </c>
      <c r="C4100" s="29">
        <f t="shared" si="189"/>
        <v>8.1556733283908223</v>
      </c>
      <c r="D4100" s="86">
        <f t="shared" si="190"/>
        <v>10.059535428636007</v>
      </c>
      <c r="E4100" s="86">
        <f t="shared" si="191"/>
        <v>9.0616245890452891</v>
      </c>
    </row>
    <row r="4101" spans="1:5" x14ac:dyDescent="0.3">
      <c r="A4101" s="87">
        <v>42664</v>
      </c>
      <c r="B4101" s="94">
        <v>13.88</v>
      </c>
      <c r="C4101" s="29">
        <f t="shared" ref="C4101:C4164" si="192">IF(A4101=$B$2,1,IF(A4100&lt;DATE(1998,1,2),ROUND(B4100/3000+1,8)*C4100,ROUND(((1+B4100/100)^(1/252)),8)*C4100))</f>
        <v>8.1598809218176722</v>
      </c>
      <c r="D4101" s="86">
        <f t="shared" ref="D4101:D4164" si="193">(((ROUND(C4101/C4100,8)-1)*$D$1)+1)*D4100</f>
        <v>10.065244225051295</v>
      </c>
      <c r="E4101" s="86">
        <f t="shared" ref="E4101:E4164" si="194">(((ROUND(C4101/C4100,8))*(($E$1+1)^(1/252)))*E4100)</f>
        <v>9.0665326710039871</v>
      </c>
    </row>
    <row r="4102" spans="1:5" x14ac:dyDescent="0.3">
      <c r="A4102" s="87">
        <v>42667</v>
      </c>
      <c r="B4102" s="94">
        <v>13.88</v>
      </c>
      <c r="C4102" s="29">
        <f t="shared" si="192"/>
        <v>8.1640906859840481</v>
      </c>
      <c r="D4102" s="86">
        <f t="shared" si="193"/>
        <v>10.070956261214256</v>
      </c>
      <c r="E4102" s="86">
        <f t="shared" si="194"/>
        <v>9.0714434113456583</v>
      </c>
    </row>
    <row r="4103" spans="1:5" x14ac:dyDescent="0.3">
      <c r="A4103" s="87">
        <v>42668</v>
      </c>
      <c r="B4103" s="94">
        <v>13.88</v>
      </c>
      <c r="C4103" s="29">
        <f t="shared" si="192"/>
        <v>8.168302622009854</v>
      </c>
      <c r="D4103" s="86">
        <f t="shared" si="193"/>
        <v>10.076671538963453</v>
      </c>
      <c r="E4103" s="86">
        <f t="shared" si="194"/>
        <v>9.0763568115101716</v>
      </c>
    </row>
    <row r="4104" spans="1:5" x14ac:dyDescent="0.3">
      <c r="A4104" s="87">
        <v>42669</v>
      </c>
      <c r="B4104" s="94">
        <v>13.88</v>
      </c>
      <c r="C4104" s="29">
        <f t="shared" si="192"/>
        <v>8.1725167310155751</v>
      </c>
      <c r="D4104" s="86">
        <f t="shared" si="193"/>
        <v>10.082390060138488</v>
      </c>
      <c r="E4104" s="86">
        <f t="shared" si="194"/>
        <v>9.0812728729381789</v>
      </c>
    </row>
    <row r="4105" spans="1:5" x14ac:dyDescent="0.3">
      <c r="A4105" s="87">
        <v>42670</v>
      </c>
      <c r="B4105" s="94">
        <v>13.88</v>
      </c>
      <c r="C4105" s="29">
        <f t="shared" si="192"/>
        <v>8.1767330141222736</v>
      </c>
      <c r="D4105" s="86">
        <f t="shared" si="193"/>
        <v>10.088111826580008</v>
      </c>
      <c r="E4105" s="86">
        <f t="shared" si="194"/>
        <v>9.0861915970711085</v>
      </c>
    </row>
    <row r="4106" spans="1:5" x14ac:dyDescent="0.3">
      <c r="A4106" s="87">
        <v>42671</v>
      </c>
      <c r="B4106" s="94">
        <v>13.88</v>
      </c>
      <c r="C4106" s="29">
        <f t="shared" si="192"/>
        <v>8.1809514724515893</v>
      </c>
      <c r="D4106" s="86">
        <f t="shared" si="193"/>
        <v>10.093836840129706</v>
      </c>
      <c r="E4106" s="86">
        <f t="shared" si="194"/>
        <v>9.0911129853511721</v>
      </c>
    </row>
    <row r="4107" spans="1:5" x14ac:dyDescent="0.3">
      <c r="A4107" s="87">
        <v>42674</v>
      </c>
      <c r="B4107" s="94">
        <v>13.88</v>
      </c>
      <c r="C4107" s="29">
        <f t="shared" si="192"/>
        <v>8.1851721071257426</v>
      </c>
      <c r="D4107" s="86">
        <f t="shared" si="193"/>
        <v>10.099565102630317</v>
      </c>
      <c r="E4107" s="86">
        <f t="shared" si="194"/>
        <v>9.0960370392213612</v>
      </c>
    </row>
    <row r="4108" spans="1:5" x14ac:dyDescent="0.3">
      <c r="A4108" s="87">
        <v>42675</v>
      </c>
      <c r="B4108" s="94">
        <v>13.88</v>
      </c>
      <c r="C4108" s="29">
        <f t="shared" si="192"/>
        <v>8.1893949192675297</v>
      </c>
      <c r="D4108" s="86">
        <f t="shared" si="193"/>
        <v>10.105296615925626</v>
      </c>
      <c r="E4108" s="86">
        <f t="shared" si="194"/>
        <v>9.1009637601254507</v>
      </c>
    </row>
    <row r="4109" spans="1:5" x14ac:dyDescent="0.3">
      <c r="A4109" s="87">
        <v>42677</v>
      </c>
      <c r="B4109" s="94">
        <v>13.88</v>
      </c>
      <c r="C4109" s="29">
        <f t="shared" si="192"/>
        <v>8.1936199100003293</v>
      </c>
      <c r="D4109" s="86">
        <f t="shared" si="193"/>
        <v>10.111031381860462</v>
      </c>
      <c r="E4109" s="86">
        <f t="shared" si="194"/>
        <v>9.1058931495079953</v>
      </c>
    </row>
    <row r="4110" spans="1:5" x14ac:dyDescent="0.3">
      <c r="A4110" s="87">
        <v>42678</v>
      </c>
      <c r="B4110" s="94">
        <v>13.88</v>
      </c>
      <c r="C4110" s="29">
        <f t="shared" si="192"/>
        <v>8.1978470804480974</v>
      </c>
      <c r="D4110" s="86">
        <f t="shared" si="193"/>
        <v>10.116769402280701</v>
      </c>
      <c r="E4110" s="86">
        <f t="shared" si="194"/>
        <v>9.1108252088143331</v>
      </c>
    </row>
    <row r="4111" spans="1:5" x14ac:dyDescent="0.3">
      <c r="A4111" s="87">
        <v>42681</v>
      </c>
      <c r="B4111" s="94">
        <v>13.88</v>
      </c>
      <c r="C4111" s="29">
        <f t="shared" si="192"/>
        <v>8.2020764317353727</v>
      </c>
      <c r="D4111" s="86">
        <f t="shared" si="193"/>
        <v>10.122510679033265</v>
      </c>
      <c r="E4111" s="86">
        <f t="shared" si="194"/>
        <v>9.1157599394905837</v>
      </c>
    </row>
    <row r="4112" spans="1:5" x14ac:dyDescent="0.3">
      <c r="A4112" s="87">
        <v>42682</v>
      </c>
      <c r="B4112" s="94">
        <v>13.88</v>
      </c>
      <c r="C4112" s="29">
        <f t="shared" si="192"/>
        <v>8.2063079649872694</v>
      </c>
      <c r="D4112" s="86">
        <f t="shared" si="193"/>
        <v>10.128255213966129</v>
      </c>
      <c r="E4112" s="86">
        <f t="shared" si="194"/>
        <v>9.1206973429836538</v>
      </c>
    </row>
    <row r="4113" spans="1:5" x14ac:dyDescent="0.3">
      <c r="A4113" s="87">
        <v>42683</v>
      </c>
      <c r="B4113" s="94">
        <v>13.88</v>
      </c>
      <c r="C4113" s="29">
        <f t="shared" si="192"/>
        <v>8.2105416813294863</v>
      </c>
      <c r="D4113" s="86">
        <f t="shared" si="193"/>
        <v>10.134003008928312</v>
      </c>
      <c r="E4113" s="86">
        <f t="shared" si="194"/>
        <v>9.1256374207412296</v>
      </c>
    </row>
    <row r="4114" spans="1:5" x14ac:dyDescent="0.3">
      <c r="A4114" s="87">
        <v>42684</v>
      </c>
      <c r="B4114" s="94">
        <v>13.88</v>
      </c>
      <c r="C4114" s="29">
        <f t="shared" si="192"/>
        <v>8.2147775818883009</v>
      </c>
      <c r="D4114" s="86">
        <f t="shared" si="193"/>
        <v>10.139754065769884</v>
      </c>
      <c r="E4114" s="86">
        <f t="shared" si="194"/>
        <v>9.1305801742117847</v>
      </c>
    </row>
    <row r="4115" spans="1:5" x14ac:dyDescent="0.3">
      <c r="A4115" s="87">
        <v>42685</v>
      </c>
      <c r="B4115" s="94">
        <v>13.88</v>
      </c>
      <c r="C4115" s="29">
        <f t="shared" si="192"/>
        <v>8.2190156677905737</v>
      </c>
      <c r="D4115" s="86">
        <f t="shared" si="193"/>
        <v>10.145508386341964</v>
      </c>
      <c r="E4115" s="86">
        <f t="shared" si="194"/>
        <v>9.1355256048445739</v>
      </c>
    </row>
    <row r="4116" spans="1:5" x14ac:dyDescent="0.3">
      <c r="A4116" s="87">
        <v>42688</v>
      </c>
      <c r="B4116" s="94">
        <v>13.88</v>
      </c>
      <c r="C4116" s="29">
        <f t="shared" si="192"/>
        <v>8.2232559401637442</v>
      </c>
      <c r="D4116" s="86">
        <f t="shared" si="193"/>
        <v>10.151265972496724</v>
      </c>
      <c r="E4116" s="86">
        <f t="shared" si="194"/>
        <v>9.140473714089639</v>
      </c>
    </row>
    <row r="4117" spans="1:5" x14ac:dyDescent="0.3">
      <c r="A4117" s="87">
        <v>42690</v>
      </c>
      <c r="B4117" s="94">
        <v>13.88</v>
      </c>
      <c r="C4117" s="29">
        <f t="shared" si="192"/>
        <v>8.2274984001358344</v>
      </c>
      <c r="D4117" s="86">
        <f t="shared" si="193"/>
        <v>10.157026826087383</v>
      </c>
      <c r="E4117" s="86">
        <f t="shared" si="194"/>
        <v>9.1454245033978072</v>
      </c>
    </row>
    <row r="4118" spans="1:5" x14ac:dyDescent="0.3">
      <c r="A4118" s="87">
        <v>42691</v>
      </c>
      <c r="B4118" s="94">
        <v>13.88</v>
      </c>
      <c r="C4118" s="29">
        <f t="shared" si="192"/>
        <v>8.2317430488354493</v>
      </c>
      <c r="D4118" s="86">
        <f t="shared" si="193"/>
        <v>10.162790948968217</v>
      </c>
      <c r="E4118" s="86">
        <f t="shared" si="194"/>
        <v>9.1503779742206905</v>
      </c>
    </row>
    <row r="4119" spans="1:5" x14ac:dyDescent="0.3">
      <c r="A4119" s="87">
        <v>42692</v>
      </c>
      <c r="B4119" s="94">
        <v>13.88</v>
      </c>
      <c r="C4119" s="29">
        <f t="shared" si="192"/>
        <v>8.2359898873917743</v>
      </c>
      <c r="D4119" s="86">
        <f t="shared" si="193"/>
        <v>10.168558342994549</v>
      </c>
      <c r="E4119" s="86">
        <f t="shared" si="194"/>
        <v>9.1553341280106899</v>
      </c>
    </row>
    <row r="4120" spans="1:5" x14ac:dyDescent="0.3">
      <c r="A4120" s="87">
        <v>42695</v>
      </c>
      <c r="B4120" s="94">
        <v>13.88</v>
      </c>
      <c r="C4120" s="29">
        <f t="shared" si="192"/>
        <v>8.2402389169345795</v>
      </c>
      <c r="D4120" s="86">
        <f t="shared" si="193"/>
        <v>10.174329010022758</v>
      </c>
      <c r="E4120" s="86">
        <f t="shared" si="194"/>
        <v>9.1602929662209895</v>
      </c>
    </row>
    <row r="4121" spans="1:5" x14ac:dyDescent="0.3">
      <c r="A4121" s="87">
        <v>42696</v>
      </c>
      <c r="B4121" s="94">
        <v>13.88</v>
      </c>
      <c r="C4121" s="29">
        <f t="shared" si="192"/>
        <v>8.244490138594216</v>
      </c>
      <c r="D4121" s="86">
        <f t="shared" si="193"/>
        <v>10.180102951910277</v>
      </c>
      <c r="E4121" s="86">
        <f t="shared" si="194"/>
        <v>9.1652544903055624</v>
      </c>
    </row>
    <row r="4122" spans="1:5" x14ac:dyDescent="0.3">
      <c r="A4122" s="87">
        <v>42697</v>
      </c>
      <c r="B4122" s="94">
        <v>13.88</v>
      </c>
      <c r="C4122" s="29">
        <f t="shared" si="192"/>
        <v>8.2487435535016189</v>
      </c>
      <c r="D4122" s="86">
        <f t="shared" si="193"/>
        <v>10.18588017051559</v>
      </c>
      <c r="E4122" s="86">
        <f t="shared" si="194"/>
        <v>9.1702187017191683</v>
      </c>
    </row>
    <row r="4123" spans="1:5" x14ac:dyDescent="0.3">
      <c r="A4123" s="87">
        <v>42698</v>
      </c>
      <c r="B4123" s="94">
        <v>13.88</v>
      </c>
      <c r="C4123" s="29">
        <f t="shared" si="192"/>
        <v>8.2529991627883064</v>
      </c>
      <c r="D4123" s="86">
        <f t="shared" si="193"/>
        <v>10.191660667698239</v>
      </c>
      <c r="E4123" s="86">
        <f t="shared" si="194"/>
        <v>9.1751856019173559</v>
      </c>
    </row>
    <row r="4124" spans="1:5" x14ac:dyDescent="0.3">
      <c r="A4124" s="87">
        <v>42699</v>
      </c>
      <c r="B4124" s="94">
        <v>13.88</v>
      </c>
      <c r="C4124" s="29">
        <f t="shared" si="192"/>
        <v>8.2572569675863807</v>
      </c>
      <c r="D4124" s="86">
        <f t="shared" si="193"/>
        <v>10.197444445318819</v>
      </c>
      <c r="E4124" s="86">
        <f t="shared" si="194"/>
        <v>9.1801551923564606</v>
      </c>
    </row>
    <row r="4125" spans="1:5" x14ac:dyDescent="0.3">
      <c r="A4125" s="87">
        <v>42702</v>
      </c>
      <c r="B4125" s="94">
        <v>13.88</v>
      </c>
      <c r="C4125" s="29">
        <f t="shared" si="192"/>
        <v>8.2615169690285288</v>
      </c>
      <c r="D4125" s="86">
        <f t="shared" si="193"/>
        <v>10.203231505238984</v>
      </c>
      <c r="E4125" s="86">
        <f t="shared" si="194"/>
        <v>9.1851274744936084</v>
      </c>
    </row>
    <row r="4126" spans="1:5" x14ac:dyDescent="0.3">
      <c r="A4126" s="87">
        <v>42703</v>
      </c>
      <c r="B4126" s="94">
        <v>13.88</v>
      </c>
      <c r="C4126" s="29">
        <f t="shared" si="192"/>
        <v>8.2657791682480202</v>
      </c>
      <c r="D4126" s="86">
        <f t="shared" si="193"/>
        <v>10.20902184932144</v>
      </c>
      <c r="E4126" s="86">
        <f t="shared" si="194"/>
        <v>9.1901024497867159</v>
      </c>
    </row>
    <row r="4127" spans="1:5" x14ac:dyDescent="0.3">
      <c r="A4127" s="87">
        <v>42704</v>
      </c>
      <c r="B4127" s="94">
        <v>13.88</v>
      </c>
      <c r="C4127" s="29">
        <f t="shared" si="192"/>
        <v>8.2700435663787122</v>
      </c>
      <c r="D4127" s="86">
        <f t="shared" si="193"/>
        <v>10.214815479429953</v>
      </c>
      <c r="E4127" s="86">
        <f t="shared" si="194"/>
        <v>9.1950801196944845</v>
      </c>
    </row>
    <row r="4128" spans="1:5" x14ac:dyDescent="0.3">
      <c r="A4128" s="87">
        <v>42705</v>
      </c>
      <c r="B4128" s="94">
        <v>13.63</v>
      </c>
      <c r="C4128" s="29">
        <f t="shared" si="192"/>
        <v>8.2743101645550432</v>
      </c>
      <c r="D4128" s="86">
        <f t="shared" si="193"/>
        <v>10.220612397429347</v>
      </c>
      <c r="E4128" s="86">
        <f t="shared" si="194"/>
        <v>9.2000604856764099</v>
      </c>
    </row>
    <row r="4129" spans="1:5" x14ac:dyDescent="0.3">
      <c r="A4129" s="87">
        <v>42706</v>
      </c>
      <c r="B4129" s="94">
        <v>13.63</v>
      </c>
      <c r="C4129" s="29">
        <f t="shared" si="192"/>
        <v>8.2785067291843024</v>
      </c>
      <c r="D4129" s="86">
        <f t="shared" si="193"/>
        <v>10.22631445664465</v>
      </c>
      <c r="E4129" s="86">
        <f t="shared" si="194"/>
        <v>9.2049632305997591</v>
      </c>
    </row>
    <row r="4130" spans="1:5" x14ac:dyDescent="0.3">
      <c r="A4130" s="87">
        <v>42709</v>
      </c>
      <c r="B4130" s="94">
        <v>13.63</v>
      </c>
      <c r="C4130" s="29">
        <f t="shared" si="192"/>
        <v>8.2827054222272114</v>
      </c>
      <c r="D4130" s="86">
        <f t="shared" si="193"/>
        <v>10.232019697027383</v>
      </c>
      <c r="E4130" s="86">
        <f t="shared" si="194"/>
        <v>9.2098685882132987</v>
      </c>
    </row>
    <row r="4131" spans="1:5" x14ac:dyDescent="0.3">
      <c r="A4131" s="87">
        <v>42710</v>
      </c>
      <c r="B4131" s="94">
        <v>13.63</v>
      </c>
      <c r="C4131" s="29">
        <f t="shared" si="192"/>
        <v>8.2869062447632569</v>
      </c>
      <c r="D4131" s="86">
        <f t="shared" si="193"/>
        <v>10.237728120352315</v>
      </c>
      <c r="E4131" s="86">
        <f t="shared" si="194"/>
        <v>9.2147765599093407</v>
      </c>
    </row>
    <row r="4132" spans="1:5" x14ac:dyDescent="0.3">
      <c r="A4132" s="87">
        <v>42711</v>
      </c>
      <c r="B4132" s="94">
        <v>13.63</v>
      </c>
      <c r="C4132" s="29">
        <f t="shared" si="192"/>
        <v>8.2911091978724762</v>
      </c>
      <c r="D4132" s="86">
        <f t="shared" si="193"/>
        <v>10.243439728395204</v>
      </c>
      <c r="E4132" s="86">
        <f t="shared" si="194"/>
        <v>9.2196871470809381</v>
      </c>
    </row>
    <row r="4133" spans="1:5" x14ac:dyDescent="0.3">
      <c r="A4133" s="87">
        <v>42712</v>
      </c>
      <c r="B4133" s="94">
        <v>13.63</v>
      </c>
      <c r="C4133" s="29">
        <f t="shared" si="192"/>
        <v>8.295314282635454</v>
      </c>
      <c r="D4133" s="86">
        <f t="shared" si="193"/>
        <v>10.249154522932796</v>
      </c>
      <c r="E4133" s="86">
        <f t="shared" si="194"/>
        <v>9.2246003511218877</v>
      </c>
    </row>
    <row r="4134" spans="1:5" x14ac:dyDescent="0.3">
      <c r="A4134" s="87">
        <v>42713</v>
      </c>
      <c r="B4134" s="94">
        <v>13.63</v>
      </c>
      <c r="C4134" s="29">
        <f t="shared" si="192"/>
        <v>8.2995215001333218</v>
      </c>
      <c r="D4134" s="86">
        <f t="shared" si="193"/>
        <v>10.254872505742831</v>
      </c>
      <c r="E4134" s="86">
        <f t="shared" si="194"/>
        <v>9.2295161734267293</v>
      </c>
    </row>
    <row r="4135" spans="1:5" x14ac:dyDescent="0.3">
      <c r="A4135" s="87">
        <v>42716</v>
      </c>
      <c r="B4135" s="94">
        <v>13.63</v>
      </c>
      <c r="C4135" s="29">
        <f t="shared" si="192"/>
        <v>8.3037308514477601</v>
      </c>
      <c r="D4135" s="86">
        <f t="shared" si="193"/>
        <v>10.260593678604041</v>
      </c>
      <c r="E4135" s="86">
        <f t="shared" si="194"/>
        <v>9.2344346153907448</v>
      </c>
    </row>
    <row r="4136" spans="1:5" x14ac:dyDescent="0.3">
      <c r="A4136" s="87">
        <v>42717</v>
      </c>
      <c r="B4136" s="94">
        <v>13.63</v>
      </c>
      <c r="C4136" s="29">
        <f t="shared" si="192"/>
        <v>8.3079423376609984</v>
      </c>
      <c r="D4136" s="86">
        <f t="shared" si="193"/>
        <v>10.266318043296147</v>
      </c>
      <c r="E4136" s="86">
        <f t="shared" si="194"/>
        <v>9.2393556784099591</v>
      </c>
    </row>
    <row r="4137" spans="1:5" x14ac:dyDescent="0.3">
      <c r="A4137" s="87">
        <v>42718</v>
      </c>
      <c r="B4137" s="94">
        <v>13.63</v>
      </c>
      <c r="C4137" s="29">
        <f t="shared" si="192"/>
        <v>8.3121559598558132</v>
      </c>
      <c r="D4137" s="86">
        <f t="shared" si="193"/>
        <v>10.272045601599867</v>
      </c>
      <c r="E4137" s="86">
        <f t="shared" si="194"/>
        <v>9.2442793638811427</v>
      </c>
    </row>
    <row r="4138" spans="1:5" x14ac:dyDescent="0.3">
      <c r="A4138" s="87">
        <v>42719</v>
      </c>
      <c r="B4138" s="94">
        <v>13.63</v>
      </c>
      <c r="C4138" s="29">
        <f t="shared" si="192"/>
        <v>8.3163717191155335</v>
      </c>
      <c r="D4138" s="86">
        <f t="shared" si="193"/>
        <v>10.277776355296909</v>
      </c>
      <c r="E4138" s="86">
        <f t="shared" si="194"/>
        <v>9.2492056732018089</v>
      </c>
    </row>
    <row r="4139" spans="1:5" x14ac:dyDescent="0.3">
      <c r="A4139" s="87">
        <v>42720</v>
      </c>
      <c r="B4139" s="94">
        <v>13.63</v>
      </c>
      <c r="C4139" s="29">
        <f t="shared" si="192"/>
        <v>8.3205896165240354</v>
      </c>
      <c r="D4139" s="86">
        <f t="shared" si="193"/>
        <v>10.283510306169978</v>
      </c>
      <c r="E4139" s="86">
        <f t="shared" si="194"/>
        <v>9.2541346077702169</v>
      </c>
    </row>
    <row r="4140" spans="1:5" x14ac:dyDescent="0.3">
      <c r="A4140" s="87">
        <v>42723</v>
      </c>
      <c r="B4140" s="94">
        <v>13.63</v>
      </c>
      <c r="C4140" s="29">
        <f t="shared" si="192"/>
        <v>8.3248096531657438</v>
      </c>
      <c r="D4140" s="86">
        <f t="shared" si="193"/>
        <v>10.289247456002769</v>
      </c>
      <c r="E4140" s="86">
        <f t="shared" si="194"/>
        <v>9.2590661689853704</v>
      </c>
    </row>
    <row r="4141" spans="1:5" x14ac:dyDescent="0.3">
      <c r="A4141" s="87">
        <v>42724</v>
      </c>
      <c r="B4141" s="94">
        <v>13.63</v>
      </c>
      <c r="C4141" s="29">
        <f t="shared" si="192"/>
        <v>8.3290318301256363</v>
      </c>
      <c r="D4141" s="86">
        <f t="shared" si="193"/>
        <v>10.294987806579979</v>
      </c>
      <c r="E4141" s="86">
        <f t="shared" si="194"/>
        <v>9.264000358247019</v>
      </c>
    </row>
    <row r="4142" spans="1:5" x14ac:dyDescent="0.3">
      <c r="A4142" s="87">
        <v>42725</v>
      </c>
      <c r="B4142" s="94">
        <v>13.63</v>
      </c>
      <c r="C4142" s="29">
        <f t="shared" si="192"/>
        <v>8.3332561484892391</v>
      </c>
      <c r="D4142" s="86">
        <f t="shared" si="193"/>
        <v>10.300731359687294</v>
      </c>
      <c r="E4142" s="86">
        <f t="shared" si="194"/>
        <v>9.2689371769556583</v>
      </c>
    </row>
    <row r="4143" spans="1:5" x14ac:dyDescent="0.3">
      <c r="A4143" s="87">
        <v>42726</v>
      </c>
      <c r="B4143" s="94">
        <v>13.63</v>
      </c>
      <c r="C4143" s="29">
        <f t="shared" si="192"/>
        <v>8.3374826093426311</v>
      </c>
      <c r="D4143" s="86">
        <f t="shared" si="193"/>
        <v>10.306478117111402</v>
      </c>
      <c r="E4143" s="86">
        <f t="shared" si="194"/>
        <v>9.2738766265125285</v>
      </c>
    </row>
    <row r="4144" spans="1:5" x14ac:dyDescent="0.3">
      <c r="A4144" s="87">
        <v>42727</v>
      </c>
      <c r="B4144" s="94">
        <v>13.63</v>
      </c>
      <c r="C4144" s="29">
        <f t="shared" si="192"/>
        <v>8.3417112137724381</v>
      </c>
      <c r="D4144" s="86">
        <f t="shared" si="193"/>
        <v>10.312228080639983</v>
      </c>
      <c r="E4144" s="86">
        <f t="shared" si="194"/>
        <v>9.2788187083196192</v>
      </c>
    </row>
    <row r="4145" spans="1:5" x14ac:dyDescent="0.3">
      <c r="A4145" s="87">
        <v>42730</v>
      </c>
      <c r="B4145" s="94">
        <v>13.63</v>
      </c>
      <c r="C4145" s="29">
        <f t="shared" si="192"/>
        <v>8.3459419628658402</v>
      </c>
      <c r="D4145" s="86">
        <f t="shared" si="193"/>
        <v>10.317981252061717</v>
      </c>
      <c r="E4145" s="86">
        <f t="shared" si="194"/>
        <v>9.283763423779666</v>
      </c>
    </row>
    <row r="4146" spans="1:5" x14ac:dyDescent="0.3">
      <c r="A4146" s="87">
        <v>42731</v>
      </c>
      <c r="B4146" s="94">
        <v>13.63</v>
      </c>
      <c r="C4146" s="29">
        <f t="shared" si="192"/>
        <v>8.3501748577105666</v>
      </c>
      <c r="D4146" s="86">
        <f t="shared" si="193"/>
        <v>10.32373763316628</v>
      </c>
      <c r="E4146" s="86">
        <f t="shared" si="194"/>
        <v>9.2887107742961508</v>
      </c>
    </row>
    <row r="4147" spans="1:5" x14ac:dyDescent="0.3">
      <c r="A4147" s="87">
        <v>42732</v>
      </c>
      <c r="B4147" s="94">
        <v>13.63</v>
      </c>
      <c r="C4147" s="29">
        <f t="shared" si="192"/>
        <v>8.3544098993949003</v>
      </c>
      <c r="D4147" s="86">
        <f t="shared" si="193"/>
        <v>10.329497225744349</v>
      </c>
      <c r="E4147" s="86">
        <f t="shared" si="194"/>
        <v>9.2936607612733049</v>
      </c>
    </row>
    <row r="4148" spans="1:5" x14ac:dyDescent="0.3">
      <c r="A4148" s="87">
        <v>42733</v>
      </c>
      <c r="B4148" s="94">
        <v>13.63</v>
      </c>
      <c r="C4148" s="29">
        <f t="shared" si="192"/>
        <v>8.3586470890076754</v>
      </c>
      <c r="D4148" s="86">
        <f t="shared" si="193"/>
        <v>10.335260031587598</v>
      </c>
      <c r="E4148" s="86">
        <f t="shared" si="194"/>
        <v>9.2986133861161075</v>
      </c>
    </row>
    <row r="4149" spans="1:5" x14ac:dyDescent="0.3">
      <c r="A4149" s="87">
        <v>42734</v>
      </c>
      <c r="B4149" s="94">
        <v>13.63</v>
      </c>
      <c r="C4149" s="29">
        <f t="shared" si="192"/>
        <v>8.3628864276382782</v>
      </c>
      <c r="D4149" s="86">
        <f t="shared" si="193"/>
        <v>10.341026052488701</v>
      </c>
      <c r="E4149" s="86">
        <f t="shared" si="194"/>
        <v>9.3035686502302877</v>
      </c>
    </row>
    <row r="4150" spans="1:5" x14ac:dyDescent="0.3">
      <c r="A4150" s="87">
        <v>42737</v>
      </c>
      <c r="B4150" s="94">
        <v>13.63</v>
      </c>
      <c r="C4150" s="29">
        <f t="shared" si="192"/>
        <v>8.3671279163766474</v>
      </c>
      <c r="D4150" s="86">
        <f t="shared" si="193"/>
        <v>10.346795290241333</v>
      </c>
      <c r="E4150" s="86">
        <f t="shared" si="194"/>
        <v>9.308526555022322</v>
      </c>
    </row>
    <row r="4151" spans="1:5" x14ac:dyDescent="0.3">
      <c r="A4151" s="87">
        <v>42738</v>
      </c>
      <c r="B4151" s="94">
        <v>13.63</v>
      </c>
      <c r="C4151" s="29">
        <f t="shared" si="192"/>
        <v>8.3713715563132762</v>
      </c>
      <c r="D4151" s="86">
        <f t="shared" si="193"/>
        <v>10.352567746640169</v>
      </c>
      <c r="E4151" s="86">
        <f t="shared" si="194"/>
        <v>9.3134871018994367</v>
      </c>
    </row>
    <row r="4152" spans="1:5" x14ac:dyDescent="0.3">
      <c r="A4152" s="87">
        <v>42739</v>
      </c>
      <c r="B4152" s="94">
        <v>13.63</v>
      </c>
      <c r="C4152" s="29">
        <f t="shared" si="192"/>
        <v>8.3756173485392083</v>
      </c>
      <c r="D4152" s="86">
        <f t="shared" si="193"/>
        <v>10.358343423480884</v>
      </c>
      <c r="E4152" s="86">
        <f t="shared" si="194"/>
        <v>9.318450292269608</v>
      </c>
    </row>
    <row r="4153" spans="1:5" x14ac:dyDescent="0.3">
      <c r="A4153" s="87">
        <v>42740</v>
      </c>
      <c r="B4153" s="94">
        <v>13.63</v>
      </c>
      <c r="C4153" s="29">
        <f t="shared" si="192"/>
        <v>8.3798652941460414</v>
      </c>
      <c r="D4153" s="86">
        <f t="shared" si="193"/>
        <v>10.364122322560158</v>
      </c>
      <c r="E4153" s="86">
        <f t="shared" si="194"/>
        <v>9.323416127541563</v>
      </c>
    </row>
    <row r="4154" spans="1:5" x14ac:dyDescent="0.3">
      <c r="A4154" s="87">
        <v>42741</v>
      </c>
      <c r="B4154" s="94">
        <v>13.63</v>
      </c>
      <c r="C4154" s="29">
        <f t="shared" si="192"/>
        <v>8.3841153942259261</v>
      </c>
      <c r="D4154" s="86">
        <f t="shared" si="193"/>
        <v>10.369904445675671</v>
      </c>
      <c r="E4154" s="86">
        <f t="shared" si="194"/>
        <v>9.3283846091247806</v>
      </c>
    </row>
    <row r="4155" spans="1:5" x14ac:dyDescent="0.3">
      <c r="A4155" s="87">
        <v>42744</v>
      </c>
      <c r="B4155" s="94">
        <v>13.63</v>
      </c>
      <c r="C4155" s="29">
        <f t="shared" si="192"/>
        <v>8.3883676498715705</v>
      </c>
      <c r="D4155" s="86">
        <f t="shared" si="193"/>
        <v>10.375689794626105</v>
      </c>
      <c r="E4155" s="86">
        <f t="shared" si="194"/>
        <v>9.3333557384294874</v>
      </c>
    </row>
    <row r="4156" spans="1:5" x14ac:dyDescent="0.3">
      <c r="A4156" s="87">
        <v>42745</v>
      </c>
      <c r="B4156" s="94">
        <v>13.63</v>
      </c>
      <c r="C4156" s="29">
        <f t="shared" si="192"/>
        <v>8.3926220621762333</v>
      </c>
      <c r="D4156" s="86">
        <f t="shared" si="193"/>
        <v>10.381478371211148</v>
      </c>
      <c r="E4156" s="86">
        <f t="shared" si="194"/>
        <v>9.3383295168666649</v>
      </c>
    </row>
    <row r="4157" spans="1:5" x14ac:dyDescent="0.3">
      <c r="A4157" s="87">
        <v>42746</v>
      </c>
      <c r="B4157" s="94">
        <v>13.63</v>
      </c>
      <c r="C4157" s="29">
        <f t="shared" si="192"/>
        <v>8.3968786322337277</v>
      </c>
      <c r="D4157" s="86">
        <f t="shared" si="193"/>
        <v>10.387270177231491</v>
      </c>
      <c r="E4157" s="86">
        <f t="shared" si="194"/>
        <v>9.3433059458480461</v>
      </c>
    </row>
    <row r="4158" spans="1:5" x14ac:dyDescent="0.3">
      <c r="A4158" s="87">
        <v>42747</v>
      </c>
      <c r="B4158" s="94">
        <v>12.88</v>
      </c>
      <c r="C4158" s="29">
        <f t="shared" si="192"/>
        <v>8.4011373611384244</v>
      </c>
      <c r="D4158" s="86">
        <f t="shared" si="193"/>
        <v>10.393065214488828</v>
      </c>
      <c r="E4158" s="86">
        <f t="shared" si="194"/>
        <v>9.3482850267861135</v>
      </c>
    </row>
    <row r="4159" spans="1:5" x14ac:dyDescent="0.3">
      <c r="A4159" s="87">
        <v>42748</v>
      </c>
      <c r="B4159" s="94">
        <v>12.88</v>
      </c>
      <c r="C4159" s="29">
        <f t="shared" si="192"/>
        <v>8.4051773840840216</v>
      </c>
      <c r="D4159" s="86">
        <f t="shared" si="193"/>
        <v>10.398562927732923</v>
      </c>
      <c r="E4159" s="86">
        <f t="shared" si="194"/>
        <v>9.3530209883619673</v>
      </c>
    </row>
    <row r="4160" spans="1:5" x14ac:dyDescent="0.3">
      <c r="A4160" s="87">
        <v>42751</v>
      </c>
      <c r="B4160" s="94">
        <v>12.88</v>
      </c>
      <c r="C4160" s="29">
        <f t="shared" si="192"/>
        <v>8.4092193498362526</v>
      </c>
      <c r="D4160" s="86">
        <f t="shared" si="193"/>
        <v>10.404063549151873</v>
      </c>
      <c r="E4160" s="86">
        <f t="shared" si="194"/>
        <v>9.3577593492369431</v>
      </c>
    </row>
    <row r="4161" spans="1:5" x14ac:dyDescent="0.3">
      <c r="A4161" s="87">
        <v>42752</v>
      </c>
      <c r="B4161" s="94">
        <v>12.88</v>
      </c>
      <c r="C4161" s="29">
        <f t="shared" si="192"/>
        <v>8.4132632593293959</v>
      </c>
      <c r="D4161" s="86">
        <f t="shared" si="193"/>
        <v>10.40956708028404</v>
      </c>
      <c r="E4161" s="86">
        <f t="shared" si="194"/>
        <v>9.3625001106265557</v>
      </c>
    </row>
    <row r="4162" spans="1:5" x14ac:dyDescent="0.3">
      <c r="A4162" s="87">
        <v>42753</v>
      </c>
      <c r="B4162" s="94">
        <v>12.88</v>
      </c>
      <c r="C4162" s="29">
        <f t="shared" si="192"/>
        <v>8.4173091134981739</v>
      </c>
      <c r="D4162" s="86">
        <f t="shared" si="193"/>
        <v>10.415073522668601</v>
      </c>
      <c r="E4162" s="86">
        <f t="shared" si="194"/>
        <v>9.3672432737469364</v>
      </c>
    </row>
    <row r="4163" spans="1:5" x14ac:dyDescent="0.3">
      <c r="A4163" s="87">
        <v>42754</v>
      </c>
      <c r="B4163" s="94">
        <v>12.88</v>
      </c>
      <c r="C4163" s="29">
        <f t="shared" si="192"/>
        <v>8.4213569132777639</v>
      </c>
      <c r="D4163" s="86">
        <f t="shared" si="193"/>
        <v>10.420582877845549</v>
      </c>
      <c r="E4163" s="86">
        <f t="shared" si="194"/>
        <v>9.3719888398148328</v>
      </c>
    </row>
    <row r="4164" spans="1:5" x14ac:dyDescent="0.3">
      <c r="A4164" s="87">
        <v>42755</v>
      </c>
      <c r="B4164" s="94">
        <v>12.88</v>
      </c>
      <c r="C4164" s="29">
        <f t="shared" si="192"/>
        <v>8.4254066596037891</v>
      </c>
      <c r="D4164" s="86">
        <f t="shared" si="193"/>
        <v>10.426095147355689</v>
      </c>
      <c r="E4164" s="86">
        <f t="shared" si="194"/>
        <v>9.3767368100476105</v>
      </c>
    </row>
    <row r="4165" spans="1:5" x14ac:dyDescent="0.3">
      <c r="A4165" s="87">
        <v>42758</v>
      </c>
      <c r="B4165" s="94">
        <v>12.88</v>
      </c>
      <c r="C4165" s="29">
        <f t="shared" ref="C4165:C4228" si="195">IF(A4165=$B$2,1,IF(A4164&lt;DATE(1998,1,2),ROUND(B4164/3000+1,8)*C4164,ROUND(((1+B4164/100)^(1/252)),8)*C4164))</f>
        <v>8.4294583534123255</v>
      </c>
      <c r="D4165" s="86">
        <f t="shared" ref="D4165:D4228" si="196">(((ROUND(C4165/C4164,8)-1)*$D$1)+1)*D4164</f>
        <v>10.431610332740641</v>
      </c>
      <c r="E4165" s="86">
        <f t="shared" ref="E4165:E4228" si="197">(((ROUND(C4165/C4164,8))*(($E$1+1)^(1/252)))*E4164)</f>
        <v>9.3814871856632482</v>
      </c>
    </row>
    <row r="4166" spans="1:5" x14ac:dyDescent="0.3">
      <c r="A4166" s="87">
        <v>42759</v>
      </c>
      <c r="B4166" s="94">
        <v>12.88</v>
      </c>
      <c r="C4166" s="29">
        <f t="shared" si="195"/>
        <v>8.433511995639897</v>
      </c>
      <c r="D4166" s="86">
        <f t="shared" si="196"/>
        <v>10.437128435542844</v>
      </c>
      <c r="E4166" s="86">
        <f t="shared" si="197"/>
        <v>9.3862399678803463</v>
      </c>
    </row>
    <row r="4167" spans="1:5" x14ac:dyDescent="0.3">
      <c r="A4167" s="87">
        <v>42760</v>
      </c>
      <c r="B4167" s="94">
        <v>12.88</v>
      </c>
      <c r="C4167" s="29">
        <f t="shared" si="195"/>
        <v>8.4375675872234801</v>
      </c>
      <c r="D4167" s="86">
        <f t="shared" si="196"/>
        <v>10.442649457305549</v>
      </c>
      <c r="E4167" s="86">
        <f t="shared" si="197"/>
        <v>9.3909951579181179</v>
      </c>
    </row>
    <row r="4168" spans="1:5" x14ac:dyDescent="0.3">
      <c r="A4168" s="87">
        <v>42761</v>
      </c>
      <c r="B4168" s="94">
        <v>12.88</v>
      </c>
      <c r="C4168" s="29">
        <f t="shared" si="195"/>
        <v>8.4416251291004993</v>
      </c>
      <c r="D4168" s="86">
        <f t="shared" si="196"/>
        <v>10.448173399572825</v>
      </c>
      <c r="E4168" s="86">
        <f t="shared" si="197"/>
        <v>9.3957527569963979</v>
      </c>
    </row>
    <row r="4169" spans="1:5" x14ac:dyDescent="0.3">
      <c r="A4169" s="87">
        <v>42762</v>
      </c>
      <c r="B4169" s="94">
        <v>12.88</v>
      </c>
      <c r="C4169" s="29">
        <f t="shared" si="195"/>
        <v>8.445684622208832</v>
      </c>
      <c r="D4169" s="86">
        <f t="shared" si="196"/>
        <v>10.453700263889559</v>
      </c>
      <c r="E4169" s="86">
        <f t="shared" si="197"/>
        <v>9.4005127663356358</v>
      </c>
    </row>
    <row r="4170" spans="1:5" x14ac:dyDescent="0.3">
      <c r="A4170" s="87">
        <v>42765</v>
      </c>
      <c r="B4170" s="94">
        <v>12.88</v>
      </c>
      <c r="C4170" s="29">
        <f t="shared" si="195"/>
        <v>8.4497460674868048</v>
      </c>
      <c r="D4170" s="86">
        <f t="shared" si="196"/>
        <v>10.459230051801452</v>
      </c>
      <c r="E4170" s="86">
        <f t="shared" si="197"/>
        <v>9.4052751871569011</v>
      </c>
    </row>
    <row r="4171" spans="1:5" x14ac:dyDescent="0.3">
      <c r="A4171" s="87">
        <v>42766</v>
      </c>
      <c r="B4171" s="94">
        <v>12.88</v>
      </c>
      <c r="C4171" s="29">
        <f t="shared" si="195"/>
        <v>8.4538094658731975</v>
      </c>
      <c r="D4171" s="86">
        <f t="shared" si="196"/>
        <v>10.464762764855024</v>
      </c>
      <c r="E4171" s="86">
        <f t="shared" si="197"/>
        <v>9.4100400206818815</v>
      </c>
    </row>
    <row r="4172" spans="1:5" x14ac:dyDescent="0.3">
      <c r="A4172" s="87">
        <v>42767</v>
      </c>
      <c r="B4172" s="94">
        <v>12.88</v>
      </c>
      <c r="C4172" s="29">
        <f t="shared" si="195"/>
        <v>8.457874818307241</v>
      </c>
      <c r="D4172" s="86">
        <f t="shared" si="196"/>
        <v>10.470298404597616</v>
      </c>
      <c r="E4172" s="86">
        <f t="shared" si="197"/>
        <v>9.4148072681328845</v>
      </c>
    </row>
    <row r="4173" spans="1:5" x14ac:dyDescent="0.3">
      <c r="A4173" s="87">
        <v>42768</v>
      </c>
      <c r="B4173" s="94">
        <v>12.88</v>
      </c>
      <c r="C4173" s="29">
        <f t="shared" si="195"/>
        <v>8.4619421257286156</v>
      </c>
      <c r="D4173" s="86">
        <f t="shared" si="196"/>
        <v>10.475836972577381</v>
      </c>
      <c r="E4173" s="86">
        <f t="shared" si="197"/>
        <v>9.4195769307328359</v>
      </c>
    </row>
    <row r="4174" spans="1:5" x14ac:dyDescent="0.3">
      <c r="A4174" s="87">
        <v>42769</v>
      </c>
      <c r="B4174" s="94">
        <v>12.88</v>
      </c>
      <c r="C4174" s="29">
        <f t="shared" si="195"/>
        <v>8.4660113890774564</v>
      </c>
      <c r="D4174" s="86">
        <f t="shared" si="196"/>
        <v>10.4813784703433</v>
      </c>
      <c r="E4174" s="86">
        <f t="shared" si="197"/>
        <v>9.4243490097052813</v>
      </c>
    </row>
    <row r="4175" spans="1:5" x14ac:dyDescent="0.3">
      <c r="A4175" s="87">
        <v>42772</v>
      </c>
      <c r="B4175" s="94">
        <v>12.88</v>
      </c>
      <c r="C4175" s="29">
        <f t="shared" si="195"/>
        <v>8.4700826092943498</v>
      </c>
      <c r="D4175" s="86">
        <f t="shared" si="196"/>
        <v>10.486922899445164</v>
      </c>
      <c r="E4175" s="86">
        <f t="shared" si="197"/>
        <v>9.4291235062743866</v>
      </c>
    </row>
    <row r="4176" spans="1:5" x14ac:dyDescent="0.3">
      <c r="A4176" s="87">
        <v>42773</v>
      </c>
      <c r="B4176" s="94">
        <v>12.88</v>
      </c>
      <c r="C4176" s="29">
        <f t="shared" si="195"/>
        <v>8.474155787320333</v>
      </c>
      <c r="D4176" s="86">
        <f t="shared" si="196"/>
        <v>10.49247026143359</v>
      </c>
      <c r="E4176" s="86">
        <f t="shared" si="197"/>
        <v>9.4339004216649354</v>
      </c>
    </row>
    <row r="4177" spans="1:5" x14ac:dyDescent="0.3">
      <c r="A4177" s="87">
        <v>42774</v>
      </c>
      <c r="B4177" s="94">
        <v>12.88</v>
      </c>
      <c r="C4177" s="29">
        <f t="shared" si="195"/>
        <v>8.4782309240968967</v>
      </c>
      <c r="D4177" s="86">
        <f t="shared" si="196"/>
        <v>10.498020557860013</v>
      </c>
      <c r="E4177" s="86">
        <f t="shared" si="197"/>
        <v>9.4386797571023369</v>
      </c>
    </row>
    <row r="4178" spans="1:5" x14ac:dyDescent="0.3">
      <c r="A4178" s="87">
        <v>42775</v>
      </c>
      <c r="B4178" s="94">
        <v>12.88</v>
      </c>
      <c r="C4178" s="29">
        <f t="shared" si="195"/>
        <v>8.482308020565986</v>
      </c>
      <c r="D4178" s="86">
        <f t="shared" si="196"/>
        <v>10.50357379027669</v>
      </c>
      <c r="E4178" s="86">
        <f t="shared" si="197"/>
        <v>9.4434615138126148</v>
      </c>
    </row>
    <row r="4179" spans="1:5" x14ac:dyDescent="0.3">
      <c r="A4179" s="87">
        <v>42776</v>
      </c>
      <c r="B4179" s="94">
        <v>12.88</v>
      </c>
      <c r="C4179" s="29">
        <f t="shared" si="195"/>
        <v>8.4863870776699954</v>
      </c>
      <c r="D4179" s="86">
        <f t="shared" si="196"/>
        <v>10.509129960236697</v>
      </c>
      <c r="E4179" s="86">
        <f t="shared" si="197"/>
        <v>9.4482456930224199</v>
      </c>
    </row>
    <row r="4180" spans="1:5" x14ac:dyDescent="0.3">
      <c r="A4180" s="87">
        <v>42779</v>
      </c>
      <c r="B4180" s="94">
        <v>12.88</v>
      </c>
      <c r="C4180" s="29">
        <f t="shared" si="195"/>
        <v>8.4904680963517762</v>
      </c>
      <c r="D4180" s="86">
        <f t="shared" si="196"/>
        <v>10.514689069293933</v>
      </c>
      <c r="E4180" s="86">
        <f t="shared" si="197"/>
        <v>9.4530322959590194</v>
      </c>
    </row>
    <row r="4181" spans="1:5" x14ac:dyDescent="0.3">
      <c r="A4181" s="87">
        <v>42780</v>
      </c>
      <c r="B4181" s="94">
        <v>12.88</v>
      </c>
      <c r="C4181" s="29">
        <f t="shared" si="195"/>
        <v>8.4945510775546307</v>
      </c>
      <c r="D4181" s="86">
        <f t="shared" si="196"/>
        <v>10.52025111900312</v>
      </c>
      <c r="E4181" s="86">
        <f t="shared" si="197"/>
        <v>9.4578213238503057</v>
      </c>
    </row>
    <row r="4182" spans="1:5" x14ac:dyDescent="0.3">
      <c r="A4182" s="87">
        <v>42781</v>
      </c>
      <c r="B4182" s="94">
        <v>12.88</v>
      </c>
      <c r="C4182" s="29">
        <f t="shared" si="195"/>
        <v>8.4986360222223158</v>
      </c>
      <c r="D4182" s="86">
        <f t="shared" si="196"/>
        <v>10.5258161109198</v>
      </c>
      <c r="E4182" s="86">
        <f t="shared" si="197"/>
        <v>9.4626127779247913</v>
      </c>
    </row>
    <row r="4183" spans="1:5" x14ac:dyDescent="0.3">
      <c r="A4183" s="87">
        <v>42782</v>
      </c>
      <c r="B4183" s="94">
        <v>12.88</v>
      </c>
      <c r="C4183" s="29">
        <f t="shared" si="195"/>
        <v>8.5027229312990418</v>
      </c>
      <c r="D4183" s="86">
        <f t="shared" si="196"/>
        <v>10.531384046600339</v>
      </c>
      <c r="E4183" s="86">
        <f t="shared" si="197"/>
        <v>9.467406659411612</v>
      </c>
    </row>
    <row r="4184" spans="1:5" x14ac:dyDescent="0.3">
      <c r="A4184" s="87">
        <v>42783</v>
      </c>
      <c r="B4184" s="94">
        <v>12.88</v>
      </c>
      <c r="C4184" s="29">
        <f t="shared" si="195"/>
        <v>8.5068118057294733</v>
      </c>
      <c r="D4184" s="86">
        <f t="shared" si="196"/>
        <v>10.536954927601926</v>
      </c>
      <c r="E4184" s="86">
        <f t="shared" si="197"/>
        <v>9.4722029695405272</v>
      </c>
    </row>
    <row r="4185" spans="1:5" x14ac:dyDescent="0.3">
      <c r="A4185" s="87">
        <v>42786</v>
      </c>
      <c r="B4185" s="94">
        <v>12.88</v>
      </c>
      <c r="C4185" s="29">
        <f t="shared" si="195"/>
        <v>8.5109026464587298</v>
      </c>
      <c r="D4185" s="86">
        <f t="shared" si="196"/>
        <v>10.542528755482573</v>
      </c>
      <c r="E4185" s="86">
        <f t="shared" si="197"/>
        <v>9.4770017095419181</v>
      </c>
    </row>
    <row r="4186" spans="1:5" x14ac:dyDescent="0.3">
      <c r="A4186" s="87">
        <v>42787</v>
      </c>
      <c r="B4186" s="94">
        <v>12.88</v>
      </c>
      <c r="C4186" s="29">
        <f t="shared" si="195"/>
        <v>8.5149954544323858</v>
      </c>
      <c r="D4186" s="86">
        <f t="shared" si="196"/>
        <v>10.54810553180112</v>
      </c>
      <c r="E4186" s="86">
        <f t="shared" si="197"/>
        <v>9.4818028806467876</v>
      </c>
    </row>
    <row r="4187" spans="1:5" x14ac:dyDescent="0.3">
      <c r="A4187" s="87">
        <v>42788</v>
      </c>
      <c r="B4187" s="94">
        <v>12.88</v>
      </c>
      <c r="C4187" s="29">
        <f t="shared" si="195"/>
        <v>8.5190902305964666</v>
      </c>
      <c r="D4187" s="86">
        <f t="shared" si="196"/>
        <v>10.553685258117227</v>
      </c>
      <c r="E4187" s="86">
        <f t="shared" si="197"/>
        <v>9.4866064840867654</v>
      </c>
    </row>
    <row r="4188" spans="1:5" x14ac:dyDescent="0.3">
      <c r="A4188" s="87">
        <v>42789</v>
      </c>
      <c r="B4188" s="94">
        <v>12.13</v>
      </c>
      <c r="C4188" s="29">
        <f t="shared" si="195"/>
        <v>8.5231869758974579</v>
      </c>
      <c r="D4188" s="86">
        <f t="shared" si="196"/>
        <v>10.559267935991381</v>
      </c>
      <c r="E4188" s="86">
        <f t="shared" si="197"/>
        <v>9.4914125210941034</v>
      </c>
    </row>
    <row r="4189" spans="1:5" x14ac:dyDescent="0.3">
      <c r="A4189" s="87">
        <v>42790</v>
      </c>
      <c r="B4189" s="94">
        <v>12.13</v>
      </c>
      <c r="C4189" s="29">
        <f t="shared" si="195"/>
        <v>8.5270600825230449</v>
      </c>
      <c r="D4189" s="86">
        <f t="shared" si="196"/>
        <v>10.564546112780402</v>
      </c>
      <c r="E4189" s="86">
        <f t="shared" si="197"/>
        <v>9.4959697487527972</v>
      </c>
    </row>
    <row r="4190" spans="1:5" x14ac:dyDescent="0.3">
      <c r="A4190" s="87">
        <v>42795</v>
      </c>
      <c r="B4190" s="94">
        <v>12.13</v>
      </c>
      <c r="C4190" s="29">
        <f t="shared" si="195"/>
        <v>8.5309349491657454</v>
      </c>
      <c r="D4190" s="86">
        <f t="shared" si="196"/>
        <v>10.56982692792943</v>
      </c>
      <c r="E4190" s="86">
        <f t="shared" si="197"/>
        <v>9.5005291645287908</v>
      </c>
    </row>
    <row r="4191" spans="1:5" x14ac:dyDescent="0.3">
      <c r="A4191" s="87">
        <v>42796</v>
      </c>
      <c r="B4191" s="94">
        <v>12.13</v>
      </c>
      <c r="C4191" s="29">
        <f t="shared" si="195"/>
        <v>8.5348115766253461</v>
      </c>
      <c r="D4191" s="86">
        <f t="shared" si="196"/>
        <v>10.575110382757279</v>
      </c>
      <c r="E4191" s="86">
        <f t="shared" si="197"/>
        <v>9.5050907694726909</v>
      </c>
    </row>
    <row r="4192" spans="1:5" x14ac:dyDescent="0.3">
      <c r="A4192" s="87">
        <v>42797</v>
      </c>
      <c r="B4192" s="94">
        <v>12.13</v>
      </c>
      <c r="C4192" s="29">
        <f t="shared" si="195"/>
        <v>8.5386899657019963</v>
      </c>
      <c r="D4192" s="86">
        <f t="shared" si="196"/>
        <v>10.580396478583426</v>
      </c>
      <c r="E4192" s="86">
        <f t="shared" si="197"/>
        <v>9.5096545646356105</v>
      </c>
    </row>
    <row r="4193" spans="1:5" x14ac:dyDescent="0.3">
      <c r="A4193" s="87">
        <v>42800</v>
      </c>
      <c r="B4193" s="94">
        <v>12.13</v>
      </c>
      <c r="C4193" s="29">
        <f t="shared" si="195"/>
        <v>8.5425701171962114</v>
      </c>
      <c r="D4193" s="86">
        <f t="shared" si="196"/>
        <v>10.585685216728004</v>
      </c>
      <c r="E4193" s="86">
        <f t="shared" si="197"/>
        <v>9.5142205510691653</v>
      </c>
    </row>
    <row r="4194" spans="1:5" x14ac:dyDescent="0.3">
      <c r="A4194" s="87">
        <v>42801</v>
      </c>
      <c r="B4194" s="94">
        <v>12.13</v>
      </c>
      <c r="C4194" s="29">
        <f t="shared" si="195"/>
        <v>8.5464520319088688</v>
      </c>
      <c r="D4194" s="86">
        <f t="shared" si="196"/>
        <v>10.590976598511809</v>
      </c>
      <c r="E4194" s="86">
        <f t="shared" si="197"/>
        <v>9.5187887298254772</v>
      </c>
    </row>
    <row r="4195" spans="1:5" x14ac:dyDescent="0.3">
      <c r="A4195" s="87">
        <v>42802</v>
      </c>
      <c r="B4195" s="94">
        <v>12.13</v>
      </c>
      <c r="C4195" s="29">
        <f t="shared" si="195"/>
        <v>8.5503357106412086</v>
      </c>
      <c r="D4195" s="86">
        <f t="shared" si="196"/>
        <v>10.596270625256295</v>
      </c>
      <c r="E4195" s="86">
        <f t="shared" si="197"/>
        <v>9.5233591019571726</v>
      </c>
    </row>
    <row r="4196" spans="1:5" x14ac:dyDescent="0.3">
      <c r="A4196" s="87">
        <v>42803</v>
      </c>
      <c r="B4196" s="94">
        <v>12.13</v>
      </c>
      <c r="C4196" s="29">
        <f t="shared" si="195"/>
        <v>8.5542211541948383</v>
      </c>
      <c r="D4196" s="86">
        <f t="shared" si="196"/>
        <v>10.601567298283578</v>
      </c>
      <c r="E4196" s="86">
        <f t="shared" si="197"/>
        <v>9.5279316685173825</v>
      </c>
    </row>
    <row r="4197" spans="1:5" x14ac:dyDescent="0.3">
      <c r="A4197" s="87">
        <v>42804</v>
      </c>
      <c r="B4197" s="94">
        <v>12.13</v>
      </c>
      <c r="C4197" s="29">
        <f t="shared" si="195"/>
        <v>8.5581083633717281</v>
      </c>
      <c r="D4197" s="86">
        <f t="shared" si="196"/>
        <v>10.606866618916435</v>
      </c>
      <c r="E4197" s="86">
        <f t="shared" si="197"/>
        <v>9.5325064305597458</v>
      </c>
    </row>
    <row r="4198" spans="1:5" x14ac:dyDescent="0.3">
      <c r="A4198" s="87">
        <v>42807</v>
      </c>
      <c r="B4198" s="94">
        <v>12.13</v>
      </c>
      <c r="C4198" s="29">
        <f t="shared" si="195"/>
        <v>8.5619973389742121</v>
      </c>
      <c r="D4198" s="86">
        <f t="shared" si="196"/>
        <v>10.612168588478299</v>
      </c>
      <c r="E4198" s="86">
        <f t="shared" si="197"/>
        <v>9.5370833891384059</v>
      </c>
    </row>
    <row r="4199" spans="1:5" x14ac:dyDescent="0.3">
      <c r="A4199" s="87">
        <v>42808</v>
      </c>
      <c r="B4199" s="94">
        <v>12.13</v>
      </c>
      <c r="C4199" s="29">
        <f t="shared" si="195"/>
        <v>8.5658880818049887</v>
      </c>
      <c r="D4199" s="86">
        <f t="shared" si="196"/>
        <v>10.617473208293275</v>
      </c>
      <c r="E4199" s="86">
        <f t="shared" si="197"/>
        <v>9.5416625453080144</v>
      </c>
    </row>
    <row r="4200" spans="1:5" x14ac:dyDescent="0.3">
      <c r="A4200" s="87">
        <v>42809</v>
      </c>
      <c r="B4200" s="94">
        <v>12.13</v>
      </c>
      <c r="C4200" s="29">
        <f t="shared" si="195"/>
        <v>8.569780592667124</v>
      </c>
      <c r="D4200" s="86">
        <f t="shared" si="196"/>
        <v>10.622780479686119</v>
      </c>
      <c r="E4200" s="86">
        <f t="shared" si="197"/>
        <v>9.5462439001237254</v>
      </c>
    </row>
    <row r="4201" spans="1:5" x14ac:dyDescent="0.3">
      <c r="A4201" s="87">
        <v>42810</v>
      </c>
      <c r="B4201" s="94">
        <v>12.13</v>
      </c>
      <c r="C4201" s="29">
        <f t="shared" si="195"/>
        <v>8.5736748723640446</v>
      </c>
      <c r="D4201" s="86">
        <f t="shared" si="196"/>
        <v>10.628090403982256</v>
      </c>
      <c r="E4201" s="86">
        <f t="shared" si="197"/>
        <v>9.5508274546412011</v>
      </c>
    </row>
    <row r="4202" spans="1:5" x14ac:dyDescent="0.3">
      <c r="A4202" s="87">
        <v>42811</v>
      </c>
      <c r="B4202" s="94">
        <v>12.13</v>
      </c>
      <c r="C4202" s="29">
        <f t="shared" si="195"/>
        <v>8.5775709216995448</v>
      </c>
      <c r="D4202" s="86">
        <f t="shared" si="196"/>
        <v>10.633402982507771</v>
      </c>
      <c r="E4202" s="86">
        <f t="shared" si="197"/>
        <v>9.5554132099166118</v>
      </c>
    </row>
    <row r="4203" spans="1:5" x14ac:dyDescent="0.3">
      <c r="A4203" s="87">
        <v>42814</v>
      </c>
      <c r="B4203" s="94">
        <v>12.13</v>
      </c>
      <c r="C4203" s="29">
        <f t="shared" si="195"/>
        <v>8.5814687414777833</v>
      </c>
      <c r="D4203" s="86">
        <f t="shared" si="196"/>
        <v>10.638718216589414</v>
      </c>
      <c r="E4203" s="86">
        <f t="shared" si="197"/>
        <v>9.5600011670066358</v>
      </c>
    </row>
    <row r="4204" spans="1:5" x14ac:dyDescent="0.3">
      <c r="A4204" s="87">
        <v>42815</v>
      </c>
      <c r="B4204" s="94">
        <v>12.13</v>
      </c>
      <c r="C4204" s="29">
        <f t="shared" si="195"/>
        <v>8.5853683325032861</v>
      </c>
      <c r="D4204" s="86">
        <f t="shared" si="196"/>
        <v>10.644036107554596</v>
      </c>
      <c r="E4204" s="86">
        <f t="shared" si="197"/>
        <v>9.5645913269684542</v>
      </c>
    </row>
    <row r="4205" spans="1:5" x14ac:dyDescent="0.3">
      <c r="A4205" s="87">
        <v>42816</v>
      </c>
      <c r="B4205" s="94">
        <v>12.13</v>
      </c>
      <c r="C4205" s="29">
        <f t="shared" si="195"/>
        <v>8.589269695580942</v>
      </c>
      <c r="D4205" s="86">
        <f t="shared" si="196"/>
        <v>10.649356656731392</v>
      </c>
      <c r="E4205" s="86">
        <f t="shared" si="197"/>
        <v>9.5691836908597612</v>
      </c>
    </row>
    <row r="4206" spans="1:5" x14ac:dyDescent="0.3">
      <c r="A4206" s="87">
        <v>42817</v>
      </c>
      <c r="B4206" s="94">
        <v>12.13</v>
      </c>
      <c r="C4206" s="29">
        <f t="shared" si="195"/>
        <v>8.593172831516009</v>
      </c>
      <c r="D4206" s="86">
        <f t="shared" si="196"/>
        <v>10.654679865448539</v>
      </c>
      <c r="E4206" s="86">
        <f t="shared" si="197"/>
        <v>9.5737782597387557</v>
      </c>
    </row>
    <row r="4207" spans="1:5" x14ac:dyDescent="0.3">
      <c r="A4207" s="87">
        <v>42818</v>
      </c>
      <c r="B4207" s="94">
        <v>12.13</v>
      </c>
      <c r="C4207" s="29">
        <f t="shared" si="195"/>
        <v>8.5970777411141075</v>
      </c>
      <c r="D4207" s="86">
        <f t="shared" si="196"/>
        <v>10.660005735035442</v>
      </c>
      <c r="E4207" s="86">
        <f t="shared" si="197"/>
        <v>9.5783750346641447</v>
      </c>
    </row>
    <row r="4208" spans="1:5" x14ac:dyDescent="0.3">
      <c r="A4208" s="87">
        <v>42821</v>
      </c>
      <c r="B4208" s="94">
        <v>12.13</v>
      </c>
      <c r="C4208" s="29">
        <f t="shared" si="195"/>
        <v>8.6009844251812257</v>
      </c>
      <c r="D4208" s="86">
        <f t="shared" si="196"/>
        <v>10.665334266822169</v>
      </c>
      <c r="E4208" s="86">
        <f t="shared" si="197"/>
        <v>9.5829740166951449</v>
      </c>
    </row>
    <row r="4209" spans="1:5" x14ac:dyDescent="0.3">
      <c r="A4209" s="87">
        <v>42822</v>
      </c>
      <c r="B4209" s="94">
        <v>12.13</v>
      </c>
      <c r="C4209" s="29">
        <f t="shared" si="195"/>
        <v>8.6048928845237178</v>
      </c>
      <c r="D4209" s="86">
        <f t="shared" si="196"/>
        <v>10.670665462139452</v>
      </c>
      <c r="E4209" s="86">
        <f t="shared" si="197"/>
        <v>9.587575206891481</v>
      </c>
    </row>
    <row r="4210" spans="1:5" x14ac:dyDescent="0.3">
      <c r="A4210" s="87">
        <v>42823</v>
      </c>
      <c r="B4210" s="94">
        <v>12.13</v>
      </c>
      <c r="C4210" s="29">
        <f t="shared" si="195"/>
        <v>8.6088031199483037</v>
      </c>
      <c r="D4210" s="86">
        <f t="shared" si="196"/>
        <v>10.675999322318688</v>
      </c>
      <c r="E4210" s="86">
        <f t="shared" si="197"/>
        <v>9.5921786063133858</v>
      </c>
    </row>
    <row r="4211" spans="1:5" x14ac:dyDescent="0.3">
      <c r="A4211" s="87">
        <v>42824</v>
      </c>
      <c r="B4211" s="94">
        <v>12.13</v>
      </c>
      <c r="C4211" s="29">
        <f t="shared" si="195"/>
        <v>8.6127151322620712</v>
      </c>
      <c r="D4211" s="86">
        <f t="shared" si="196"/>
        <v>10.681335848691942</v>
      </c>
      <c r="E4211" s="86">
        <f t="shared" si="197"/>
        <v>9.5967842160216019</v>
      </c>
    </row>
    <row r="4212" spans="1:5" x14ac:dyDescent="0.3">
      <c r="A4212" s="87">
        <v>42825</v>
      </c>
      <c r="B4212" s="94">
        <v>12.13</v>
      </c>
      <c r="C4212" s="29">
        <f t="shared" si="195"/>
        <v>8.6166289222724739</v>
      </c>
      <c r="D4212" s="86">
        <f t="shared" si="196"/>
        <v>10.686675042591942</v>
      </c>
      <c r="E4212" s="86">
        <f t="shared" si="197"/>
        <v>9.60139203707738</v>
      </c>
    </row>
    <row r="4213" spans="1:5" x14ac:dyDescent="0.3">
      <c r="A4213" s="87">
        <v>42828</v>
      </c>
      <c r="B4213" s="94">
        <v>12.13</v>
      </c>
      <c r="C4213" s="29">
        <f t="shared" si="195"/>
        <v>8.6205444907873332</v>
      </c>
      <c r="D4213" s="86">
        <f t="shared" si="196"/>
        <v>10.692016905352082</v>
      </c>
      <c r="E4213" s="86">
        <f t="shared" si="197"/>
        <v>9.6060020705424822</v>
      </c>
    </row>
    <row r="4214" spans="1:5" x14ac:dyDescent="0.3">
      <c r="A4214" s="87">
        <v>42829</v>
      </c>
      <c r="B4214" s="94">
        <v>12.13</v>
      </c>
      <c r="C4214" s="29">
        <f t="shared" si="195"/>
        <v>8.6244618386148382</v>
      </c>
      <c r="D4214" s="86">
        <f t="shared" si="196"/>
        <v>10.697361438306427</v>
      </c>
      <c r="E4214" s="86">
        <f t="shared" si="197"/>
        <v>9.6106143174791807</v>
      </c>
    </row>
    <row r="4215" spans="1:5" x14ac:dyDescent="0.3">
      <c r="A4215" s="87">
        <v>42830</v>
      </c>
      <c r="B4215" s="94">
        <v>12.13</v>
      </c>
      <c r="C4215" s="29">
        <f t="shared" si="195"/>
        <v>8.628380966563542</v>
      </c>
      <c r="D4215" s="86">
        <f t="shared" si="196"/>
        <v>10.702708642789702</v>
      </c>
      <c r="E4215" s="86">
        <f t="shared" si="197"/>
        <v>9.6152287789502555</v>
      </c>
    </row>
    <row r="4216" spans="1:5" x14ac:dyDescent="0.3">
      <c r="A4216" s="87">
        <v>42831</v>
      </c>
      <c r="B4216" s="94">
        <v>12.13</v>
      </c>
      <c r="C4216" s="29">
        <f t="shared" si="195"/>
        <v>8.6323018754423693</v>
      </c>
      <c r="D4216" s="86">
        <f t="shared" si="196"/>
        <v>10.708058520137305</v>
      </c>
      <c r="E4216" s="86">
        <f t="shared" si="197"/>
        <v>9.6198454560189983</v>
      </c>
    </row>
    <row r="4217" spans="1:5" x14ac:dyDescent="0.3">
      <c r="A4217" s="87">
        <v>42832</v>
      </c>
      <c r="B4217" s="94">
        <v>12.13</v>
      </c>
      <c r="C4217" s="29">
        <f t="shared" si="195"/>
        <v>8.6362245660606085</v>
      </c>
      <c r="D4217" s="86">
        <f t="shared" si="196"/>
        <v>10.713411071685298</v>
      </c>
      <c r="E4217" s="86">
        <f t="shared" si="197"/>
        <v>9.6244643497492106</v>
      </c>
    </row>
    <row r="4218" spans="1:5" x14ac:dyDescent="0.3">
      <c r="A4218" s="87">
        <v>42835</v>
      </c>
      <c r="B4218" s="94">
        <v>12.13</v>
      </c>
      <c r="C4218" s="29">
        <f t="shared" si="195"/>
        <v>8.6401490392279179</v>
      </c>
      <c r="D4218" s="86">
        <f t="shared" si="196"/>
        <v>10.718766298770413</v>
      </c>
      <c r="E4218" s="86">
        <f t="shared" si="197"/>
        <v>9.6290854612052055</v>
      </c>
    </row>
    <row r="4219" spans="1:5" x14ac:dyDescent="0.3">
      <c r="A4219" s="87">
        <v>42836</v>
      </c>
      <c r="B4219" s="94">
        <v>12.13</v>
      </c>
      <c r="C4219" s="29">
        <f t="shared" si="195"/>
        <v>8.644075295754325</v>
      </c>
      <c r="D4219" s="86">
        <f t="shared" si="196"/>
        <v>10.724124202730049</v>
      </c>
      <c r="E4219" s="86">
        <f t="shared" si="197"/>
        <v>9.6337087914518058</v>
      </c>
    </row>
    <row r="4220" spans="1:5" x14ac:dyDescent="0.3">
      <c r="A4220" s="87">
        <v>42837</v>
      </c>
      <c r="B4220" s="94">
        <v>12.13</v>
      </c>
      <c r="C4220" s="29">
        <f t="shared" si="195"/>
        <v>8.6480033364502216</v>
      </c>
      <c r="D4220" s="86">
        <f t="shared" si="196"/>
        <v>10.729484784902276</v>
      </c>
      <c r="E4220" s="86">
        <f t="shared" si="197"/>
        <v>9.6383343415543479</v>
      </c>
    </row>
    <row r="4221" spans="1:5" x14ac:dyDescent="0.3">
      <c r="A4221" s="87">
        <v>42838</v>
      </c>
      <c r="B4221" s="94">
        <v>11.13</v>
      </c>
      <c r="C4221" s="29">
        <f t="shared" si="195"/>
        <v>8.6519331621263724</v>
      </c>
      <c r="D4221" s="86">
        <f t="shared" si="196"/>
        <v>10.734848046625828</v>
      </c>
      <c r="E4221" s="86">
        <f t="shared" si="197"/>
        <v>9.6429621125786777</v>
      </c>
    </row>
    <row r="4222" spans="1:5" x14ac:dyDescent="0.3">
      <c r="A4222" s="87">
        <v>42842</v>
      </c>
      <c r="B4222" s="94">
        <v>11.13</v>
      </c>
      <c r="C4222" s="29">
        <f t="shared" si="195"/>
        <v>8.6555571108506602</v>
      </c>
      <c r="D4222" s="86">
        <f t="shared" si="196"/>
        <v>10.739794084923918</v>
      </c>
      <c r="E4222" s="86">
        <f t="shared" si="197"/>
        <v>9.647249193042196</v>
      </c>
    </row>
    <row r="4223" spans="1:5" x14ac:dyDescent="0.3">
      <c r="A4223" s="87">
        <v>42843</v>
      </c>
      <c r="B4223" s="94">
        <v>11.13</v>
      </c>
      <c r="C4223" s="29">
        <f t="shared" si="195"/>
        <v>8.6591825775021096</v>
      </c>
      <c r="D4223" s="86">
        <f t="shared" si="196"/>
        <v>10.74474240208937</v>
      </c>
      <c r="E4223" s="86">
        <f t="shared" si="197"/>
        <v>9.6515381794614452</v>
      </c>
    </row>
    <row r="4224" spans="1:5" x14ac:dyDescent="0.3">
      <c r="A4224" s="87">
        <v>42844</v>
      </c>
      <c r="B4224" s="94">
        <v>11.13</v>
      </c>
      <c r="C4224" s="29">
        <f t="shared" si="195"/>
        <v>8.6628095627165216</v>
      </c>
      <c r="D4224" s="86">
        <f t="shared" si="196"/>
        <v>10.749692999172161</v>
      </c>
      <c r="E4224" s="86">
        <f t="shared" si="197"/>
        <v>9.6558290726837779</v>
      </c>
    </row>
    <row r="4225" spans="1:5" x14ac:dyDescent="0.3">
      <c r="A4225" s="87">
        <v>42845</v>
      </c>
      <c r="B4225" s="94">
        <v>11.13</v>
      </c>
      <c r="C4225" s="29">
        <f t="shared" si="195"/>
        <v>8.6664380671299597</v>
      </c>
      <c r="D4225" s="86">
        <f t="shared" si="196"/>
        <v>10.754645877222757</v>
      </c>
      <c r="E4225" s="86">
        <f t="shared" si="197"/>
        <v>9.660121873556923</v>
      </c>
    </row>
    <row r="4226" spans="1:5" x14ac:dyDescent="0.3">
      <c r="A4226" s="87">
        <v>42849</v>
      </c>
      <c r="B4226" s="94">
        <v>11.13</v>
      </c>
      <c r="C4226" s="29">
        <f t="shared" si="195"/>
        <v>8.6700680913787576</v>
      </c>
      <c r="D4226" s="86">
        <f t="shared" si="196"/>
        <v>10.759601037292102</v>
      </c>
      <c r="E4226" s="86">
        <f t="shared" si="197"/>
        <v>9.6644165829289843</v>
      </c>
    </row>
    <row r="4227" spans="1:5" x14ac:dyDescent="0.3">
      <c r="A4227" s="87">
        <v>42850</v>
      </c>
      <c r="B4227" s="94">
        <v>11.13</v>
      </c>
      <c r="C4227" s="29">
        <f t="shared" si="195"/>
        <v>8.6736996360995118</v>
      </c>
      <c r="D4227" s="86">
        <f t="shared" si="196"/>
        <v>10.76455848043163</v>
      </c>
      <c r="E4227" s="86">
        <f t="shared" si="197"/>
        <v>9.6687132016484476</v>
      </c>
    </row>
    <row r="4228" spans="1:5" x14ac:dyDescent="0.3">
      <c r="A4228" s="87">
        <v>42851</v>
      </c>
      <c r="B4228" s="94">
        <v>11.13</v>
      </c>
      <c r="C4228" s="29">
        <f t="shared" si="195"/>
        <v>8.6773327019290871</v>
      </c>
      <c r="D4228" s="86">
        <f t="shared" si="196"/>
        <v>10.769518207693254</v>
      </c>
      <c r="E4228" s="86">
        <f t="shared" si="197"/>
        <v>9.6730117305641716</v>
      </c>
    </row>
    <row r="4229" spans="1:5" x14ac:dyDescent="0.3">
      <c r="A4229" s="87">
        <v>42852</v>
      </c>
      <c r="B4229" s="94">
        <v>11.13</v>
      </c>
      <c r="C4229" s="29">
        <f t="shared" ref="C4229:C4292" si="198">IF(A4229=$B$2,1,IF(A4228&lt;DATE(1998,1,2),ROUND(B4228/3000+1,8)*C4228,ROUND(((1+B4228/100)^(1/252)),8)*C4228))</f>
        <v>8.6809672895046166</v>
      </c>
      <c r="D4229" s="86">
        <f t="shared" ref="D4229:D4292" si="199">(((ROUND(C4229/C4228,8)-1)*$D$1)+1)*D4228</f>
        <v>10.774480220129375</v>
      </c>
      <c r="E4229" s="86">
        <f t="shared" ref="E4229:E4292" si="200">(((ROUND(C4229/C4228,8))*(($E$1+1)^(1/252)))*E4228)</f>
        <v>9.6773121705253935</v>
      </c>
    </row>
    <row r="4230" spans="1:5" x14ac:dyDescent="0.3">
      <c r="A4230" s="87">
        <v>42853</v>
      </c>
      <c r="B4230" s="94">
        <v>11.13</v>
      </c>
      <c r="C4230" s="29">
        <f t="shared" si="198"/>
        <v>8.6846033994634979</v>
      </c>
      <c r="D4230" s="86">
        <f t="shared" si="199"/>
        <v>10.779444518792877</v>
      </c>
      <c r="E4230" s="86">
        <f t="shared" si="200"/>
        <v>9.6816145223817287</v>
      </c>
    </row>
    <row r="4231" spans="1:5" x14ac:dyDescent="0.3">
      <c r="A4231" s="87">
        <v>42857</v>
      </c>
      <c r="B4231" s="94">
        <v>11.13</v>
      </c>
      <c r="C4231" s="29">
        <f t="shared" si="198"/>
        <v>8.688241032443397</v>
      </c>
      <c r="D4231" s="86">
        <f t="shared" si="199"/>
        <v>10.784411104737131</v>
      </c>
      <c r="E4231" s="86">
        <f t="shared" si="200"/>
        <v>9.6859187869831711</v>
      </c>
    </row>
    <row r="4232" spans="1:5" x14ac:dyDescent="0.3">
      <c r="A4232" s="87">
        <v>42858</v>
      </c>
      <c r="B4232" s="94">
        <v>11.13</v>
      </c>
      <c r="C4232" s="29">
        <f t="shared" si="198"/>
        <v>8.6918801890822461</v>
      </c>
      <c r="D4232" s="86">
        <f t="shared" si="199"/>
        <v>10.789379979015994</v>
      </c>
      <c r="E4232" s="86">
        <f t="shared" si="200"/>
        <v>9.6902249651800894</v>
      </c>
    </row>
    <row r="4233" spans="1:5" x14ac:dyDescent="0.3">
      <c r="A4233" s="87">
        <v>42859</v>
      </c>
      <c r="B4233" s="94">
        <v>11.13</v>
      </c>
      <c r="C4233" s="29">
        <f t="shared" si="198"/>
        <v>8.6955208700182443</v>
      </c>
      <c r="D4233" s="86">
        <f t="shared" si="199"/>
        <v>10.794351142683805</v>
      </c>
      <c r="E4233" s="86">
        <f t="shared" si="200"/>
        <v>9.694533057823234</v>
      </c>
    </row>
    <row r="4234" spans="1:5" x14ac:dyDescent="0.3">
      <c r="A4234" s="87">
        <v>42860</v>
      </c>
      <c r="B4234" s="94">
        <v>11.13</v>
      </c>
      <c r="C4234" s="29">
        <f t="shared" si="198"/>
        <v>8.6991630758898602</v>
      </c>
      <c r="D4234" s="86">
        <f t="shared" si="199"/>
        <v>10.79932459679539</v>
      </c>
      <c r="E4234" s="86">
        <f t="shared" si="200"/>
        <v>9.6988430657637306</v>
      </c>
    </row>
    <row r="4235" spans="1:5" x14ac:dyDescent="0.3">
      <c r="A4235" s="87">
        <v>42863</v>
      </c>
      <c r="B4235" s="94">
        <v>11.13</v>
      </c>
      <c r="C4235" s="29">
        <f t="shared" si="198"/>
        <v>8.7028068073358273</v>
      </c>
      <c r="D4235" s="86">
        <f t="shared" si="199"/>
        <v>10.804300342406064</v>
      </c>
      <c r="E4235" s="86">
        <f t="shared" si="200"/>
        <v>9.7031549898530862</v>
      </c>
    </row>
    <row r="4236" spans="1:5" x14ac:dyDescent="0.3">
      <c r="A4236" s="87">
        <v>42864</v>
      </c>
      <c r="B4236" s="94">
        <v>11.13</v>
      </c>
      <c r="C4236" s="29">
        <f t="shared" si="198"/>
        <v>8.7064520649951476</v>
      </c>
      <c r="D4236" s="86">
        <f t="shared" si="199"/>
        <v>10.809278380571625</v>
      </c>
      <c r="E4236" s="86">
        <f t="shared" si="200"/>
        <v>9.7074688309431831</v>
      </c>
    </row>
    <row r="4237" spans="1:5" x14ac:dyDescent="0.3">
      <c r="A4237" s="87">
        <v>42865</v>
      </c>
      <c r="B4237" s="94">
        <v>11.13</v>
      </c>
      <c r="C4237" s="29">
        <f t="shared" si="198"/>
        <v>8.7100988495070908</v>
      </c>
      <c r="D4237" s="86">
        <f t="shared" si="199"/>
        <v>10.814258712348359</v>
      </c>
      <c r="E4237" s="86">
        <f t="shared" si="200"/>
        <v>9.7117845898862853</v>
      </c>
    </row>
    <row r="4238" spans="1:5" x14ac:dyDescent="0.3">
      <c r="A4238" s="87">
        <v>42866</v>
      </c>
      <c r="B4238" s="94">
        <v>11.13</v>
      </c>
      <c r="C4238" s="29">
        <f t="shared" si="198"/>
        <v>8.7137471615111952</v>
      </c>
      <c r="D4238" s="86">
        <f t="shared" si="199"/>
        <v>10.819241338793038</v>
      </c>
      <c r="E4238" s="86">
        <f t="shared" si="200"/>
        <v>9.7161022675350335</v>
      </c>
    </row>
    <row r="4239" spans="1:5" x14ac:dyDescent="0.3">
      <c r="A4239" s="87">
        <v>42867</v>
      </c>
      <c r="B4239" s="94">
        <v>11.13</v>
      </c>
      <c r="C4239" s="29">
        <f t="shared" si="198"/>
        <v>8.7173970016472655</v>
      </c>
      <c r="D4239" s="86">
        <f t="shared" si="199"/>
        <v>10.82422626096292</v>
      </c>
      <c r="E4239" s="86">
        <f t="shared" si="200"/>
        <v>9.7204218647424483</v>
      </c>
    </row>
    <row r="4240" spans="1:5" x14ac:dyDescent="0.3">
      <c r="A4240" s="87">
        <v>42870</v>
      </c>
      <c r="B4240" s="94">
        <v>11.13</v>
      </c>
      <c r="C4240" s="29">
        <f t="shared" si="198"/>
        <v>8.7210483705553745</v>
      </c>
      <c r="D4240" s="86">
        <f t="shared" si="199"/>
        <v>10.829213479915753</v>
      </c>
      <c r="E4240" s="86">
        <f t="shared" si="200"/>
        <v>9.7247433823619289</v>
      </c>
    </row>
    <row r="4241" spans="1:5" x14ac:dyDescent="0.3">
      <c r="A4241" s="87">
        <v>42871</v>
      </c>
      <c r="B4241" s="94">
        <v>11.13</v>
      </c>
      <c r="C4241" s="29">
        <f t="shared" si="198"/>
        <v>8.7247012688758652</v>
      </c>
      <c r="D4241" s="86">
        <f t="shared" si="199"/>
        <v>10.834202996709768</v>
      </c>
      <c r="E4241" s="86">
        <f t="shared" si="200"/>
        <v>9.7290668212472546</v>
      </c>
    </row>
    <row r="4242" spans="1:5" x14ac:dyDescent="0.3">
      <c r="A4242" s="87">
        <v>42872</v>
      </c>
      <c r="B4242" s="94">
        <v>11.13</v>
      </c>
      <c r="C4242" s="29">
        <f t="shared" si="198"/>
        <v>8.728355697249345</v>
      </c>
      <c r="D4242" s="86">
        <f t="shared" si="199"/>
        <v>10.83919481240369</v>
      </c>
      <c r="E4242" s="86">
        <f t="shared" si="200"/>
        <v>9.7333921822525866</v>
      </c>
    </row>
    <row r="4243" spans="1:5" x14ac:dyDescent="0.3">
      <c r="A4243" s="87">
        <v>42873</v>
      </c>
      <c r="B4243" s="94">
        <v>11.13</v>
      </c>
      <c r="C4243" s="29">
        <f t="shared" si="198"/>
        <v>8.7320116563166934</v>
      </c>
      <c r="D4243" s="86">
        <f t="shared" si="199"/>
        <v>10.844188928056726</v>
      </c>
      <c r="E4243" s="86">
        <f t="shared" si="200"/>
        <v>9.7377194662324609</v>
      </c>
    </row>
    <row r="4244" spans="1:5" x14ac:dyDescent="0.3">
      <c r="A4244" s="87">
        <v>42874</v>
      </c>
      <c r="B4244" s="94">
        <v>11.13</v>
      </c>
      <c r="C4244" s="29">
        <f t="shared" si="198"/>
        <v>8.7356691467190579</v>
      </c>
      <c r="D4244" s="86">
        <f t="shared" si="199"/>
        <v>10.849185344728571</v>
      </c>
      <c r="E4244" s="86">
        <f t="shared" si="200"/>
        <v>9.7420486740417971</v>
      </c>
    </row>
    <row r="4245" spans="1:5" x14ac:dyDescent="0.3">
      <c r="A4245" s="87">
        <v>42877</v>
      </c>
      <c r="B4245" s="94">
        <v>11.13</v>
      </c>
      <c r="C4245" s="29">
        <f t="shared" si="198"/>
        <v>8.7393281690978526</v>
      </c>
      <c r="D4245" s="86">
        <f t="shared" si="199"/>
        <v>10.854184063479412</v>
      </c>
      <c r="E4245" s="86">
        <f t="shared" si="200"/>
        <v>9.7463798065358933</v>
      </c>
    </row>
    <row r="4246" spans="1:5" x14ac:dyDescent="0.3">
      <c r="A4246" s="87">
        <v>42878</v>
      </c>
      <c r="B4246" s="94">
        <v>11.13</v>
      </c>
      <c r="C4246" s="29">
        <f t="shared" si="198"/>
        <v>8.7429887240947597</v>
      </c>
      <c r="D4246" s="86">
        <f t="shared" si="199"/>
        <v>10.859185085369923</v>
      </c>
      <c r="E4246" s="86">
        <f t="shared" si="200"/>
        <v>9.7507128645704295</v>
      </c>
    </row>
    <row r="4247" spans="1:5" x14ac:dyDescent="0.3">
      <c r="A4247" s="87">
        <v>42879</v>
      </c>
      <c r="B4247" s="94">
        <v>11.13</v>
      </c>
      <c r="C4247" s="29">
        <f t="shared" si="198"/>
        <v>8.7466508123517333</v>
      </c>
      <c r="D4247" s="86">
        <f t="shared" si="199"/>
        <v>10.864188411461265</v>
      </c>
      <c r="E4247" s="86">
        <f t="shared" si="200"/>
        <v>9.755047849001464</v>
      </c>
    </row>
    <row r="4248" spans="1:5" x14ac:dyDescent="0.3">
      <c r="A4248" s="87">
        <v>42880</v>
      </c>
      <c r="B4248" s="94">
        <v>11.13</v>
      </c>
      <c r="C4248" s="29">
        <f t="shared" si="198"/>
        <v>8.7503144345109938</v>
      </c>
      <c r="D4248" s="86">
        <f t="shared" si="199"/>
        <v>10.869194042815092</v>
      </c>
      <c r="E4248" s="86">
        <f t="shared" si="200"/>
        <v>9.7593847606854354</v>
      </c>
    </row>
    <row r="4249" spans="1:5" x14ac:dyDescent="0.3">
      <c r="A4249" s="87">
        <v>42881</v>
      </c>
      <c r="B4249" s="94">
        <v>11.13</v>
      </c>
      <c r="C4249" s="29">
        <f t="shared" si="198"/>
        <v>8.7539795912150318</v>
      </c>
      <c r="D4249" s="86">
        <f t="shared" si="199"/>
        <v>10.874201980493542</v>
      </c>
      <c r="E4249" s="86">
        <f t="shared" si="200"/>
        <v>9.7637236004791657</v>
      </c>
    </row>
    <row r="4250" spans="1:5" x14ac:dyDescent="0.3">
      <c r="A4250" s="87">
        <v>42884</v>
      </c>
      <c r="B4250" s="94">
        <v>11.13</v>
      </c>
      <c r="C4250" s="29">
        <f t="shared" si="198"/>
        <v>8.7576462831066078</v>
      </c>
      <c r="D4250" s="86">
        <f t="shared" si="199"/>
        <v>10.879212225559245</v>
      </c>
      <c r="E4250" s="86">
        <f t="shared" si="200"/>
        <v>9.7680643692398572</v>
      </c>
    </row>
    <row r="4251" spans="1:5" x14ac:dyDescent="0.3">
      <c r="A4251" s="87">
        <v>42885</v>
      </c>
      <c r="B4251" s="94">
        <v>11.13</v>
      </c>
      <c r="C4251" s="29">
        <f t="shared" si="198"/>
        <v>8.7613145108287487</v>
      </c>
      <c r="D4251" s="86">
        <f t="shared" si="199"/>
        <v>10.884224779075321</v>
      </c>
      <c r="E4251" s="86">
        <f t="shared" si="200"/>
        <v>9.7724070678250907</v>
      </c>
    </row>
    <row r="4252" spans="1:5" x14ac:dyDescent="0.3">
      <c r="A4252" s="87">
        <v>42886</v>
      </c>
      <c r="B4252" s="94">
        <v>11.13</v>
      </c>
      <c r="C4252" s="29">
        <f t="shared" si="198"/>
        <v>8.7649842750247533</v>
      </c>
      <c r="D4252" s="86">
        <f t="shared" si="199"/>
        <v>10.88923964210538</v>
      </c>
      <c r="E4252" s="86">
        <f t="shared" si="200"/>
        <v>9.7767516970928305</v>
      </c>
    </row>
    <row r="4253" spans="1:5" x14ac:dyDescent="0.3">
      <c r="A4253" s="87">
        <v>42887</v>
      </c>
      <c r="B4253" s="94">
        <v>10.14</v>
      </c>
      <c r="C4253" s="29">
        <f t="shared" si="198"/>
        <v>8.7686555763381886</v>
      </c>
      <c r="D4253" s="86">
        <f t="shared" si="199"/>
        <v>10.89425681571352</v>
      </c>
      <c r="E4253" s="86">
        <f t="shared" si="200"/>
        <v>9.781098257901423</v>
      </c>
    </row>
    <row r="4254" spans="1:5" x14ac:dyDescent="0.3">
      <c r="A4254" s="87">
        <v>42888</v>
      </c>
      <c r="B4254" s="94">
        <v>10.14</v>
      </c>
      <c r="C4254" s="29">
        <f t="shared" si="198"/>
        <v>8.7720169527668208</v>
      </c>
      <c r="D4254" s="86">
        <f t="shared" si="199"/>
        <v>10.89885064056203</v>
      </c>
      <c r="E4254" s="86">
        <f t="shared" si="200"/>
        <v>9.785099317567008</v>
      </c>
    </row>
    <row r="4255" spans="1:5" x14ac:dyDescent="0.3">
      <c r="A4255" s="87">
        <v>42891</v>
      </c>
      <c r="B4255" s="94">
        <v>10.14</v>
      </c>
      <c r="C4255" s="29">
        <f t="shared" si="198"/>
        <v>8.7753796177454948</v>
      </c>
      <c r="D4255" s="86">
        <f t="shared" si="199"/>
        <v>10.903446402507038</v>
      </c>
      <c r="E4255" s="86">
        <f t="shared" si="200"/>
        <v>9.789102013907538</v>
      </c>
    </row>
    <row r="4256" spans="1:5" x14ac:dyDescent="0.3">
      <c r="A4256" s="87">
        <v>42892</v>
      </c>
      <c r="B4256" s="94">
        <v>10.14</v>
      </c>
      <c r="C4256" s="29">
        <f t="shared" si="198"/>
        <v>8.7787435717681603</v>
      </c>
      <c r="D4256" s="86">
        <f t="shared" si="199"/>
        <v>10.90804410236537</v>
      </c>
      <c r="E4256" s="86">
        <f t="shared" si="200"/>
        <v>9.7931063475925111</v>
      </c>
    </row>
    <row r="4257" spans="1:5" x14ac:dyDescent="0.3">
      <c r="A4257" s="87">
        <v>42893</v>
      </c>
      <c r="B4257" s="94">
        <v>10.14</v>
      </c>
      <c r="C4257" s="29">
        <f t="shared" si="198"/>
        <v>8.7821088153289608</v>
      </c>
      <c r="D4257" s="86">
        <f t="shared" si="199"/>
        <v>10.912643740954191</v>
      </c>
      <c r="E4257" s="86">
        <f t="shared" si="200"/>
        <v>9.7971123192917009</v>
      </c>
    </row>
    <row r="4258" spans="1:5" x14ac:dyDescent="0.3">
      <c r="A4258" s="87">
        <v>42894</v>
      </c>
      <c r="B4258" s="94">
        <v>10.14</v>
      </c>
      <c r="C4258" s="29">
        <f t="shared" si="198"/>
        <v>8.7854753489222279</v>
      </c>
      <c r="D4258" s="86">
        <f t="shared" si="199"/>
        <v>10.917245319091014</v>
      </c>
      <c r="E4258" s="86">
        <f t="shared" si="200"/>
        <v>9.8011199296751528</v>
      </c>
    </row>
    <row r="4259" spans="1:5" x14ac:dyDescent="0.3">
      <c r="A4259" s="87">
        <v>42895</v>
      </c>
      <c r="B4259" s="94">
        <v>10.14</v>
      </c>
      <c r="C4259" s="29">
        <f t="shared" si="198"/>
        <v>8.7888431730424834</v>
      </c>
      <c r="D4259" s="86">
        <f t="shared" si="199"/>
        <v>10.921848837593696</v>
      </c>
      <c r="E4259" s="86">
        <f t="shared" si="200"/>
        <v>9.8051291794131874</v>
      </c>
    </row>
    <row r="4260" spans="1:5" x14ac:dyDescent="0.3">
      <c r="A4260" s="87">
        <v>42898</v>
      </c>
      <c r="B4260" s="94">
        <v>10.14</v>
      </c>
      <c r="C4260" s="29">
        <f t="shared" si="198"/>
        <v>8.7922122881844373</v>
      </c>
      <c r="D4260" s="86">
        <f t="shared" si="199"/>
        <v>10.92645429728044</v>
      </c>
      <c r="E4260" s="86">
        <f t="shared" si="200"/>
        <v>9.8091400691764008</v>
      </c>
    </row>
    <row r="4261" spans="1:5" x14ac:dyDescent="0.3">
      <c r="A4261" s="87">
        <v>42899</v>
      </c>
      <c r="B4261" s="94">
        <v>10.14</v>
      </c>
      <c r="C4261" s="29">
        <f t="shared" si="198"/>
        <v>8.7955826948429898</v>
      </c>
      <c r="D4261" s="86">
        <f t="shared" si="199"/>
        <v>10.931061698969792</v>
      </c>
      <c r="E4261" s="86">
        <f t="shared" si="200"/>
        <v>9.8131525996356626</v>
      </c>
    </row>
    <row r="4262" spans="1:5" x14ac:dyDescent="0.3">
      <c r="A4262" s="87">
        <v>42900</v>
      </c>
      <c r="B4262" s="94">
        <v>10.14</v>
      </c>
      <c r="C4262" s="29">
        <f t="shared" si="198"/>
        <v>8.7989543935132311</v>
      </c>
      <c r="D4262" s="86">
        <f t="shared" si="199"/>
        <v>10.935671043480644</v>
      </c>
      <c r="E4262" s="86">
        <f t="shared" si="200"/>
        <v>9.8171667714621158</v>
      </c>
    </row>
    <row r="4263" spans="1:5" x14ac:dyDescent="0.3">
      <c r="A4263" s="87">
        <v>42902</v>
      </c>
      <c r="B4263" s="94">
        <v>10.14</v>
      </c>
      <c r="C4263" s="29">
        <f t="shared" si="198"/>
        <v>8.8023273846904395</v>
      </c>
      <c r="D4263" s="86">
        <f t="shared" si="199"/>
        <v>10.940282331632233</v>
      </c>
      <c r="E4263" s="86">
        <f t="shared" si="200"/>
        <v>9.821182585327179</v>
      </c>
    </row>
    <row r="4264" spans="1:5" x14ac:dyDescent="0.3">
      <c r="A4264" s="87">
        <v>42905</v>
      </c>
      <c r="B4264" s="94">
        <v>10.14</v>
      </c>
      <c r="C4264" s="29">
        <f t="shared" si="198"/>
        <v>8.8057016688700855</v>
      </c>
      <c r="D4264" s="86">
        <f t="shared" si="199"/>
        <v>10.944895564244142</v>
      </c>
      <c r="E4264" s="86">
        <f t="shared" si="200"/>
        <v>9.8252000419025443</v>
      </c>
    </row>
    <row r="4265" spans="1:5" x14ac:dyDescent="0.3">
      <c r="A4265" s="87">
        <v>42906</v>
      </c>
      <c r="B4265" s="94">
        <v>10.14</v>
      </c>
      <c r="C4265" s="29">
        <f t="shared" si="198"/>
        <v>8.8090772465478295</v>
      </c>
      <c r="D4265" s="86">
        <f t="shared" si="199"/>
        <v>10.949510742136299</v>
      </c>
      <c r="E4265" s="86">
        <f t="shared" si="200"/>
        <v>9.8292191418601806</v>
      </c>
    </row>
    <row r="4266" spans="1:5" x14ac:dyDescent="0.3">
      <c r="A4266" s="87">
        <v>42907</v>
      </c>
      <c r="B4266" s="94">
        <v>10.14</v>
      </c>
      <c r="C4266" s="29">
        <f t="shared" si="198"/>
        <v>8.8124541182195202</v>
      </c>
      <c r="D4266" s="86">
        <f t="shared" si="199"/>
        <v>10.95412786612898</v>
      </c>
      <c r="E4266" s="86">
        <f t="shared" si="200"/>
        <v>9.8332398858723291</v>
      </c>
    </row>
    <row r="4267" spans="1:5" x14ac:dyDescent="0.3">
      <c r="A4267" s="87">
        <v>42908</v>
      </c>
      <c r="B4267" s="94">
        <v>10.14</v>
      </c>
      <c r="C4267" s="29">
        <f t="shared" si="198"/>
        <v>8.815832284381198</v>
      </c>
      <c r="D4267" s="86">
        <f t="shared" si="199"/>
        <v>10.958746937042802</v>
      </c>
      <c r="E4267" s="86">
        <f t="shared" si="200"/>
        <v>9.8372622746115095</v>
      </c>
    </row>
    <row r="4268" spans="1:5" x14ac:dyDescent="0.3">
      <c r="A4268" s="87">
        <v>42909</v>
      </c>
      <c r="B4268" s="94">
        <v>10.14</v>
      </c>
      <c r="C4268" s="29">
        <f t="shared" si="198"/>
        <v>8.8192117455290919</v>
      </c>
      <c r="D4268" s="86">
        <f t="shared" si="199"/>
        <v>10.963367955698732</v>
      </c>
      <c r="E4268" s="86">
        <f t="shared" si="200"/>
        <v>9.8412863087505116</v>
      </c>
    </row>
    <row r="4269" spans="1:5" x14ac:dyDescent="0.3">
      <c r="A4269" s="87">
        <v>42912</v>
      </c>
      <c r="B4269" s="94">
        <v>10.14</v>
      </c>
      <c r="C4269" s="29">
        <f t="shared" si="198"/>
        <v>8.8225925021596225</v>
      </c>
      <c r="D4269" s="86">
        <f t="shared" si="199"/>
        <v>10.967990922918084</v>
      </c>
      <c r="E4269" s="86">
        <f t="shared" si="200"/>
        <v>9.8453119889624059</v>
      </c>
    </row>
    <row r="4270" spans="1:5" x14ac:dyDescent="0.3">
      <c r="A4270" s="87">
        <v>42913</v>
      </c>
      <c r="B4270" s="94">
        <v>10.14</v>
      </c>
      <c r="C4270" s="29">
        <f t="shared" si="198"/>
        <v>8.8259745547694006</v>
      </c>
      <c r="D4270" s="86">
        <f t="shared" si="199"/>
        <v>10.972615839522515</v>
      </c>
      <c r="E4270" s="86">
        <f t="shared" si="200"/>
        <v>9.8493393159205329</v>
      </c>
    </row>
    <row r="4271" spans="1:5" x14ac:dyDescent="0.3">
      <c r="A4271" s="87">
        <v>42914</v>
      </c>
      <c r="B4271" s="94">
        <v>10.14</v>
      </c>
      <c r="C4271" s="29">
        <f t="shared" si="198"/>
        <v>8.8293579038552252</v>
      </c>
      <c r="D4271" s="86">
        <f t="shared" si="199"/>
        <v>10.97724270633403</v>
      </c>
      <c r="E4271" s="86">
        <f t="shared" si="200"/>
        <v>9.8533682902985138</v>
      </c>
    </row>
    <row r="4272" spans="1:5" x14ac:dyDescent="0.3">
      <c r="A4272" s="87">
        <v>42915</v>
      </c>
      <c r="B4272" s="94">
        <v>10.14</v>
      </c>
      <c r="C4272" s="29">
        <f t="shared" si="198"/>
        <v>8.832742549914089</v>
      </c>
      <c r="D4272" s="86">
        <f t="shared" si="199"/>
        <v>10.981871524174981</v>
      </c>
      <c r="E4272" s="86">
        <f t="shared" si="200"/>
        <v>9.8573989127702415</v>
      </c>
    </row>
    <row r="4273" spans="1:5" x14ac:dyDescent="0.3">
      <c r="A4273" s="87">
        <v>42916</v>
      </c>
      <c r="B4273" s="94">
        <v>10.14</v>
      </c>
      <c r="C4273" s="29">
        <f t="shared" si="198"/>
        <v>8.836128493443173</v>
      </c>
      <c r="D4273" s="86">
        <f t="shared" si="199"/>
        <v>10.986502293868066</v>
      </c>
      <c r="E4273" s="86">
        <f t="shared" si="200"/>
        <v>9.8614311840098861</v>
      </c>
    </row>
    <row r="4274" spans="1:5" x14ac:dyDescent="0.3">
      <c r="A4274" s="87">
        <v>42919</v>
      </c>
      <c r="B4274" s="94">
        <v>10.14</v>
      </c>
      <c r="C4274" s="29">
        <f t="shared" si="198"/>
        <v>8.8395157349398499</v>
      </c>
      <c r="D4274" s="86">
        <f t="shared" si="199"/>
        <v>10.991135016236331</v>
      </c>
      <c r="E4274" s="86">
        <f t="shared" si="200"/>
        <v>9.8654651046918929</v>
      </c>
    </row>
    <row r="4275" spans="1:5" x14ac:dyDescent="0.3">
      <c r="A4275" s="87">
        <v>42920</v>
      </c>
      <c r="B4275" s="94">
        <v>10.14</v>
      </c>
      <c r="C4275" s="29">
        <f t="shared" si="198"/>
        <v>8.8429042749016809</v>
      </c>
      <c r="D4275" s="86">
        <f t="shared" si="199"/>
        <v>10.995769692103169</v>
      </c>
      <c r="E4275" s="86">
        <f t="shared" si="200"/>
        <v>9.8695006754909844</v>
      </c>
    </row>
    <row r="4276" spans="1:5" x14ac:dyDescent="0.3">
      <c r="A4276" s="87">
        <v>42921</v>
      </c>
      <c r="B4276" s="94">
        <v>10.14</v>
      </c>
      <c r="C4276" s="29">
        <f t="shared" si="198"/>
        <v>8.8462941138264206</v>
      </c>
      <c r="D4276" s="86">
        <f t="shared" si="199"/>
        <v>11.000406322292317</v>
      </c>
      <c r="E4276" s="86">
        <f t="shared" si="200"/>
        <v>9.8735378970821568</v>
      </c>
    </row>
    <row r="4277" spans="1:5" x14ac:dyDescent="0.3">
      <c r="A4277" s="87">
        <v>42922</v>
      </c>
      <c r="B4277" s="94">
        <v>10.14</v>
      </c>
      <c r="C4277" s="29">
        <f t="shared" si="198"/>
        <v>8.849685252212014</v>
      </c>
      <c r="D4277" s="86">
        <f t="shared" si="199"/>
        <v>11.005044907627864</v>
      </c>
      <c r="E4277" s="86">
        <f t="shared" si="200"/>
        <v>9.8775767701406849</v>
      </c>
    </row>
    <row r="4278" spans="1:5" x14ac:dyDescent="0.3">
      <c r="A4278" s="87">
        <v>42923</v>
      </c>
      <c r="B4278" s="94">
        <v>10.14</v>
      </c>
      <c r="C4278" s="29">
        <f t="shared" si="198"/>
        <v>8.8530776905565958</v>
      </c>
      <c r="D4278" s="86">
        <f t="shared" si="199"/>
        <v>11.009685448934244</v>
      </c>
      <c r="E4278" s="86">
        <f t="shared" si="200"/>
        <v>9.8816172953421173</v>
      </c>
    </row>
    <row r="4279" spans="1:5" x14ac:dyDescent="0.3">
      <c r="A4279" s="87">
        <v>42926</v>
      </c>
      <c r="B4279" s="94">
        <v>10.14</v>
      </c>
      <c r="C4279" s="29">
        <f t="shared" si="198"/>
        <v>8.8564714293584927</v>
      </c>
      <c r="D4279" s="86">
        <f t="shared" si="199"/>
        <v>11.014327947036238</v>
      </c>
      <c r="E4279" s="86">
        <f t="shared" si="200"/>
        <v>9.8856594733622813</v>
      </c>
    </row>
    <row r="4280" spans="1:5" x14ac:dyDescent="0.3">
      <c r="A4280" s="87">
        <v>42927</v>
      </c>
      <c r="B4280" s="94">
        <v>10.14</v>
      </c>
      <c r="C4280" s="29">
        <f t="shared" si="198"/>
        <v>8.8598664691162234</v>
      </c>
      <c r="D4280" s="86">
        <f t="shared" si="199"/>
        <v>11.018972402758976</v>
      </c>
      <c r="E4280" s="86">
        <f t="shared" si="200"/>
        <v>9.889703304877278</v>
      </c>
    </row>
    <row r="4281" spans="1:5" x14ac:dyDescent="0.3">
      <c r="A4281" s="87">
        <v>42928</v>
      </c>
      <c r="B4281" s="94">
        <v>10.14</v>
      </c>
      <c r="C4281" s="29">
        <f t="shared" si="198"/>
        <v>8.8632628103284947</v>
      </c>
      <c r="D4281" s="86">
        <f t="shared" si="199"/>
        <v>11.023618816927938</v>
      </c>
      <c r="E4281" s="86">
        <f t="shared" si="200"/>
        <v>9.8937487905634871</v>
      </c>
    </row>
    <row r="4282" spans="1:5" x14ac:dyDescent="0.3">
      <c r="A4282" s="87">
        <v>42929</v>
      </c>
      <c r="B4282" s="94">
        <v>10.14</v>
      </c>
      <c r="C4282" s="29">
        <f t="shared" si="198"/>
        <v>8.8666604534942053</v>
      </c>
      <c r="D4282" s="86">
        <f t="shared" si="199"/>
        <v>11.028267190368947</v>
      </c>
      <c r="E4282" s="86">
        <f t="shared" si="200"/>
        <v>9.8977959310975656</v>
      </c>
    </row>
    <row r="4283" spans="1:5" x14ac:dyDescent="0.3">
      <c r="A4283" s="87">
        <v>42930</v>
      </c>
      <c r="B4283" s="94">
        <v>10.14</v>
      </c>
      <c r="C4283" s="29">
        <f t="shared" si="198"/>
        <v>8.8700593991124475</v>
      </c>
      <c r="D4283" s="86">
        <f t="shared" si="199"/>
        <v>11.032917523908178</v>
      </c>
      <c r="E4283" s="86">
        <f t="shared" si="200"/>
        <v>9.9018447271564458</v>
      </c>
    </row>
    <row r="4284" spans="1:5" x14ac:dyDescent="0.3">
      <c r="A4284" s="87">
        <v>42933</v>
      </c>
      <c r="B4284" s="94">
        <v>10.14</v>
      </c>
      <c r="C4284" s="29">
        <f t="shared" si="198"/>
        <v>8.8734596476825036</v>
      </c>
      <c r="D4284" s="86">
        <f t="shared" si="199"/>
        <v>11.037569818372155</v>
      </c>
      <c r="E4284" s="86">
        <f t="shared" si="200"/>
        <v>9.9058951794173371</v>
      </c>
    </row>
    <row r="4285" spans="1:5" x14ac:dyDescent="0.3">
      <c r="A4285" s="87">
        <v>42934</v>
      </c>
      <c r="B4285" s="94">
        <v>10.14</v>
      </c>
      <c r="C4285" s="29">
        <f t="shared" si="198"/>
        <v>8.8768611997038462</v>
      </c>
      <c r="D4285" s="86">
        <f t="shared" si="199"/>
        <v>11.042224074587748</v>
      </c>
      <c r="E4285" s="86">
        <f t="shared" si="200"/>
        <v>9.909947288557726</v>
      </c>
    </row>
    <row r="4286" spans="1:5" x14ac:dyDescent="0.3">
      <c r="A4286" s="87">
        <v>42935</v>
      </c>
      <c r="B4286" s="94">
        <v>10.14</v>
      </c>
      <c r="C4286" s="29">
        <f t="shared" si="198"/>
        <v>8.8802640556761396</v>
      </c>
      <c r="D4286" s="86">
        <f t="shared" si="199"/>
        <v>11.046880293382177</v>
      </c>
      <c r="E4286" s="86">
        <f t="shared" si="200"/>
        <v>9.9140010552553761</v>
      </c>
    </row>
    <row r="4287" spans="1:5" x14ac:dyDescent="0.3">
      <c r="A4287" s="87">
        <v>42936</v>
      </c>
      <c r="B4287" s="94">
        <v>10.14</v>
      </c>
      <c r="C4287" s="29">
        <f t="shared" si="198"/>
        <v>8.8836682160992417</v>
      </c>
      <c r="D4287" s="86">
        <f t="shared" si="199"/>
        <v>11.051538475583008</v>
      </c>
      <c r="E4287" s="86">
        <f t="shared" si="200"/>
        <v>9.9180564801883282</v>
      </c>
    </row>
    <row r="4288" spans="1:5" x14ac:dyDescent="0.3">
      <c r="A4288" s="87">
        <v>42937</v>
      </c>
      <c r="B4288" s="94">
        <v>10.14</v>
      </c>
      <c r="C4288" s="29">
        <f t="shared" si="198"/>
        <v>8.8870736814732005</v>
      </c>
      <c r="D4288" s="86">
        <f t="shared" si="199"/>
        <v>11.056198622018162</v>
      </c>
      <c r="E4288" s="86">
        <f t="shared" si="200"/>
        <v>9.9221135640349019</v>
      </c>
    </row>
    <row r="4289" spans="1:5" x14ac:dyDescent="0.3">
      <c r="A4289" s="87">
        <v>42940</v>
      </c>
      <c r="B4289" s="94">
        <v>10.14</v>
      </c>
      <c r="C4289" s="29">
        <f t="shared" si="198"/>
        <v>8.8904804522982559</v>
      </c>
      <c r="D4289" s="86">
        <f t="shared" si="199"/>
        <v>11.060860733515902</v>
      </c>
      <c r="E4289" s="86">
        <f t="shared" si="200"/>
        <v>9.9261723074736921</v>
      </c>
    </row>
    <row r="4290" spans="1:5" x14ac:dyDescent="0.3">
      <c r="A4290" s="87">
        <v>42941</v>
      </c>
      <c r="B4290" s="94">
        <v>10.14</v>
      </c>
      <c r="C4290" s="29">
        <f t="shared" si="198"/>
        <v>8.8938885290748395</v>
      </c>
      <c r="D4290" s="86">
        <f t="shared" si="199"/>
        <v>11.065524810904847</v>
      </c>
      <c r="E4290" s="86">
        <f t="shared" si="200"/>
        <v>9.9302327111835726</v>
      </c>
    </row>
    <row r="4291" spans="1:5" x14ac:dyDescent="0.3">
      <c r="A4291" s="87">
        <v>42942</v>
      </c>
      <c r="B4291" s="94">
        <v>10.14</v>
      </c>
      <c r="C4291" s="29">
        <f t="shared" si="198"/>
        <v>8.8972979123035749</v>
      </c>
      <c r="D4291" s="86">
        <f t="shared" si="199"/>
        <v>11.07019085501396</v>
      </c>
      <c r="E4291" s="86">
        <f t="shared" si="200"/>
        <v>9.9342947758436946</v>
      </c>
    </row>
    <row r="4292" spans="1:5" x14ac:dyDescent="0.3">
      <c r="A4292" s="87">
        <v>42943</v>
      </c>
      <c r="B4292" s="94">
        <v>9.14</v>
      </c>
      <c r="C4292" s="29">
        <f t="shared" si="198"/>
        <v>8.9007086024852775</v>
      </c>
      <c r="D4292" s="86">
        <f t="shared" si="199"/>
        <v>11.074858866672558</v>
      </c>
      <c r="E4292" s="86">
        <f t="shared" si="200"/>
        <v>9.9383585021334859</v>
      </c>
    </row>
    <row r="4293" spans="1:5" x14ac:dyDescent="0.3">
      <c r="A4293" s="87">
        <v>42944</v>
      </c>
      <c r="B4293" s="94">
        <v>9.14</v>
      </c>
      <c r="C4293" s="29">
        <f t="shared" ref="C4293:C4356" si="201">IF(A4293=$B$2,1,IF(A4292&lt;DATE(1998,1,2),ROUND(B4292/3000+1,8)*C4292,ROUND(((1+B4292/100)^(1/252)),8)*C4292))</f>
        <v>8.9037983054624572</v>
      </c>
      <c r="D4293" s="86">
        <f t="shared" ref="D4293:D4356" si="202">(((ROUND(C4293/C4292,8)-1)*$D$1)+1)*D4292</f>
        <v>11.079087724006785</v>
      </c>
      <c r="E4293" s="86">
        <f t="shared" ref="E4293:E4356" si="203">(((ROUND(C4293/C4292,8))*(($E$1+1)^(1/252)))*E4292)</f>
        <v>9.9420640135189036</v>
      </c>
    </row>
    <row r="4294" spans="1:5" x14ac:dyDescent="0.3">
      <c r="A4294" s="87">
        <v>42947</v>
      </c>
      <c r="B4294" s="94">
        <v>9.14</v>
      </c>
      <c r="C4294" s="29">
        <f t="shared" si="201"/>
        <v>8.9068890809682326</v>
      </c>
      <c r="D4294" s="86">
        <f t="shared" si="202"/>
        <v>11.083318196100583</v>
      </c>
      <c r="E4294" s="86">
        <f t="shared" si="203"/>
        <v>9.94577090650216</v>
      </c>
    </row>
    <row r="4295" spans="1:5" x14ac:dyDescent="0.3">
      <c r="A4295" s="87">
        <v>42948</v>
      </c>
      <c r="B4295" s="94">
        <v>9.14</v>
      </c>
      <c r="C4295" s="29">
        <f t="shared" si="201"/>
        <v>8.9099809293749086</v>
      </c>
      <c r="D4295" s="86">
        <f t="shared" si="202"/>
        <v>11.087550283570536</v>
      </c>
      <c r="E4295" s="86">
        <f t="shared" si="203"/>
        <v>9.9494791815983827</v>
      </c>
    </row>
    <row r="4296" spans="1:5" x14ac:dyDescent="0.3">
      <c r="A4296" s="87">
        <v>42949</v>
      </c>
      <c r="B4296" s="94">
        <v>9.14</v>
      </c>
      <c r="C4296" s="29">
        <f t="shared" si="201"/>
        <v>8.9130738510549214</v>
      </c>
      <c r="D4296" s="86">
        <f t="shared" si="202"/>
        <v>11.091783987033466</v>
      </c>
      <c r="E4296" s="86">
        <f t="shared" si="203"/>
        <v>9.9531888393228929</v>
      </c>
    </row>
    <row r="4297" spans="1:5" x14ac:dyDescent="0.3">
      <c r="A4297" s="87">
        <v>42950</v>
      </c>
      <c r="B4297" s="94">
        <v>9.14</v>
      </c>
      <c r="C4297" s="29">
        <f t="shared" si="201"/>
        <v>8.9161678463808371</v>
      </c>
      <c r="D4297" s="86">
        <f t="shared" si="202"/>
        <v>11.096019307106427</v>
      </c>
      <c r="E4297" s="86">
        <f t="shared" si="203"/>
        <v>9.9568998801912016</v>
      </c>
    </row>
    <row r="4298" spans="1:5" x14ac:dyDescent="0.3">
      <c r="A4298" s="87">
        <v>42951</v>
      </c>
      <c r="B4298" s="94">
        <v>9.14</v>
      </c>
      <c r="C4298" s="29">
        <f t="shared" si="201"/>
        <v>8.9192629157253513</v>
      </c>
      <c r="D4298" s="86">
        <f t="shared" si="202"/>
        <v>11.100256244406712</v>
      </c>
      <c r="E4298" s="86">
        <f t="shared" si="203"/>
        <v>9.9606123047190138</v>
      </c>
    </row>
    <row r="4299" spans="1:5" x14ac:dyDescent="0.3">
      <c r="A4299" s="87">
        <v>42954</v>
      </c>
      <c r="B4299" s="94">
        <v>9.14</v>
      </c>
      <c r="C4299" s="29">
        <f t="shared" si="201"/>
        <v>8.9223590594612876</v>
      </c>
      <c r="D4299" s="86">
        <f t="shared" si="202"/>
        <v>11.104494799551844</v>
      </c>
      <c r="E4299" s="86">
        <f t="shared" si="203"/>
        <v>9.9643261134222261</v>
      </c>
    </row>
    <row r="4300" spans="1:5" x14ac:dyDescent="0.3">
      <c r="A4300" s="87">
        <v>42955</v>
      </c>
      <c r="B4300" s="94">
        <v>9.14</v>
      </c>
      <c r="C4300" s="29">
        <f t="shared" si="201"/>
        <v>8.9254562779615974</v>
      </c>
      <c r="D4300" s="86">
        <f t="shared" si="202"/>
        <v>11.108734973159589</v>
      </c>
      <c r="E4300" s="86">
        <f t="shared" si="203"/>
        <v>9.9680413068169269</v>
      </c>
    </row>
    <row r="4301" spans="1:5" x14ac:dyDescent="0.3">
      <c r="A4301" s="87">
        <v>42956</v>
      </c>
      <c r="B4301" s="94">
        <v>9.14</v>
      </c>
      <c r="C4301" s="29">
        <f t="shared" si="201"/>
        <v>8.9285545715993653</v>
      </c>
      <c r="D4301" s="86">
        <f t="shared" si="202"/>
        <v>11.112976765847945</v>
      </c>
      <c r="E4301" s="86">
        <f t="shared" si="203"/>
        <v>9.9717578854193984</v>
      </c>
    </row>
    <row r="4302" spans="1:5" x14ac:dyDescent="0.3">
      <c r="A4302" s="87">
        <v>42957</v>
      </c>
      <c r="B4302" s="94">
        <v>9.14</v>
      </c>
      <c r="C4302" s="29">
        <f t="shared" si="201"/>
        <v>8.9316539407478039</v>
      </c>
      <c r="D4302" s="86">
        <f t="shared" si="202"/>
        <v>11.117220178235147</v>
      </c>
      <c r="E4302" s="86">
        <f t="shared" si="203"/>
        <v>9.9754758497461147</v>
      </c>
    </row>
    <row r="4303" spans="1:5" x14ac:dyDescent="0.3">
      <c r="A4303" s="87">
        <v>42958</v>
      </c>
      <c r="B4303" s="94">
        <v>9.14</v>
      </c>
      <c r="C4303" s="29">
        <f t="shared" si="201"/>
        <v>8.9347543857802556</v>
      </c>
      <c r="D4303" s="86">
        <f t="shared" si="202"/>
        <v>11.121465210939665</v>
      </c>
      <c r="E4303" s="86">
        <f t="shared" si="203"/>
        <v>9.9791952003137414</v>
      </c>
    </row>
    <row r="4304" spans="1:5" x14ac:dyDescent="0.3">
      <c r="A4304" s="87">
        <v>42961</v>
      </c>
      <c r="B4304" s="94">
        <v>9.14</v>
      </c>
      <c r="C4304" s="29">
        <f t="shared" si="201"/>
        <v>8.9378559070701904</v>
      </c>
      <c r="D4304" s="86">
        <f t="shared" si="202"/>
        <v>11.125711864580206</v>
      </c>
      <c r="E4304" s="86">
        <f t="shared" si="203"/>
        <v>9.9829159376391381</v>
      </c>
    </row>
    <row r="4305" spans="1:5" x14ac:dyDescent="0.3">
      <c r="A4305" s="87">
        <v>42962</v>
      </c>
      <c r="B4305" s="94">
        <v>9.14</v>
      </c>
      <c r="C4305" s="29">
        <f t="shared" si="201"/>
        <v>8.9409585049912117</v>
      </c>
      <c r="D4305" s="86">
        <f t="shared" si="202"/>
        <v>11.129960139775712</v>
      </c>
      <c r="E4305" s="86">
        <f t="shared" si="203"/>
        <v>9.9866380622393578</v>
      </c>
    </row>
    <row r="4306" spans="1:5" x14ac:dyDescent="0.3">
      <c r="A4306" s="87">
        <v>42963</v>
      </c>
      <c r="B4306" s="94">
        <v>9.14</v>
      </c>
      <c r="C4306" s="29">
        <f t="shared" si="201"/>
        <v>8.944062179917049</v>
      </c>
      <c r="D4306" s="86">
        <f t="shared" si="202"/>
        <v>11.134210037145364</v>
      </c>
      <c r="E4306" s="86">
        <f t="shared" si="203"/>
        <v>9.9903615746316436</v>
      </c>
    </row>
    <row r="4307" spans="1:5" x14ac:dyDescent="0.3">
      <c r="A4307" s="87">
        <v>42964</v>
      </c>
      <c r="B4307" s="94">
        <v>9.14</v>
      </c>
      <c r="C4307" s="29">
        <f t="shared" si="201"/>
        <v>8.9471669322215632</v>
      </c>
      <c r="D4307" s="86">
        <f t="shared" si="202"/>
        <v>11.138461557308577</v>
      </c>
      <c r="E4307" s="86">
        <f t="shared" si="203"/>
        <v>9.9940864753334342</v>
      </c>
    </row>
    <row r="4308" spans="1:5" x14ac:dyDescent="0.3">
      <c r="A4308" s="87">
        <v>42965</v>
      </c>
      <c r="B4308" s="94">
        <v>9.14</v>
      </c>
      <c r="C4308" s="29">
        <f t="shared" si="201"/>
        <v>8.950272762278745</v>
      </c>
      <c r="D4308" s="86">
        <f t="shared" si="202"/>
        <v>11.142714700885005</v>
      </c>
      <c r="E4308" s="86">
        <f t="shared" si="203"/>
        <v>9.997812764862358</v>
      </c>
    </row>
    <row r="4309" spans="1:5" x14ac:dyDescent="0.3">
      <c r="A4309" s="87">
        <v>42968</v>
      </c>
      <c r="B4309" s="94">
        <v>9.14</v>
      </c>
      <c r="C4309" s="29">
        <f t="shared" si="201"/>
        <v>8.9533796704627147</v>
      </c>
      <c r="D4309" s="86">
        <f t="shared" si="202"/>
        <v>11.146969468494534</v>
      </c>
      <c r="E4309" s="86">
        <f t="shared" si="203"/>
        <v>10.001540443736241</v>
      </c>
    </row>
    <row r="4310" spans="1:5" x14ac:dyDescent="0.3">
      <c r="A4310" s="87">
        <v>42969</v>
      </c>
      <c r="B4310" s="94">
        <v>9.14</v>
      </c>
      <c r="C4310" s="29">
        <f t="shared" si="201"/>
        <v>8.9564876571477221</v>
      </c>
      <c r="D4310" s="86">
        <f t="shared" si="202"/>
        <v>11.151225860757293</v>
      </c>
      <c r="E4310" s="86">
        <f t="shared" si="203"/>
        <v>10.005269512473097</v>
      </c>
    </row>
    <row r="4311" spans="1:5" x14ac:dyDescent="0.3">
      <c r="A4311" s="87">
        <v>42970</v>
      </c>
      <c r="B4311" s="94">
        <v>9.14</v>
      </c>
      <c r="C4311" s="29">
        <f t="shared" si="201"/>
        <v>8.959596722708147</v>
      </c>
      <c r="D4311" s="86">
        <f t="shared" si="202"/>
        <v>11.155483878293643</v>
      </c>
      <c r="E4311" s="86">
        <f t="shared" si="203"/>
        <v>10.008999971591138</v>
      </c>
    </row>
    <row r="4312" spans="1:5" x14ac:dyDescent="0.3">
      <c r="A4312" s="87">
        <v>42971</v>
      </c>
      <c r="B4312" s="94">
        <v>9.14</v>
      </c>
      <c r="C4312" s="29">
        <f t="shared" si="201"/>
        <v>8.9627068675185004</v>
      </c>
      <c r="D4312" s="86">
        <f t="shared" si="202"/>
        <v>11.159743521724181</v>
      </c>
      <c r="E4312" s="86">
        <f t="shared" si="203"/>
        <v>10.012731821608766</v>
      </c>
    </row>
    <row r="4313" spans="1:5" x14ac:dyDescent="0.3">
      <c r="A4313" s="87">
        <v>42972</v>
      </c>
      <c r="B4313" s="94">
        <v>9.14</v>
      </c>
      <c r="C4313" s="29">
        <f t="shared" si="201"/>
        <v>8.9658180919534214</v>
      </c>
      <c r="D4313" s="86">
        <f t="shared" si="202"/>
        <v>11.164004791669747</v>
      </c>
      <c r="E4313" s="86">
        <f t="shared" si="203"/>
        <v>10.016465063044576</v>
      </c>
    </row>
    <row r="4314" spans="1:5" x14ac:dyDescent="0.3">
      <c r="A4314" s="87">
        <v>42975</v>
      </c>
      <c r="B4314" s="94">
        <v>9.14</v>
      </c>
      <c r="C4314" s="29">
        <f t="shared" si="201"/>
        <v>8.9689303963876803</v>
      </c>
      <c r="D4314" s="86">
        <f t="shared" si="202"/>
        <v>11.168267688751412</v>
      </c>
      <c r="E4314" s="86">
        <f t="shared" si="203"/>
        <v>10.020199696417359</v>
      </c>
    </row>
    <row r="4315" spans="1:5" x14ac:dyDescent="0.3">
      <c r="A4315" s="87">
        <v>42976</v>
      </c>
      <c r="B4315" s="94">
        <v>9.14</v>
      </c>
      <c r="C4315" s="29">
        <f t="shared" si="201"/>
        <v>8.9720437811961773</v>
      </c>
      <c r="D4315" s="86">
        <f t="shared" si="202"/>
        <v>11.172532213590488</v>
      </c>
      <c r="E4315" s="86">
        <f t="shared" si="203"/>
        <v>10.023935722246097</v>
      </c>
    </row>
    <row r="4316" spans="1:5" x14ac:dyDescent="0.3">
      <c r="A4316" s="87">
        <v>42977</v>
      </c>
      <c r="B4316" s="94">
        <v>9.14</v>
      </c>
      <c r="C4316" s="29">
        <f t="shared" si="201"/>
        <v>8.9751582467539439</v>
      </c>
      <c r="D4316" s="86">
        <f t="shared" si="202"/>
        <v>11.176798366808521</v>
      </c>
      <c r="E4316" s="86">
        <f t="shared" si="203"/>
        <v>10.027673141049968</v>
      </c>
    </row>
    <row r="4317" spans="1:5" x14ac:dyDescent="0.3">
      <c r="A4317" s="87">
        <v>42978</v>
      </c>
      <c r="B4317" s="94">
        <v>9.14</v>
      </c>
      <c r="C4317" s="29">
        <f t="shared" si="201"/>
        <v>8.9782737934361396</v>
      </c>
      <c r="D4317" s="86">
        <f t="shared" si="202"/>
        <v>11.181066149027298</v>
      </c>
      <c r="E4317" s="86">
        <f t="shared" si="203"/>
        <v>10.031411953348341</v>
      </c>
    </row>
    <row r="4318" spans="1:5" x14ac:dyDescent="0.3">
      <c r="A4318" s="87">
        <v>42979</v>
      </c>
      <c r="B4318" s="94">
        <v>9.14</v>
      </c>
      <c r="C4318" s="29">
        <f t="shared" si="201"/>
        <v>8.9813904216180553</v>
      </c>
      <c r="D4318" s="86">
        <f t="shared" si="202"/>
        <v>11.185335560868841</v>
      </c>
      <c r="E4318" s="86">
        <f t="shared" si="203"/>
        <v>10.035152159660779</v>
      </c>
    </row>
    <row r="4319" spans="1:5" x14ac:dyDescent="0.3">
      <c r="A4319" s="87">
        <v>42982</v>
      </c>
      <c r="B4319" s="94">
        <v>9.14</v>
      </c>
      <c r="C4319" s="29">
        <f t="shared" si="201"/>
        <v>8.9845081316751116</v>
      </c>
      <c r="D4319" s="86">
        <f t="shared" si="202"/>
        <v>11.18960660295541</v>
      </c>
      <c r="E4319" s="86">
        <f t="shared" si="203"/>
        <v>10.038893760507039</v>
      </c>
    </row>
    <row r="4320" spans="1:5" x14ac:dyDescent="0.3">
      <c r="A4320" s="87">
        <v>42983</v>
      </c>
      <c r="B4320" s="94">
        <v>9.14</v>
      </c>
      <c r="C4320" s="29">
        <f t="shared" si="201"/>
        <v>8.9876269239828606</v>
      </c>
      <c r="D4320" s="86">
        <f t="shared" si="202"/>
        <v>11.193879275909502</v>
      </c>
      <c r="E4320" s="86">
        <f t="shared" si="203"/>
        <v>10.042636756407074</v>
      </c>
    </row>
    <row r="4321" spans="1:5" x14ac:dyDescent="0.3">
      <c r="A4321" s="87">
        <v>42984</v>
      </c>
      <c r="B4321" s="94">
        <v>9.14</v>
      </c>
      <c r="C4321" s="29">
        <f t="shared" si="201"/>
        <v>8.990746798916982</v>
      </c>
      <c r="D4321" s="86">
        <f t="shared" si="202"/>
        <v>11.198153580353853</v>
      </c>
      <c r="E4321" s="86">
        <f t="shared" si="203"/>
        <v>10.046381147881027</v>
      </c>
    </row>
    <row r="4322" spans="1:5" x14ac:dyDescent="0.3">
      <c r="A4322" s="87">
        <v>42986</v>
      </c>
      <c r="B4322" s="94">
        <v>8.14</v>
      </c>
      <c r="C4322" s="29">
        <f t="shared" si="201"/>
        <v>8.9938677568532892</v>
      </c>
      <c r="D4322" s="86">
        <f t="shared" si="202"/>
        <v>11.202429516911437</v>
      </c>
      <c r="E4322" s="86">
        <f t="shared" si="203"/>
        <v>10.050126935449239</v>
      </c>
    </row>
    <row r="4323" spans="1:5" x14ac:dyDescent="0.3">
      <c r="A4323" s="87">
        <v>42989</v>
      </c>
      <c r="B4323" s="94">
        <v>8.14</v>
      </c>
      <c r="C4323" s="29">
        <f t="shared" si="201"/>
        <v>8.9966611622398904</v>
      </c>
      <c r="D4323" s="86">
        <f t="shared" si="202"/>
        <v>11.206256815753461</v>
      </c>
      <c r="E4323" s="86">
        <f t="shared" si="203"/>
        <v>10.053506878552305</v>
      </c>
    </row>
    <row r="4324" spans="1:5" x14ac:dyDescent="0.3">
      <c r="A4324" s="87">
        <v>42990</v>
      </c>
      <c r="B4324" s="94">
        <v>8.14</v>
      </c>
      <c r="C4324" s="29">
        <f t="shared" si="201"/>
        <v>8.9994554352302707</v>
      </c>
      <c r="D4324" s="86">
        <f t="shared" si="202"/>
        <v>11.210085422188307</v>
      </c>
      <c r="E4324" s="86">
        <f t="shared" si="203"/>
        <v>10.056887958358962</v>
      </c>
    </row>
    <row r="4325" spans="1:5" x14ac:dyDescent="0.3">
      <c r="A4325" s="87">
        <v>42991</v>
      </c>
      <c r="B4325" s="94">
        <v>8.14</v>
      </c>
      <c r="C4325" s="29">
        <f t="shared" si="201"/>
        <v>9.002250576093898</v>
      </c>
      <c r="D4325" s="86">
        <f t="shared" si="202"/>
        <v>11.213915336662714</v>
      </c>
      <c r="E4325" s="86">
        <f t="shared" si="203"/>
        <v>10.060270175251492</v>
      </c>
    </row>
    <row r="4326" spans="1:5" x14ac:dyDescent="0.3">
      <c r="A4326" s="87">
        <v>42992</v>
      </c>
      <c r="B4326" s="94">
        <v>8.14</v>
      </c>
      <c r="C4326" s="29">
        <f t="shared" si="201"/>
        <v>9.0050465851003274</v>
      </c>
      <c r="D4326" s="86">
        <f t="shared" si="202"/>
        <v>11.217746559623571</v>
      </c>
      <c r="E4326" s="86">
        <f t="shared" si="203"/>
        <v>10.06365352961231</v>
      </c>
    </row>
    <row r="4327" spans="1:5" x14ac:dyDescent="0.3">
      <c r="A4327" s="87">
        <v>42993</v>
      </c>
      <c r="B4327" s="94">
        <v>8.14</v>
      </c>
      <c r="C4327" s="29">
        <f t="shared" si="201"/>
        <v>9.0078434625191939</v>
      </c>
      <c r="D4327" s="86">
        <f t="shared" si="202"/>
        <v>11.221579091517921</v>
      </c>
      <c r="E4327" s="86">
        <f t="shared" si="203"/>
        <v>10.067038021823954</v>
      </c>
    </row>
    <row r="4328" spans="1:5" x14ac:dyDescent="0.3">
      <c r="A4328" s="87">
        <v>42996</v>
      </c>
      <c r="B4328" s="94">
        <v>8.14</v>
      </c>
      <c r="C4328" s="29">
        <f t="shared" si="201"/>
        <v>9.0106412086202177</v>
      </c>
      <c r="D4328" s="86">
        <f t="shared" si="202"/>
        <v>11.22541293279296</v>
      </c>
      <c r="E4328" s="86">
        <f t="shared" si="203"/>
        <v>10.070423652269094</v>
      </c>
    </row>
    <row r="4329" spans="1:5" x14ac:dyDescent="0.3">
      <c r="A4329" s="87">
        <v>42997</v>
      </c>
      <c r="B4329" s="94">
        <v>8.14</v>
      </c>
      <c r="C4329" s="29">
        <f t="shared" si="201"/>
        <v>9.0134398236732025</v>
      </c>
      <c r="D4329" s="86">
        <f t="shared" si="202"/>
        <v>11.229248083896037</v>
      </c>
      <c r="E4329" s="86">
        <f t="shared" si="203"/>
        <v>10.073810421330526</v>
      </c>
    </row>
    <row r="4330" spans="1:5" x14ac:dyDescent="0.3">
      <c r="A4330" s="87">
        <v>42998</v>
      </c>
      <c r="B4330" s="94">
        <v>8.14</v>
      </c>
      <c r="C4330" s="29">
        <f t="shared" si="201"/>
        <v>9.0162393079480374</v>
      </c>
      <c r="D4330" s="86">
        <f t="shared" si="202"/>
        <v>11.233084545274654</v>
      </c>
      <c r="E4330" s="86">
        <f t="shared" si="203"/>
        <v>10.077198329391177</v>
      </c>
    </row>
    <row r="4331" spans="1:5" x14ac:dyDescent="0.3">
      <c r="A4331" s="87">
        <v>42999</v>
      </c>
      <c r="B4331" s="94">
        <v>8.14</v>
      </c>
      <c r="C4331" s="29">
        <f t="shared" si="201"/>
        <v>9.0190396617146931</v>
      </c>
      <c r="D4331" s="86">
        <f t="shared" si="202"/>
        <v>11.236922317376463</v>
      </c>
      <c r="E4331" s="86">
        <f t="shared" si="203"/>
        <v>10.080587376834101</v>
      </c>
    </row>
    <row r="4332" spans="1:5" x14ac:dyDescent="0.3">
      <c r="A4332" s="87">
        <v>43000</v>
      </c>
      <c r="B4332" s="94">
        <v>8.14</v>
      </c>
      <c r="C4332" s="29">
        <f t="shared" si="201"/>
        <v>9.0218408852432255</v>
      </c>
      <c r="D4332" s="86">
        <f t="shared" si="202"/>
        <v>11.240761400649273</v>
      </c>
      <c r="E4332" s="86">
        <f t="shared" si="203"/>
        <v>10.083977564042485</v>
      </c>
    </row>
    <row r="4333" spans="1:5" x14ac:dyDescent="0.3">
      <c r="A4333" s="87">
        <v>43003</v>
      </c>
      <c r="B4333" s="94">
        <v>8.14</v>
      </c>
      <c r="C4333" s="29">
        <f t="shared" si="201"/>
        <v>9.0246429788037723</v>
      </c>
      <c r="D4333" s="86">
        <f t="shared" si="202"/>
        <v>11.244601795541044</v>
      </c>
      <c r="E4333" s="86">
        <f t="shared" si="203"/>
        <v>10.087368891399638</v>
      </c>
    </row>
    <row r="4334" spans="1:5" x14ac:dyDescent="0.3">
      <c r="A4334" s="87">
        <v>43004</v>
      </c>
      <c r="B4334" s="94">
        <v>8.14</v>
      </c>
      <c r="C4334" s="29">
        <f t="shared" si="201"/>
        <v>9.0274459426665583</v>
      </c>
      <c r="D4334" s="86">
        <f t="shared" si="202"/>
        <v>11.248443502499891</v>
      </c>
      <c r="E4334" s="86">
        <f t="shared" si="203"/>
        <v>10.090761359289004</v>
      </c>
    </row>
    <row r="4335" spans="1:5" x14ac:dyDescent="0.3">
      <c r="A4335" s="87">
        <v>43005</v>
      </c>
      <c r="B4335" s="94">
        <v>8.14</v>
      </c>
      <c r="C4335" s="29">
        <f t="shared" si="201"/>
        <v>9.0302497771018917</v>
      </c>
      <c r="D4335" s="86">
        <f t="shared" si="202"/>
        <v>11.252286521974078</v>
      </c>
      <c r="E4335" s="86">
        <f t="shared" si="203"/>
        <v>10.094154968094154</v>
      </c>
    </row>
    <row r="4336" spans="1:5" x14ac:dyDescent="0.3">
      <c r="A4336" s="87">
        <v>43006</v>
      </c>
      <c r="B4336" s="94">
        <v>8.14</v>
      </c>
      <c r="C4336" s="29">
        <f t="shared" si="201"/>
        <v>9.0330544823801624</v>
      </c>
      <c r="D4336" s="86">
        <f t="shared" si="202"/>
        <v>11.256130854412024</v>
      </c>
      <c r="E4336" s="86">
        <f t="shared" si="203"/>
        <v>10.097549718198787</v>
      </c>
    </row>
    <row r="4337" spans="1:5" x14ac:dyDescent="0.3">
      <c r="A4337" s="87">
        <v>43007</v>
      </c>
      <c r="B4337" s="94">
        <v>8.14</v>
      </c>
      <c r="C4337" s="29">
        <f t="shared" si="201"/>
        <v>9.0358600587718456</v>
      </c>
      <c r="D4337" s="86">
        <f t="shared" si="202"/>
        <v>11.259976500262304</v>
      </c>
      <c r="E4337" s="86">
        <f t="shared" si="203"/>
        <v>10.100945609986731</v>
      </c>
    </row>
    <row r="4338" spans="1:5" x14ac:dyDescent="0.3">
      <c r="A4338" s="87">
        <v>43010</v>
      </c>
      <c r="B4338" s="94">
        <v>8.14</v>
      </c>
      <c r="C4338" s="29">
        <f t="shared" si="201"/>
        <v>9.0386665065475</v>
      </c>
      <c r="D4338" s="86">
        <f t="shared" si="202"/>
        <v>11.263823459973644</v>
      </c>
      <c r="E4338" s="86">
        <f t="shared" si="203"/>
        <v>10.104342643841944</v>
      </c>
    </row>
    <row r="4339" spans="1:5" x14ac:dyDescent="0.3">
      <c r="A4339" s="87">
        <v>43011</v>
      </c>
      <c r="B4339" s="94">
        <v>8.14</v>
      </c>
      <c r="C4339" s="29">
        <f t="shared" si="201"/>
        <v>9.0414738259777678</v>
      </c>
      <c r="D4339" s="86">
        <f t="shared" si="202"/>
        <v>11.267671733994922</v>
      </c>
      <c r="E4339" s="86">
        <f t="shared" si="203"/>
        <v>10.107740820148514</v>
      </c>
    </row>
    <row r="4340" spans="1:5" x14ac:dyDescent="0.3">
      <c r="A4340" s="87">
        <v>43012</v>
      </c>
      <c r="B4340" s="94">
        <v>8.14</v>
      </c>
      <c r="C4340" s="29">
        <f t="shared" si="201"/>
        <v>9.0442820173333782</v>
      </c>
      <c r="D4340" s="86">
        <f t="shared" si="202"/>
        <v>11.27152132277517</v>
      </c>
      <c r="E4340" s="86">
        <f t="shared" si="203"/>
        <v>10.111140139290658</v>
      </c>
    </row>
    <row r="4341" spans="1:5" x14ac:dyDescent="0.3">
      <c r="A4341" s="87">
        <v>43013</v>
      </c>
      <c r="B4341" s="94">
        <v>8.14</v>
      </c>
      <c r="C4341" s="29">
        <f t="shared" si="201"/>
        <v>9.0470910808851421</v>
      </c>
      <c r="D4341" s="86">
        <f t="shared" si="202"/>
        <v>11.275372226763576</v>
      </c>
      <c r="E4341" s="86">
        <f t="shared" si="203"/>
        <v>10.114540601652719</v>
      </c>
    </row>
    <row r="4342" spans="1:5" x14ac:dyDescent="0.3">
      <c r="A4342" s="87">
        <v>43014</v>
      </c>
      <c r="B4342" s="94">
        <v>8.14</v>
      </c>
      <c r="C4342" s="29">
        <f t="shared" si="201"/>
        <v>9.049901016903954</v>
      </c>
      <c r="D4342" s="86">
        <f t="shared" si="202"/>
        <v>11.279224446409479</v>
      </c>
      <c r="E4342" s="86">
        <f t="shared" si="203"/>
        <v>10.117942207619173</v>
      </c>
    </row>
    <row r="4343" spans="1:5" x14ac:dyDescent="0.3">
      <c r="A4343" s="87">
        <v>43017</v>
      </c>
      <c r="B4343" s="94">
        <v>8.14</v>
      </c>
      <c r="C4343" s="29">
        <f t="shared" si="201"/>
        <v>9.0527118256607935</v>
      </c>
      <c r="D4343" s="86">
        <f t="shared" si="202"/>
        <v>11.283077982162371</v>
      </c>
      <c r="E4343" s="86">
        <f t="shared" si="203"/>
        <v>10.121344957574623</v>
      </c>
    </row>
    <row r="4344" spans="1:5" x14ac:dyDescent="0.3">
      <c r="A4344" s="87">
        <v>43018</v>
      </c>
      <c r="B4344" s="94">
        <v>8.14</v>
      </c>
      <c r="C4344" s="29">
        <f t="shared" si="201"/>
        <v>9.0555235074267255</v>
      </c>
      <c r="D4344" s="86">
        <f t="shared" si="202"/>
        <v>11.2869328344719</v>
      </c>
      <c r="E4344" s="86">
        <f t="shared" si="203"/>
        <v>10.124748851903801</v>
      </c>
    </row>
    <row r="4345" spans="1:5" x14ac:dyDescent="0.3">
      <c r="A4345" s="87">
        <v>43019</v>
      </c>
      <c r="B4345" s="94">
        <v>8.14</v>
      </c>
      <c r="C4345" s="29">
        <f t="shared" si="201"/>
        <v>9.0583360624728968</v>
      </c>
      <c r="D4345" s="86">
        <f t="shared" si="202"/>
        <v>11.290789003787866</v>
      </c>
      <c r="E4345" s="86">
        <f t="shared" si="203"/>
        <v>10.128153890991573</v>
      </c>
    </row>
    <row r="4346" spans="1:5" x14ac:dyDescent="0.3">
      <c r="A4346" s="87">
        <v>43021</v>
      </c>
      <c r="B4346" s="94">
        <v>8.14</v>
      </c>
      <c r="C4346" s="29">
        <f t="shared" si="201"/>
        <v>9.061149491070541</v>
      </c>
      <c r="D4346" s="86">
        <f t="shared" si="202"/>
        <v>11.294646490560222</v>
      </c>
      <c r="E4346" s="86">
        <f t="shared" si="203"/>
        <v>10.131560075222929</v>
      </c>
    </row>
    <row r="4347" spans="1:5" x14ac:dyDescent="0.3">
      <c r="A4347" s="87">
        <v>43024</v>
      </c>
      <c r="B4347" s="94">
        <v>8.14</v>
      </c>
      <c r="C4347" s="29">
        <f t="shared" si="201"/>
        <v>9.0639637934909718</v>
      </c>
      <c r="D4347" s="86">
        <f t="shared" si="202"/>
        <v>11.298505295239076</v>
      </c>
      <c r="E4347" s="86">
        <f t="shared" si="203"/>
        <v>10.134967404982989</v>
      </c>
    </row>
    <row r="4348" spans="1:5" x14ac:dyDescent="0.3">
      <c r="A4348" s="87">
        <v>43025</v>
      </c>
      <c r="B4348" s="94">
        <v>8.14</v>
      </c>
      <c r="C4348" s="29">
        <f t="shared" si="201"/>
        <v>9.0667789700055916</v>
      </c>
      <c r="D4348" s="86">
        <f t="shared" si="202"/>
        <v>11.302365418274691</v>
      </c>
      <c r="E4348" s="86">
        <f t="shared" si="203"/>
        <v>10.138375880657007</v>
      </c>
    </row>
    <row r="4349" spans="1:5" x14ac:dyDescent="0.3">
      <c r="A4349" s="87">
        <v>43026</v>
      </c>
      <c r="B4349" s="94">
        <v>8.14</v>
      </c>
      <c r="C4349" s="29">
        <f t="shared" si="201"/>
        <v>9.0695950208858864</v>
      </c>
      <c r="D4349" s="86">
        <f t="shared" si="202"/>
        <v>11.30622686011748</v>
      </c>
      <c r="E4349" s="86">
        <f t="shared" si="203"/>
        <v>10.141785502630363</v>
      </c>
    </row>
    <row r="4350" spans="1:5" x14ac:dyDescent="0.3">
      <c r="A4350" s="87">
        <v>43027</v>
      </c>
      <c r="B4350" s="94">
        <v>8.14</v>
      </c>
      <c r="C4350" s="29">
        <f t="shared" si="201"/>
        <v>9.0724119464034239</v>
      </c>
      <c r="D4350" s="86">
        <f t="shared" si="202"/>
        <v>11.310089621218014</v>
      </c>
      <c r="E4350" s="86">
        <f t="shared" si="203"/>
        <v>10.145196271288565</v>
      </c>
    </row>
    <row r="4351" spans="1:5" x14ac:dyDescent="0.3">
      <c r="A4351" s="87">
        <v>43028</v>
      </c>
      <c r="B4351" s="94">
        <v>8.14</v>
      </c>
      <c r="C4351" s="29">
        <f t="shared" si="201"/>
        <v>9.0752297468298568</v>
      </c>
      <c r="D4351" s="86">
        <f t="shared" si="202"/>
        <v>11.313953702027014</v>
      </c>
      <c r="E4351" s="86">
        <f t="shared" si="203"/>
        <v>10.148608187017256</v>
      </c>
    </row>
    <row r="4352" spans="1:5" x14ac:dyDescent="0.3">
      <c r="A4352" s="87">
        <v>43031</v>
      </c>
      <c r="B4352" s="94">
        <v>8.14</v>
      </c>
      <c r="C4352" s="29">
        <f t="shared" si="201"/>
        <v>9.0780484224369253</v>
      </c>
      <c r="D4352" s="86">
        <f t="shared" si="202"/>
        <v>11.31781910299536</v>
      </c>
      <c r="E4352" s="86">
        <f t="shared" si="203"/>
        <v>10.152021250202203</v>
      </c>
    </row>
    <row r="4353" spans="1:5" x14ac:dyDescent="0.3">
      <c r="A4353" s="87">
        <v>43032</v>
      </c>
      <c r="B4353" s="94">
        <v>8.14</v>
      </c>
      <c r="C4353" s="29">
        <f t="shared" si="201"/>
        <v>9.0808679734964493</v>
      </c>
      <c r="D4353" s="86">
        <f t="shared" si="202"/>
        <v>11.321685824574081</v>
      </c>
      <c r="E4353" s="86">
        <f t="shared" si="203"/>
        <v>10.155435461229306</v>
      </c>
    </row>
    <row r="4354" spans="1:5" x14ac:dyDescent="0.3">
      <c r="A4354" s="87">
        <v>43033</v>
      </c>
      <c r="B4354" s="94">
        <v>8.14</v>
      </c>
      <c r="C4354" s="29">
        <f t="shared" si="201"/>
        <v>9.0836884002803373</v>
      </c>
      <c r="D4354" s="86">
        <f t="shared" si="202"/>
        <v>11.325553867214362</v>
      </c>
      <c r="E4354" s="86">
        <f t="shared" si="203"/>
        <v>10.158850820484595</v>
      </c>
    </row>
    <row r="4355" spans="1:5" x14ac:dyDescent="0.3">
      <c r="A4355" s="87">
        <v>43034</v>
      </c>
      <c r="B4355" s="94">
        <v>7.39</v>
      </c>
      <c r="C4355" s="29">
        <f t="shared" si="201"/>
        <v>9.0865097030605799</v>
      </c>
      <c r="D4355" s="86">
        <f t="shared" si="202"/>
        <v>11.329423231367542</v>
      </c>
      <c r="E4355" s="86">
        <f t="shared" si="203"/>
        <v>10.162267328354227</v>
      </c>
    </row>
    <row r="4356" spans="1:5" x14ac:dyDescent="0.3">
      <c r="A4356" s="87">
        <v>43035</v>
      </c>
      <c r="B4356" s="94">
        <v>7.39</v>
      </c>
      <c r="C4356" s="29">
        <f t="shared" si="201"/>
        <v>9.0890808218461583</v>
      </c>
      <c r="D4356" s="86">
        <f t="shared" si="202"/>
        <v>11.332949582324845</v>
      </c>
      <c r="E4356" s="86">
        <f t="shared" si="203"/>
        <v>10.165404194559125</v>
      </c>
    </row>
    <row r="4357" spans="1:5" x14ac:dyDescent="0.3">
      <c r="A4357" s="87">
        <v>43038</v>
      </c>
      <c r="B4357" s="94">
        <v>7.39</v>
      </c>
      <c r="C4357" s="29">
        <f t="shared" ref="C4357:C4420" si="204">IF(A4357=$B$2,1,IF(A4356&lt;DATE(1998,1,2),ROUND(B4356/3000+1,8)*C4356,ROUND(((1+B4356/100)^(1/252)),8)*C4356))</f>
        <v>9.0916526681555077</v>
      </c>
      <c r="D4357" s="86">
        <f t="shared" ref="D4357:D4420" si="205">(((ROUND(C4357/C4356,8)-1)*$D$1)+1)*D4356</f>
        <v>11.336477030880042</v>
      </c>
      <c r="E4357" s="86">
        <f t="shared" ref="E4357:E4420" si="206">(((ROUND(C4357/C4356,8))*(($E$1+1)^(1/252)))*E4356)</f>
        <v>10.168542029044945</v>
      </c>
    </row>
    <row r="4358" spans="1:5" x14ac:dyDescent="0.3">
      <c r="A4358" s="87">
        <v>43039</v>
      </c>
      <c r="B4358" s="94">
        <v>7.39</v>
      </c>
      <c r="C4358" s="29">
        <f t="shared" si="204"/>
        <v>9.09422524219449</v>
      </c>
      <c r="D4358" s="86">
        <f t="shared" si="205"/>
        <v>11.340005577374766</v>
      </c>
      <c r="E4358" s="86">
        <f t="shared" si="206"/>
        <v>10.171680832110574</v>
      </c>
    </row>
    <row r="4359" spans="1:5" x14ac:dyDescent="0.3">
      <c r="A4359" s="87">
        <v>43040</v>
      </c>
      <c r="B4359" s="94">
        <v>7.39</v>
      </c>
      <c r="C4359" s="29">
        <f t="shared" si="204"/>
        <v>9.0967985441690224</v>
      </c>
      <c r="D4359" s="86">
        <f t="shared" si="205"/>
        <v>11.343535222150757</v>
      </c>
      <c r="E4359" s="86">
        <f t="shared" si="206"/>
        <v>10.174820604054993</v>
      </c>
    </row>
    <row r="4360" spans="1:5" x14ac:dyDescent="0.3">
      <c r="A4360" s="87">
        <v>43042</v>
      </c>
      <c r="B4360" s="94">
        <v>7.39</v>
      </c>
      <c r="C4360" s="29">
        <f t="shared" si="204"/>
        <v>9.0993725742850806</v>
      </c>
      <c r="D4360" s="86">
        <f t="shared" si="205"/>
        <v>11.347065965549863</v>
      </c>
      <c r="E4360" s="86">
        <f t="shared" si="206"/>
        <v>10.177961345177271</v>
      </c>
    </row>
    <row r="4361" spans="1:5" x14ac:dyDescent="0.3">
      <c r="A4361" s="87">
        <v>43045</v>
      </c>
      <c r="B4361" s="94">
        <v>7.39</v>
      </c>
      <c r="C4361" s="29">
        <f t="shared" si="204"/>
        <v>9.1019473327487006</v>
      </c>
      <c r="D4361" s="86">
        <f t="shared" si="205"/>
        <v>11.350597807914037</v>
      </c>
      <c r="E4361" s="86">
        <f t="shared" si="206"/>
        <v>10.181103055776575</v>
      </c>
    </row>
    <row r="4362" spans="1:5" x14ac:dyDescent="0.3">
      <c r="A4362" s="87">
        <v>43046</v>
      </c>
      <c r="B4362" s="94">
        <v>7.39</v>
      </c>
      <c r="C4362" s="29">
        <f t="shared" si="204"/>
        <v>9.1045228197659753</v>
      </c>
      <c r="D4362" s="86">
        <f t="shared" si="205"/>
        <v>11.354130749585337</v>
      </c>
      <c r="E4362" s="86">
        <f t="shared" si="206"/>
        <v>10.184245736152157</v>
      </c>
    </row>
    <row r="4363" spans="1:5" x14ac:dyDescent="0.3">
      <c r="A4363" s="87">
        <v>43047</v>
      </c>
      <c r="B4363" s="94">
        <v>7.39</v>
      </c>
      <c r="C4363" s="29">
        <f t="shared" si="204"/>
        <v>9.1070990355430563</v>
      </c>
      <c r="D4363" s="86">
        <f t="shared" si="205"/>
        <v>11.357664790905931</v>
      </c>
      <c r="E4363" s="86">
        <f t="shared" si="206"/>
        <v>10.187389386603368</v>
      </c>
    </row>
    <row r="4364" spans="1:5" x14ac:dyDescent="0.3">
      <c r="A4364" s="87">
        <v>43048</v>
      </c>
      <c r="B4364" s="94">
        <v>7.39</v>
      </c>
      <c r="C4364" s="29">
        <f t="shared" si="204"/>
        <v>9.1096759802861538</v>
      </c>
      <c r="D4364" s="86">
        <f t="shared" si="205"/>
        <v>11.361199932218089</v>
      </c>
      <c r="E4364" s="86">
        <f t="shared" si="206"/>
        <v>10.190534007429648</v>
      </c>
    </row>
    <row r="4365" spans="1:5" x14ac:dyDescent="0.3">
      <c r="A4365" s="87">
        <v>43049</v>
      </c>
      <c r="B4365" s="94">
        <v>7.39</v>
      </c>
      <c r="C4365" s="29">
        <f t="shared" si="204"/>
        <v>9.1122536542015364</v>
      </c>
      <c r="D4365" s="86">
        <f t="shared" si="205"/>
        <v>11.364736173864191</v>
      </c>
      <c r="E4365" s="86">
        <f t="shared" si="206"/>
        <v>10.19367959893053</v>
      </c>
    </row>
    <row r="4366" spans="1:5" x14ac:dyDescent="0.3">
      <c r="A4366" s="87">
        <v>43052</v>
      </c>
      <c r="B4366" s="94">
        <v>7.39</v>
      </c>
      <c r="C4366" s="29">
        <f t="shared" si="204"/>
        <v>9.1148320574955299</v>
      </c>
      <c r="D4366" s="86">
        <f t="shared" si="205"/>
        <v>11.368273516186724</v>
      </c>
      <c r="E4366" s="86">
        <f t="shared" si="206"/>
        <v>10.196826161405639</v>
      </c>
    </row>
    <row r="4367" spans="1:5" x14ac:dyDescent="0.3">
      <c r="A4367" s="87">
        <v>43053</v>
      </c>
      <c r="B4367" s="94">
        <v>7.39</v>
      </c>
      <c r="C4367" s="29">
        <f t="shared" si="204"/>
        <v>9.1174111903745185</v>
      </c>
      <c r="D4367" s="86">
        <f t="shared" si="205"/>
        <v>11.371811959528278</v>
      </c>
      <c r="E4367" s="86">
        <f t="shared" si="206"/>
        <v>10.199973695154695</v>
      </c>
    </row>
    <row r="4368" spans="1:5" x14ac:dyDescent="0.3">
      <c r="A4368" s="87">
        <v>43055</v>
      </c>
      <c r="B4368" s="94">
        <v>7.39</v>
      </c>
      <c r="C4368" s="29">
        <f t="shared" si="204"/>
        <v>9.1199910530449468</v>
      </c>
      <c r="D4368" s="86">
        <f t="shared" si="205"/>
        <v>11.375351504231555</v>
      </c>
      <c r="E4368" s="86">
        <f t="shared" si="206"/>
        <v>10.203122200477507</v>
      </c>
    </row>
    <row r="4369" spans="1:5" x14ac:dyDescent="0.3">
      <c r="A4369" s="87">
        <v>43056</v>
      </c>
      <c r="B4369" s="94">
        <v>7.39</v>
      </c>
      <c r="C4369" s="29">
        <f t="shared" si="204"/>
        <v>9.1225716457133164</v>
      </c>
      <c r="D4369" s="86">
        <f t="shared" si="205"/>
        <v>11.378892150639356</v>
      </c>
      <c r="E4369" s="86">
        <f t="shared" si="206"/>
        <v>10.20627167767398</v>
      </c>
    </row>
    <row r="4370" spans="1:5" x14ac:dyDescent="0.3">
      <c r="A4370" s="87">
        <v>43059</v>
      </c>
      <c r="B4370" s="94">
        <v>7.39</v>
      </c>
      <c r="C4370" s="29">
        <f t="shared" si="204"/>
        <v>9.1251529685861872</v>
      </c>
      <c r="D4370" s="86">
        <f t="shared" si="205"/>
        <v>11.382433899094595</v>
      </c>
      <c r="E4370" s="86">
        <f t="shared" si="206"/>
        <v>10.209422127044109</v>
      </c>
    </row>
    <row r="4371" spans="1:5" x14ac:dyDescent="0.3">
      <c r="A4371" s="87">
        <v>43060</v>
      </c>
      <c r="B4371" s="94">
        <v>7.39</v>
      </c>
      <c r="C4371" s="29">
        <f t="shared" si="204"/>
        <v>9.127735021870178</v>
      </c>
      <c r="D4371" s="86">
        <f t="shared" si="205"/>
        <v>11.385976749940292</v>
      </c>
      <c r="E4371" s="86">
        <f t="shared" si="206"/>
        <v>10.212573548887981</v>
      </c>
    </row>
    <row r="4372" spans="1:5" x14ac:dyDescent="0.3">
      <c r="A4372" s="87">
        <v>43061</v>
      </c>
      <c r="B4372" s="94">
        <v>7.39</v>
      </c>
      <c r="C4372" s="29">
        <f t="shared" si="204"/>
        <v>9.1303178057719663</v>
      </c>
      <c r="D4372" s="86">
        <f t="shared" si="205"/>
        <v>11.389520703519572</v>
      </c>
      <c r="E4372" s="86">
        <f t="shared" si="206"/>
        <v>10.215725943505779</v>
      </c>
    </row>
    <row r="4373" spans="1:5" x14ac:dyDescent="0.3">
      <c r="A4373" s="87">
        <v>43062</v>
      </c>
      <c r="B4373" s="94">
        <v>7.39</v>
      </c>
      <c r="C4373" s="29">
        <f t="shared" si="204"/>
        <v>9.1329013204982878</v>
      </c>
      <c r="D4373" s="86">
        <f t="shared" si="205"/>
        <v>11.393065760175668</v>
      </c>
      <c r="E4373" s="86">
        <f t="shared" si="206"/>
        <v>10.218879311197776</v>
      </c>
    </row>
    <row r="4374" spans="1:5" x14ac:dyDescent="0.3">
      <c r="A4374" s="87">
        <v>43063</v>
      </c>
      <c r="B4374" s="94">
        <v>7.39</v>
      </c>
      <c r="C4374" s="29">
        <f t="shared" si="204"/>
        <v>9.1354855662559373</v>
      </c>
      <c r="D4374" s="86">
        <f t="shared" si="205"/>
        <v>11.396611920251917</v>
      </c>
      <c r="E4374" s="86">
        <f t="shared" si="206"/>
        <v>10.22203365226434</v>
      </c>
    </row>
    <row r="4375" spans="1:5" x14ac:dyDescent="0.3">
      <c r="A4375" s="87">
        <v>43066</v>
      </c>
      <c r="B4375" s="94">
        <v>7.39</v>
      </c>
      <c r="C4375" s="29">
        <f t="shared" si="204"/>
        <v>9.1380705432517662</v>
      </c>
      <c r="D4375" s="86">
        <f t="shared" si="205"/>
        <v>11.400159184091768</v>
      </c>
      <c r="E4375" s="86">
        <f t="shared" si="206"/>
        <v>10.225188967005927</v>
      </c>
    </row>
    <row r="4376" spans="1:5" x14ac:dyDescent="0.3">
      <c r="A4376" s="87">
        <v>43067</v>
      </c>
      <c r="B4376" s="94">
        <v>7.39</v>
      </c>
      <c r="C4376" s="29">
        <f t="shared" si="204"/>
        <v>9.1406562516926844</v>
      </c>
      <c r="D4376" s="86">
        <f t="shared" si="205"/>
        <v>11.403707552038773</v>
      </c>
      <c r="E4376" s="86">
        <f t="shared" si="206"/>
        <v>10.228345255723092</v>
      </c>
    </row>
    <row r="4377" spans="1:5" x14ac:dyDescent="0.3">
      <c r="A4377" s="87">
        <v>43068</v>
      </c>
      <c r="B4377" s="94">
        <v>7.39</v>
      </c>
      <c r="C4377" s="29">
        <f t="shared" si="204"/>
        <v>9.1432426917856642</v>
      </c>
      <c r="D4377" s="86">
        <f t="shared" si="205"/>
        <v>11.407257024436591</v>
      </c>
      <c r="E4377" s="86">
        <f t="shared" si="206"/>
        <v>10.231502518716477</v>
      </c>
    </row>
    <row r="4378" spans="1:5" x14ac:dyDescent="0.3">
      <c r="A4378" s="87">
        <v>43069</v>
      </c>
      <c r="B4378" s="94">
        <v>7.39</v>
      </c>
      <c r="C4378" s="29">
        <f t="shared" si="204"/>
        <v>9.1458298637377329</v>
      </c>
      <c r="D4378" s="86">
        <f t="shared" si="205"/>
        <v>11.410807601628989</v>
      </c>
      <c r="E4378" s="86">
        <f t="shared" si="206"/>
        <v>10.23466075628682</v>
      </c>
    </row>
    <row r="4379" spans="1:5" x14ac:dyDescent="0.3">
      <c r="A4379" s="87">
        <v>43070</v>
      </c>
      <c r="B4379" s="94">
        <v>7.39</v>
      </c>
      <c r="C4379" s="29">
        <f t="shared" si="204"/>
        <v>9.1484177677559764</v>
      </c>
      <c r="D4379" s="86">
        <f t="shared" si="205"/>
        <v>11.414359283959842</v>
      </c>
      <c r="E4379" s="86">
        <f t="shared" si="206"/>
        <v>10.237819968734952</v>
      </c>
    </row>
    <row r="4380" spans="1:5" x14ac:dyDescent="0.3">
      <c r="A4380" s="87">
        <v>43073</v>
      </c>
      <c r="B4380" s="94">
        <v>7.39</v>
      </c>
      <c r="C4380" s="29">
        <f t="shared" si="204"/>
        <v>9.151006404047541</v>
      </c>
      <c r="D4380" s="86">
        <f t="shared" si="205"/>
        <v>11.417912071773131</v>
      </c>
      <c r="E4380" s="86">
        <f t="shared" si="206"/>
        <v>10.240980156361795</v>
      </c>
    </row>
    <row r="4381" spans="1:5" x14ac:dyDescent="0.3">
      <c r="A4381" s="87">
        <v>43074</v>
      </c>
      <c r="B4381" s="94">
        <v>7.39</v>
      </c>
      <c r="C4381" s="29">
        <f t="shared" si="204"/>
        <v>9.1535957728196315</v>
      </c>
      <c r="D4381" s="86">
        <f t="shared" si="205"/>
        <v>11.421465965412944</v>
      </c>
      <c r="E4381" s="86">
        <f t="shared" si="206"/>
        <v>10.244141319468367</v>
      </c>
    </row>
    <row r="4382" spans="1:5" x14ac:dyDescent="0.3">
      <c r="A4382" s="87">
        <v>43075</v>
      </c>
      <c r="B4382" s="94">
        <v>7.39</v>
      </c>
      <c r="C4382" s="29">
        <f t="shared" si="204"/>
        <v>9.1561858742795099</v>
      </c>
      <c r="D4382" s="86">
        <f t="shared" si="205"/>
        <v>11.425020965223474</v>
      </c>
      <c r="E4382" s="86">
        <f t="shared" si="206"/>
        <v>10.247303458355775</v>
      </c>
    </row>
    <row r="4383" spans="1:5" x14ac:dyDescent="0.3">
      <c r="A4383" s="87">
        <v>43076</v>
      </c>
      <c r="B4383" s="94">
        <v>6.89</v>
      </c>
      <c r="C4383" s="29">
        <f t="shared" si="204"/>
        <v>9.1587767086344964</v>
      </c>
      <c r="D4383" s="86">
        <f t="shared" si="205"/>
        <v>11.428577071549027</v>
      </c>
      <c r="E4383" s="86">
        <f t="shared" si="206"/>
        <v>10.250466573325223</v>
      </c>
    </row>
    <row r="4384" spans="1:5" x14ac:dyDescent="0.3">
      <c r="A4384" s="87">
        <v>43077</v>
      </c>
      <c r="B4384" s="94">
        <v>6.89</v>
      </c>
      <c r="C4384" s="29">
        <f t="shared" si="204"/>
        <v>9.1611986555473273</v>
      </c>
      <c r="D4384" s="86">
        <f t="shared" si="205"/>
        <v>11.431901461761907</v>
      </c>
      <c r="E4384" s="86">
        <f t="shared" si="206"/>
        <v>10.253440821156218</v>
      </c>
    </row>
    <row r="4385" spans="1:5" x14ac:dyDescent="0.3">
      <c r="A4385" s="87">
        <v>43080</v>
      </c>
      <c r="B4385" s="94">
        <v>6.89</v>
      </c>
      <c r="C4385" s="29">
        <f t="shared" si="204"/>
        <v>9.1636212429198007</v>
      </c>
      <c r="D4385" s="86">
        <f t="shared" si="205"/>
        <v>11.43522681898671</v>
      </c>
      <c r="E4385" s="86">
        <f t="shared" si="206"/>
        <v>10.256415931986968</v>
      </c>
    </row>
    <row r="4386" spans="1:5" x14ac:dyDescent="0.3">
      <c r="A4386" s="87">
        <v>43081</v>
      </c>
      <c r="B4386" s="94">
        <v>6.89</v>
      </c>
      <c r="C4386" s="29">
        <f t="shared" si="204"/>
        <v>9.1660444709212783</v>
      </c>
      <c r="D4386" s="86">
        <f t="shared" si="205"/>
        <v>11.438553143504723</v>
      </c>
      <c r="E4386" s="86">
        <f t="shared" si="206"/>
        <v>10.259391906067881</v>
      </c>
    </row>
    <row r="4387" spans="1:5" x14ac:dyDescent="0.3">
      <c r="A4387" s="87">
        <v>43082</v>
      </c>
      <c r="B4387" s="94">
        <v>6.89</v>
      </c>
      <c r="C4387" s="29">
        <f t="shared" si="204"/>
        <v>9.1684683397211693</v>
      </c>
      <c r="D4387" s="86">
        <f t="shared" si="205"/>
        <v>11.441880435597319</v>
      </c>
      <c r="E4387" s="86">
        <f t="shared" si="206"/>
        <v>10.262368743649436</v>
      </c>
    </row>
    <row r="4388" spans="1:5" x14ac:dyDescent="0.3">
      <c r="A4388" s="87">
        <v>43083</v>
      </c>
      <c r="B4388" s="94">
        <v>6.89</v>
      </c>
      <c r="C4388" s="29">
        <f t="shared" si="204"/>
        <v>9.1708928494889257</v>
      </c>
      <c r="D4388" s="86">
        <f t="shared" si="205"/>
        <v>11.445208695545947</v>
      </c>
      <c r="E4388" s="86">
        <f t="shared" si="206"/>
        <v>10.265346444982182</v>
      </c>
    </row>
    <row r="4389" spans="1:5" x14ac:dyDescent="0.3">
      <c r="A4389" s="87">
        <v>43084</v>
      </c>
      <c r="B4389" s="94">
        <v>6.89</v>
      </c>
      <c r="C4389" s="29">
        <f t="shared" si="204"/>
        <v>9.173318000394044</v>
      </c>
      <c r="D4389" s="86">
        <f t="shared" si="205"/>
        <v>11.448537923632141</v>
      </c>
      <c r="E4389" s="86">
        <f t="shared" si="206"/>
        <v>10.268325010316744</v>
      </c>
    </row>
    <row r="4390" spans="1:5" x14ac:dyDescent="0.3">
      <c r="A4390" s="87">
        <v>43087</v>
      </c>
      <c r="B4390" s="94">
        <v>6.89</v>
      </c>
      <c r="C4390" s="29">
        <f t="shared" si="204"/>
        <v>9.1757437926060685</v>
      </c>
      <c r="D4390" s="86">
        <f t="shared" si="205"/>
        <v>11.451868120137519</v>
      </c>
      <c r="E4390" s="86">
        <f t="shared" si="206"/>
        <v>10.271304439903817</v>
      </c>
    </row>
    <row r="4391" spans="1:5" x14ac:dyDescent="0.3">
      <c r="A4391" s="87">
        <v>43088</v>
      </c>
      <c r="B4391" s="94">
        <v>6.89</v>
      </c>
      <c r="C4391" s="29">
        <f t="shared" si="204"/>
        <v>9.1781702262945863</v>
      </c>
      <c r="D4391" s="86">
        <f t="shared" si="205"/>
        <v>11.455199285343777</v>
      </c>
      <c r="E4391" s="86">
        <f t="shared" si="206"/>
        <v>10.274284733994172</v>
      </c>
    </row>
    <row r="4392" spans="1:5" x14ac:dyDescent="0.3">
      <c r="A4392" s="87">
        <v>43089</v>
      </c>
      <c r="B4392" s="94">
        <v>6.89</v>
      </c>
      <c r="C4392" s="29">
        <f t="shared" si="204"/>
        <v>9.1805973016292288</v>
      </c>
      <c r="D4392" s="86">
        <f t="shared" si="205"/>
        <v>11.458531419532695</v>
      </c>
      <c r="E4392" s="86">
        <f t="shared" si="206"/>
        <v>10.277265892838651</v>
      </c>
    </row>
    <row r="4393" spans="1:5" x14ac:dyDescent="0.3">
      <c r="A4393" s="87">
        <v>43090</v>
      </c>
      <c r="B4393" s="94">
        <v>6.89</v>
      </c>
      <c r="C4393" s="29">
        <f t="shared" si="204"/>
        <v>9.1830250187796718</v>
      </c>
      <c r="D4393" s="86">
        <f t="shared" si="205"/>
        <v>11.461864522986135</v>
      </c>
      <c r="E4393" s="86">
        <f t="shared" si="206"/>
        <v>10.280247916688166</v>
      </c>
    </row>
    <row r="4394" spans="1:5" x14ac:dyDescent="0.3">
      <c r="A4394" s="87">
        <v>43091</v>
      </c>
      <c r="B4394" s="94">
        <v>6.89</v>
      </c>
      <c r="C4394" s="29">
        <f t="shared" si="204"/>
        <v>9.1854533779156373</v>
      </c>
      <c r="D4394" s="86">
        <f t="shared" si="205"/>
        <v>11.465198595986038</v>
      </c>
      <c r="E4394" s="86">
        <f t="shared" si="206"/>
        <v>10.283230805793709</v>
      </c>
    </row>
    <row r="4395" spans="1:5" x14ac:dyDescent="0.3">
      <c r="A4395" s="87">
        <v>43095</v>
      </c>
      <c r="B4395" s="94">
        <v>6.89</v>
      </c>
      <c r="C4395" s="29">
        <f t="shared" si="204"/>
        <v>9.1878823792068935</v>
      </c>
      <c r="D4395" s="86">
        <f t="shared" si="205"/>
        <v>11.468533638814433</v>
      </c>
      <c r="E4395" s="86">
        <f t="shared" si="206"/>
        <v>10.286214560406336</v>
      </c>
    </row>
    <row r="4396" spans="1:5" x14ac:dyDescent="0.3">
      <c r="A4396" s="87">
        <v>43096</v>
      </c>
      <c r="B4396" s="94">
        <v>6.89</v>
      </c>
      <c r="C4396" s="29">
        <f t="shared" si="204"/>
        <v>9.1903120228232513</v>
      </c>
      <c r="D4396" s="86">
        <f t="shared" si="205"/>
        <v>11.471869651753426</v>
      </c>
      <c r="E4396" s="86">
        <f t="shared" si="206"/>
        <v>10.289199180777182</v>
      </c>
    </row>
    <row r="4397" spans="1:5" x14ac:dyDescent="0.3">
      <c r="A4397" s="87">
        <v>43097</v>
      </c>
      <c r="B4397" s="94">
        <v>6.89</v>
      </c>
      <c r="C4397" s="29">
        <f t="shared" si="204"/>
        <v>9.1927423089345677</v>
      </c>
      <c r="D4397" s="86">
        <f t="shared" si="205"/>
        <v>11.475206635085208</v>
      </c>
      <c r="E4397" s="86">
        <f t="shared" si="206"/>
        <v>10.292184667157454</v>
      </c>
    </row>
    <row r="4398" spans="1:5" x14ac:dyDescent="0.3">
      <c r="A4398" s="87">
        <v>43098</v>
      </c>
      <c r="B4398" s="94">
        <v>6.89</v>
      </c>
      <c r="C4398" s="29">
        <f t="shared" si="204"/>
        <v>9.1951732377107422</v>
      </c>
      <c r="D4398" s="86">
        <f t="shared" si="205"/>
        <v>11.478544589092047</v>
      </c>
      <c r="E4398" s="86">
        <f t="shared" si="206"/>
        <v>10.295171019798429</v>
      </c>
    </row>
    <row r="4399" spans="1:5" x14ac:dyDescent="0.3">
      <c r="A4399" s="87">
        <v>43102</v>
      </c>
      <c r="B4399" s="94">
        <v>6.89</v>
      </c>
      <c r="C4399" s="29">
        <f t="shared" si="204"/>
        <v>9.1976048093217226</v>
      </c>
      <c r="D4399" s="86">
        <f t="shared" si="205"/>
        <v>11.481883514056301</v>
      </c>
      <c r="E4399" s="86">
        <f t="shared" si="206"/>
        <v>10.29815823895146</v>
      </c>
    </row>
    <row r="4400" spans="1:5" x14ac:dyDescent="0.3">
      <c r="A4400" s="87">
        <v>43103</v>
      </c>
      <c r="B4400" s="94">
        <v>6.89</v>
      </c>
      <c r="C4400" s="29">
        <f t="shared" si="204"/>
        <v>9.2000370239374991</v>
      </c>
      <c r="D4400" s="86">
        <f t="shared" si="205"/>
        <v>11.485223410260405</v>
      </c>
      <c r="E4400" s="86">
        <f t="shared" si="206"/>
        <v>10.301146324867974</v>
      </c>
    </row>
    <row r="4401" spans="1:5" x14ac:dyDescent="0.3">
      <c r="A4401" s="87">
        <v>43104</v>
      </c>
      <c r="B4401" s="94">
        <v>6.89</v>
      </c>
      <c r="C4401" s="29">
        <f t="shared" si="204"/>
        <v>9.2024698817281099</v>
      </c>
      <c r="D4401" s="86">
        <f t="shared" si="205"/>
        <v>11.488564277986875</v>
      </c>
      <c r="E4401" s="86">
        <f t="shared" si="206"/>
        <v>10.304135277799464</v>
      </c>
    </row>
    <row r="4402" spans="1:5" x14ac:dyDescent="0.3">
      <c r="A4402" s="87">
        <v>43105</v>
      </c>
      <c r="B4402" s="94">
        <v>6.89</v>
      </c>
      <c r="C4402" s="29">
        <f t="shared" si="204"/>
        <v>9.204903382863634</v>
      </c>
      <c r="D4402" s="86">
        <f t="shared" si="205"/>
        <v>11.491906117518312</v>
      </c>
      <c r="E4402" s="86">
        <f t="shared" si="206"/>
        <v>10.307125097997504</v>
      </c>
    </row>
    <row r="4403" spans="1:5" x14ac:dyDescent="0.3">
      <c r="A4403" s="87">
        <v>43108</v>
      </c>
      <c r="B4403" s="94">
        <v>6.89</v>
      </c>
      <c r="C4403" s="29">
        <f t="shared" si="204"/>
        <v>9.2073375275141984</v>
      </c>
      <c r="D4403" s="86">
        <f t="shared" si="205"/>
        <v>11.4952489291374</v>
      </c>
      <c r="E4403" s="86">
        <f t="shared" si="206"/>
        <v>10.310115785713737</v>
      </c>
    </row>
    <row r="4404" spans="1:5" x14ac:dyDescent="0.3">
      <c r="A4404" s="87">
        <v>43109</v>
      </c>
      <c r="B4404" s="94">
        <v>6.89</v>
      </c>
      <c r="C4404" s="29">
        <f t="shared" si="204"/>
        <v>9.2097723158499747</v>
      </c>
      <c r="D4404" s="86">
        <f t="shared" si="205"/>
        <v>11.498592713126904</v>
      </c>
      <c r="E4404" s="86">
        <f t="shared" si="206"/>
        <v>10.313107341199879</v>
      </c>
    </row>
    <row r="4405" spans="1:5" x14ac:dyDescent="0.3">
      <c r="A4405" s="87">
        <v>43110</v>
      </c>
      <c r="B4405" s="94">
        <v>6.89</v>
      </c>
      <c r="C4405" s="29">
        <f t="shared" si="204"/>
        <v>9.2122077480411786</v>
      </c>
      <c r="D4405" s="86">
        <f t="shared" si="205"/>
        <v>11.501937469769668</v>
      </c>
      <c r="E4405" s="86">
        <f t="shared" si="206"/>
        <v>10.316099764707722</v>
      </c>
    </row>
    <row r="4406" spans="1:5" x14ac:dyDescent="0.3">
      <c r="A4406" s="87">
        <v>43111</v>
      </c>
      <c r="B4406" s="94">
        <v>6.89</v>
      </c>
      <c r="C4406" s="29">
        <f t="shared" si="204"/>
        <v>9.2146438242580704</v>
      </c>
      <c r="D4406" s="86">
        <f t="shared" si="205"/>
        <v>11.505283199348625</v>
      </c>
      <c r="E4406" s="86">
        <f t="shared" si="206"/>
        <v>10.319093056489127</v>
      </c>
    </row>
    <row r="4407" spans="1:5" x14ac:dyDescent="0.3">
      <c r="A4407" s="87">
        <v>43112</v>
      </c>
      <c r="B4407" s="94">
        <v>6.89</v>
      </c>
      <c r="C4407" s="29">
        <f t="shared" si="204"/>
        <v>9.2170805446709583</v>
      </c>
      <c r="D4407" s="86">
        <f t="shared" si="205"/>
        <v>11.508629902146785</v>
      </c>
      <c r="E4407" s="86">
        <f t="shared" si="206"/>
        <v>10.32208721679603</v>
      </c>
    </row>
    <row r="4408" spans="1:5" x14ac:dyDescent="0.3">
      <c r="A4408" s="87">
        <v>43115</v>
      </c>
      <c r="B4408" s="94">
        <v>6.89</v>
      </c>
      <c r="C4408" s="29">
        <f t="shared" si="204"/>
        <v>9.2195179094501913</v>
      </c>
      <c r="D4408" s="86">
        <f t="shared" si="205"/>
        <v>11.51197757844724</v>
      </c>
      <c r="E4408" s="86">
        <f t="shared" si="206"/>
        <v>10.32508224588044</v>
      </c>
    </row>
    <row r="4409" spans="1:5" x14ac:dyDescent="0.3">
      <c r="A4409" s="87">
        <v>43116</v>
      </c>
      <c r="B4409" s="94">
        <v>6.89</v>
      </c>
      <c r="C4409" s="29">
        <f t="shared" si="204"/>
        <v>9.2219559187661666</v>
      </c>
      <c r="D4409" s="86">
        <f t="shared" si="205"/>
        <v>11.515326228533169</v>
      </c>
      <c r="E4409" s="86">
        <f t="shared" si="206"/>
        <v>10.328078143994439</v>
      </c>
    </row>
    <row r="4410" spans="1:5" x14ac:dyDescent="0.3">
      <c r="A4410" s="87">
        <v>43117</v>
      </c>
      <c r="B4410" s="94">
        <v>6.89</v>
      </c>
      <c r="C4410" s="29">
        <f t="shared" si="204"/>
        <v>9.2243945727893255</v>
      </c>
      <c r="D4410" s="86">
        <f t="shared" si="205"/>
        <v>11.51867585268783</v>
      </c>
      <c r="E4410" s="86">
        <f t="shared" si="206"/>
        <v>10.331074911390184</v>
      </c>
    </row>
    <row r="4411" spans="1:5" x14ac:dyDescent="0.3">
      <c r="A4411" s="87">
        <v>43118</v>
      </c>
      <c r="B4411" s="94">
        <v>6.89</v>
      </c>
      <c r="C4411" s="29">
        <f t="shared" si="204"/>
        <v>9.2268338716901539</v>
      </c>
      <c r="D4411" s="86">
        <f t="shared" si="205"/>
        <v>11.522026451194563</v>
      </c>
      <c r="E4411" s="86">
        <f t="shared" si="206"/>
        <v>10.334072548319902</v>
      </c>
    </row>
    <row r="4412" spans="1:5" x14ac:dyDescent="0.3">
      <c r="A4412" s="87">
        <v>43119</v>
      </c>
      <c r="B4412" s="94">
        <v>6.89</v>
      </c>
      <c r="C4412" s="29">
        <f t="shared" si="204"/>
        <v>9.2292738156391838</v>
      </c>
      <c r="D4412" s="86">
        <f t="shared" si="205"/>
        <v>11.525378024336792</v>
      </c>
      <c r="E4412" s="86">
        <f t="shared" si="206"/>
        <v>10.337071055035896</v>
      </c>
    </row>
    <row r="4413" spans="1:5" x14ac:dyDescent="0.3">
      <c r="A4413" s="87">
        <v>43122</v>
      </c>
      <c r="B4413" s="94">
        <v>6.89</v>
      </c>
      <c r="C4413" s="29">
        <f t="shared" si="204"/>
        <v>9.2317144048069917</v>
      </c>
      <c r="D4413" s="86">
        <f t="shared" si="205"/>
        <v>11.528730572398024</v>
      </c>
      <c r="E4413" s="86">
        <f t="shared" si="206"/>
        <v>10.340070431790538</v>
      </c>
    </row>
    <row r="4414" spans="1:5" x14ac:dyDescent="0.3">
      <c r="A4414" s="87">
        <v>43123</v>
      </c>
      <c r="B4414" s="94">
        <v>6.89</v>
      </c>
      <c r="C4414" s="29">
        <f t="shared" si="204"/>
        <v>9.2341556393641984</v>
      </c>
      <c r="D4414" s="86">
        <f t="shared" si="205"/>
        <v>11.532084095661846</v>
      </c>
      <c r="E4414" s="86">
        <f t="shared" si="206"/>
        <v>10.343070678836279</v>
      </c>
    </row>
    <row r="4415" spans="1:5" x14ac:dyDescent="0.3">
      <c r="A4415" s="87">
        <v>43124</v>
      </c>
      <c r="B4415" s="94">
        <v>6.89</v>
      </c>
      <c r="C4415" s="29">
        <f t="shared" si="204"/>
        <v>9.2365975194814727</v>
      </c>
      <c r="D4415" s="86">
        <f t="shared" si="205"/>
        <v>11.535438594411929</v>
      </c>
      <c r="E4415" s="86">
        <f t="shared" si="206"/>
        <v>10.346071796425639</v>
      </c>
    </row>
    <row r="4416" spans="1:5" x14ac:dyDescent="0.3">
      <c r="A4416" s="87">
        <v>43125</v>
      </c>
      <c r="B4416" s="94">
        <v>6.89</v>
      </c>
      <c r="C4416" s="29">
        <f t="shared" si="204"/>
        <v>9.2390400453295243</v>
      </c>
      <c r="D4416" s="86">
        <f t="shared" si="205"/>
        <v>11.538794068932026</v>
      </c>
      <c r="E4416" s="86">
        <f t="shared" si="206"/>
        <v>10.349073784811212</v>
      </c>
    </row>
    <row r="4417" spans="1:5" x14ac:dyDescent="0.3">
      <c r="A4417" s="87">
        <v>43126</v>
      </c>
      <c r="B4417" s="94">
        <v>6.89</v>
      </c>
      <c r="C4417" s="29">
        <f t="shared" si="204"/>
        <v>9.2414832170791108</v>
      </c>
      <c r="D4417" s="86">
        <f t="shared" si="205"/>
        <v>11.542150519505972</v>
      </c>
      <c r="E4417" s="86">
        <f t="shared" si="206"/>
        <v>10.352076644245667</v>
      </c>
    </row>
    <row r="4418" spans="1:5" x14ac:dyDescent="0.3">
      <c r="A4418" s="87">
        <v>43129</v>
      </c>
      <c r="B4418" s="94">
        <v>6.89</v>
      </c>
      <c r="C4418" s="29">
        <f t="shared" si="204"/>
        <v>9.2439270349010361</v>
      </c>
      <c r="D4418" s="86">
        <f t="shared" si="205"/>
        <v>11.545507946417688</v>
      </c>
      <c r="E4418" s="86">
        <f t="shared" si="206"/>
        <v>10.355080374981744</v>
      </c>
    </row>
    <row r="4419" spans="1:5" x14ac:dyDescent="0.3">
      <c r="A4419" s="87">
        <v>43130</v>
      </c>
      <c r="B4419" s="94">
        <v>6.89</v>
      </c>
      <c r="C4419" s="29">
        <f t="shared" si="204"/>
        <v>9.2463714989661447</v>
      </c>
      <c r="D4419" s="86">
        <f t="shared" si="205"/>
        <v>11.548866349951174</v>
      </c>
      <c r="E4419" s="86">
        <f t="shared" si="206"/>
        <v>10.358084977272259</v>
      </c>
    </row>
    <row r="4420" spans="1:5" x14ac:dyDescent="0.3">
      <c r="A4420" s="87">
        <v>43131</v>
      </c>
      <c r="B4420" s="94">
        <v>6.89</v>
      </c>
      <c r="C4420" s="29">
        <f t="shared" si="204"/>
        <v>9.2488166094453312</v>
      </c>
      <c r="D4420" s="86">
        <f t="shared" si="205"/>
        <v>11.552225730390512</v>
      </c>
      <c r="E4420" s="86">
        <f t="shared" si="206"/>
        <v>10.361090451370099</v>
      </c>
    </row>
    <row r="4421" spans="1:5" x14ac:dyDescent="0.3">
      <c r="A4421" s="87">
        <v>43132</v>
      </c>
      <c r="B4421" s="94">
        <v>6.89</v>
      </c>
      <c r="C4421" s="29">
        <f t="shared" ref="C4421:C4484" si="207">IF(A4421=$B$2,1,IF(A4420&lt;DATE(1998,1,2),ROUND(B4420/3000+1,8)*C4420,ROUND(((1+B4420/100)^(1/252)),8)*C4420))</f>
        <v>9.2512623665095326</v>
      </c>
      <c r="D4421" s="86">
        <f t="shared" ref="D4421:D4484" si="208">(((ROUND(C4421/C4420,8)-1)*$D$1)+1)*D4420</f>
        <v>11.55558608801987</v>
      </c>
      <c r="E4421" s="86">
        <f t="shared" ref="E4421:E4484" si="209">(((ROUND(C4421/C4420,8))*(($E$1+1)^(1/252)))*E4420)</f>
        <v>10.364096797528227</v>
      </c>
    </row>
    <row r="4422" spans="1:5" x14ac:dyDescent="0.3">
      <c r="A4422" s="87">
        <v>43133</v>
      </c>
      <c r="B4422" s="94">
        <v>6.89</v>
      </c>
      <c r="C4422" s="29">
        <f t="shared" si="207"/>
        <v>9.253708770329732</v>
      </c>
      <c r="D4422" s="86">
        <f t="shared" si="208"/>
        <v>11.558947423123499</v>
      </c>
      <c r="E4422" s="86">
        <f t="shared" si="209"/>
        <v>10.367104015999674</v>
      </c>
    </row>
    <row r="4423" spans="1:5" x14ac:dyDescent="0.3">
      <c r="A4423" s="87">
        <v>43136</v>
      </c>
      <c r="B4423" s="94">
        <v>6.89</v>
      </c>
      <c r="C4423" s="29">
        <f t="shared" si="207"/>
        <v>9.256155821076959</v>
      </c>
      <c r="D4423" s="86">
        <f t="shared" si="208"/>
        <v>11.562309735985727</v>
      </c>
      <c r="E4423" s="86">
        <f t="shared" si="209"/>
        <v>10.370112107037551</v>
      </c>
    </row>
    <row r="4424" spans="1:5" x14ac:dyDescent="0.3">
      <c r="A4424" s="87">
        <v>43137</v>
      </c>
      <c r="B4424" s="94">
        <v>6.89</v>
      </c>
      <c r="C4424" s="29">
        <f t="shared" si="207"/>
        <v>9.2586035189222855</v>
      </c>
      <c r="D4424" s="86">
        <f t="shared" si="208"/>
        <v>11.56567302689097</v>
      </c>
      <c r="E4424" s="86">
        <f t="shared" si="209"/>
        <v>10.373121070895039</v>
      </c>
    </row>
    <row r="4425" spans="1:5" x14ac:dyDescent="0.3">
      <c r="A4425" s="87">
        <v>43138</v>
      </c>
      <c r="B4425" s="94">
        <v>6.89</v>
      </c>
      <c r="C4425" s="29">
        <f t="shared" si="207"/>
        <v>9.2610518640368298</v>
      </c>
      <c r="D4425" s="86">
        <f t="shared" si="208"/>
        <v>11.569037296123724</v>
      </c>
      <c r="E4425" s="86">
        <f t="shared" si="209"/>
        <v>10.376130907825392</v>
      </c>
    </row>
    <row r="4426" spans="1:5" x14ac:dyDescent="0.3">
      <c r="A4426" s="87">
        <v>43139</v>
      </c>
      <c r="B4426" s="94">
        <v>6.64</v>
      </c>
      <c r="C4426" s="29">
        <f t="shared" si="207"/>
        <v>9.2635008565917563</v>
      </c>
      <c r="D4426" s="86">
        <f t="shared" si="208"/>
        <v>11.57240254396857</v>
      </c>
      <c r="E4426" s="86">
        <f t="shared" si="209"/>
        <v>10.37914161808194</v>
      </c>
    </row>
    <row r="4427" spans="1:5" x14ac:dyDescent="0.3">
      <c r="A4427" s="87">
        <v>43140</v>
      </c>
      <c r="B4427" s="94">
        <v>6.64</v>
      </c>
      <c r="C4427" s="29">
        <f t="shared" si="207"/>
        <v>9.2658644388353171</v>
      </c>
      <c r="D4427" s="86">
        <f t="shared" si="208"/>
        <v>11.575650512328574</v>
      </c>
      <c r="E4427" s="86">
        <f t="shared" si="209"/>
        <v>10.382056777213387</v>
      </c>
    </row>
    <row r="4428" spans="1:5" x14ac:dyDescent="0.3">
      <c r="A4428" s="87">
        <v>43145</v>
      </c>
      <c r="B4428" s="94">
        <v>6.64</v>
      </c>
      <c r="C4428" s="29">
        <f t="shared" si="207"/>
        <v>9.2682286241468876</v>
      </c>
      <c r="D4428" s="86">
        <f t="shared" si="208"/>
        <v>11.578899392279617</v>
      </c>
      <c r="E4428" s="86">
        <f t="shared" si="209"/>
        <v>10.384972755117049</v>
      </c>
    </row>
    <row r="4429" spans="1:5" x14ac:dyDescent="0.3">
      <c r="A4429" s="87">
        <v>43146</v>
      </c>
      <c r="B4429" s="94">
        <v>6.64</v>
      </c>
      <c r="C4429" s="29">
        <f t="shared" si="207"/>
        <v>9.2705934126803395</v>
      </c>
      <c r="D4429" s="86">
        <f t="shared" si="208"/>
        <v>11.582149184077551</v>
      </c>
      <c r="E4429" s="86">
        <f t="shared" si="209"/>
        <v>10.387889552022891</v>
      </c>
    </row>
    <row r="4430" spans="1:5" x14ac:dyDescent="0.3">
      <c r="A4430" s="87">
        <v>43147</v>
      </c>
      <c r="B4430" s="94">
        <v>6.64</v>
      </c>
      <c r="C4430" s="29">
        <f t="shared" si="207"/>
        <v>9.2729588045895852</v>
      </c>
      <c r="D4430" s="86">
        <f t="shared" si="208"/>
        <v>11.5853998879783</v>
      </c>
      <c r="E4430" s="86">
        <f t="shared" si="209"/>
        <v>10.390807168160944</v>
      </c>
    </row>
    <row r="4431" spans="1:5" x14ac:dyDescent="0.3">
      <c r="A4431" s="87">
        <v>43150</v>
      </c>
      <c r="B4431" s="94">
        <v>6.64</v>
      </c>
      <c r="C4431" s="29">
        <f t="shared" si="207"/>
        <v>9.275324800028578</v>
      </c>
      <c r="D4431" s="86">
        <f t="shared" si="208"/>
        <v>11.588651504237859</v>
      </c>
      <c r="E4431" s="86">
        <f t="shared" si="209"/>
        <v>10.393725603761302</v>
      </c>
    </row>
    <row r="4432" spans="1:5" x14ac:dyDescent="0.3">
      <c r="A4432" s="87">
        <v>43151</v>
      </c>
      <c r="B4432" s="94">
        <v>6.64</v>
      </c>
      <c r="C4432" s="29">
        <f t="shared" si="207"/>
        <v>9.2776913991513066</v>
      </c>
      <c r="D4432" s="86">
        <f t="shared" si="208"/>
        <v>11.591904033112296</v>
      </c>
      <c r="E4432" s="86">
        <f t="shared" si="209"/>
        <v>10.396644859054126</v>
      </c>
    </row>
    <row r="4433" spans="1:5" x14ac:dyDescent="0.3">
      <c r="A4433" s="87">
        <v>43152</v>
      </c>
      <c r="B4433" s="94">
        <v>6.64</v>
      </c>
      <c r="C4433" s="29">
        <f t="shared" si="207"/>
        <v>9.2800586021118008</v>
      </c>
      <c r="D4433" s="86">
        <f t="shared" si="208"/>
        <v>11.59515747485775</v>
      </c>
      <c r="E4433" s="86">
        <f t="shared" si="209"/>
        <v>10.399564934269641</v>
      </c>
    </row>
    <row r="4434" spans="1:5" x14ac:dyDescent="0.3">
      <c r="A4434" s="87">
        <v>43153</v>
      </c>
      <c r="B4434" s="94">
        <v>6.64</v>
      </c>
      <c r="C4434" s="29">
        <f t="shared" si="207"/>
        <v>9.2824264090641311</v>
      </c>
      <c r="D4434" s="86">
        <f t="shared" si="208"/>
        <v>11.598411829730431</v>
      </c>
      <c r="E4434" s="86">
        <f t="shared" si="209"/>
        <v>10.402485829638136</v>
      </c>
    </row>
    <row r="4435" spans="1:5" x14ac:dyDescent="0.3">
      <c r="A4435" s="87">
        <v>43154</v>
      </c>
      <c r="B4435" s="94">
        <v>6.64</v>
      </c>
      <c r="C4435" s="29">
        <f t="shared" si="207"/>
        <v>9.2847948201624053</v>
      </c>
      <c r="D4435" s="86">
        <f t="shared" si="208"/>
        <v>11.601667097986622</v>
      </c>
      <c r="E4435" s="86">
        <f t="shared" si="209"/>
        <v>10.405407545389966</v>
      </c>
    </row>
    <row r="4436" spans="1:5" x14ac:dyDescent="0.3">
      <c r="A4436" s="87">
        <v>43157</v>
      </c>
      <c r="B4436" s="94">
        <v>6.64</v>
      </c>
      <c r="C4436" s="29">
        <f t="shared" si="207"/>
        <v>9.2871638355607704</v>
      </c>
      <c r="D4436" s="86">
        <f t="shared" si="208"/>
        <v>11.604923279882678</v>
      </c>
      <c r="E4436" s="86">
        <f t="shared" si="209"/>
        <v>10.408330081755549</v>
      </c>
    </row>
    <row r="4437" spans="1:5" x14ac:dyDescent="0.3">
      <c r="A4437" s="87">
        <v>43158</v>
      </c>
      <c r="B4437" s="94">
        <v>6.64</v>
      </c>
      <c r="C4437" s="29">
        <f t="shared" si="207"/>
        <v>9.2895334554134141</v>
      </c>
      <c r="D4437" s="86">
        <f t="shared" si="208"/>
        <v>11.608180375675026</v>
      </c>
      <c r="E4437" s="86">
        <f t="shared" si="209"/>
        <v>10.411253438965367</v>
      </c>
    </row>
    <row r="4438" spans="1:5" x14ac:dyDescent="0.3">
      <c r="A4438" s="87">
        <v>43159</v>
      </c>
      <c r="B4438" s="94">
        <v>6.64</v>
      </c>
      <c r="C4438" s="29">
        <f t="shared" si="207"/>
        <v>9.2919036798745633</v>
      </c>
      <c r="D4438" s="86">
        <f t="shared" si="208"/>
        <v>11.611438385620165</v>
      </c>
      <c r="E4438" s="86">
        <f t="shared" si="209"/>
        <v>10.414177617249971</v>
      </c>
    </row>
    <row r="4439" spans="1:5" x14ac:dyDescent="0.3">
      <c r="A4439" s="87">
        <v>43160</v>
      </c>
      <c r="B4439" s="94">
        <v>6.64</v>
      </c>
      <c r="C4439" s="29">
        <f t="shared" si="207"/>
        <v>9.294274509098484</v>
      </c>
      <c r="D4439" s="86">
        <f t="shared" si="208"/>
        <v>11.614697309974664</v>
      </c>
      <c r="E4439" s="86">
        <f t="shared" si="209"/>
        <v>10.417102616839971</v>
      </c>
    </row>
    <row r="4440" spans="1:5" x14ac:dyDescent="0.3">
      <c r="A4440" s="87">
        <v>43161</v>
      </c>
      <c r="B4440" s="94">
        <v>6.64</v>
      </c>
      <c r="C4440" s="29">
        <f t="shared" si="207"/>
        <v>9.296645943239481</v>
      </c>
      <c r="D4440" s="86">
        <f t="shared" si="208"/>
        <v>11.617957148995169</v>
      </c>
      <c r="E4440" s="86">
        <f t="shared" si="209"/>
        <v>10.420028437966046</v>
      </c>
    </row>
    <row r="4441" spans="1:5" x14ac:dyDescent="0.3">
      <c r="A4441" s="87">
        <v>43164</v>
      </c>
      <c r="B4441" s="94">
        <v>6.64</v>
      </c>
      <c r="C4441" s="29">
        <f t="shared" si="207"/>
        <v>9.2990179824518986</v>
      </c>
      <c r="D4441" s="86">
        <f t="shared" si="208"/>
        <v>11.621217902938392</v>
      </c>
      <c r="E4441" s="86">
        <f t="shared" si="209"/>
        <v>10.422955080858937</v>
      </c>
    </row>
    <row r="4442" spans="1:5" x14ac:dyDescent="0.3">
      <c r="A4442" s="87">
        <v>43165</v>
      </c>
      <c r="B4442" s="94">
        <v>6.64</v>
      </c>
      <c r="C4442" s="29">
        <f t="shared" si="207"/>
        <v>9.3013906268901216</v>
      </c>
      <c r="D4442" s="86">
        <f t="shared" si="208"/>
        <v>11.624479572061121</v>
      </c>
      <c r="E4442" s="86">
        <f t="shared" si="209"/>
        <v>10.425882545749454</v>
      </c>
    </row>
    <row r="4443" spans="1:5" x14ac:dyDescent="0.3">
      <c r="A4443" s="87">
        <v>43166</v>
      </c>
      <c r="B4443" s="94">
        <v>6.64</v>
      </c>
      <c r="C4443" s="29">
        <f t="shared" si="207"/>
        <v>9.3037638767085742</v>
      </c>
      <c r="D4443" s="86">
        <f t="shared" si="208"/>
        <v>11.627742156620213</v>
      </c>
      <c r="E4443" s="86">
        <f t="shared" si="209"/>
        <v>10.428810832868466</v>
      </c>
    </row>
    <row r="4444" spans="1:5" x14ac:dyDescent="0.3">
      <c r="A4444" s="87">
        <v>43167</v>
      </c>
      <c r="B4444" s="94">
        <v>6.64</v>
      </c>
      <c r="C4444" s="29">
        <f t="shared" si="207"/>
        <v>9.3061377320617176</v>
      </c>
      <c r="D4444" s="86">
        <f t="shared" si="208"/>
        <v>11.631005656872601</v>
      </c>
      <c r="E4444" s="86">
        <f t="shared" si="209"/>
        <v>10.431739942446912</v>
      </c>
    </row>
    <row r="4445" spans="1:5" x14ac:dyDescent="0.3">
      <c r="A4445" s="87">
        <v>43168</v>
      </c>
      <c r="B4445" s="94">
        <v>6.64</v>
      </c>
      <c r="C4445" s="29">
        <f t="shared" si="207"/>
        <v>9.308512193104054</v>
      </c>
      <c r="D4445" s="86">
        <f t="shared" si="208"/>
        <v>11.634270073075287</v>
      </c>
      <c r="E4445" s="86">
        <f t="shared" si="209"/>
        <v>10.434669874715793</v>
      </c>
    </row>
    <row r="4446" spans="1:5" x14ac:dyDescent="0.3">
      <c r="A4446" s="87">
        <v>43171</v>
      </c>
      <c r="B4446" s="94">
        <v>6.64</v>
      </c>
      <c r="C4446" s="29">
        <f t="shared" si="207"/>
        <v>9.3108872599901247</v>
      </c>
      <c r="D4446" s="86">
        <f t="shared" si="208"/>
        <v>11.637535405485346</v>
      </c>
      <c r="E4446" s="86">
        <f t="shared" si="209"/>
        <v>10.437600629906175</v>
      </c>
    </row>
    <row r="4447" spans="1:5" x14ac:dyDescent="0.3">
      <c r="A4447" s="87">
        <v>43172</v>
      </c>
      <c r="B4447" s="94">
        <v>6.64</v>
      </c>
      <c r="C4447" s="29">
        <f t="shared" si="207"/>
        <v>9.3132629328745118</v>
      </c>
      <c r="D4447" s="86">
        <f t="shared" si="208"/>
        <v>11.640801654359928</v>
      </c>
      <c r="E4447" s="86">
        <f t="shared" si="209"/>
        <v>10.440532208249191</v>
      </c>
    </row>
    <row r="4448" spans="1:5" x14ac:dyDescent="0.3">
      <c r="A4448" s="87">
        <v>43173</v>
      </c>
      <c r="B4448" s="94">
        <v>6.64</v>
      </c>
      <c r="C4448" s="29">
        <f t="shared" si="207"/>
        <v>9.3156392119118347</v>
      </c>
      <c r="D4448" s="86">
        <f t="shared" si="208"/>
        <v>11.644068819956249</v>
      </c>
      <c r="E4448" s="86">
        <f t="shared" si="209"/>
        <v>10.443464609976038</v>
      </c>
    </row>
    <row r="4449" spans="1:5" x14ac:dyDescent="0.3">
      <c r="A4449" s="87">
        <v>43174</v>
      </c>
      <c r="B4449" s="94">
        <v>6.64</v>
      </c>
      <c r="C4449" s="29">
        <f t="shared" si="207"/>
        <v>9.3180160972567556</v>
      </c>
      <c r="D4449" s="86">
        <f t="shared" si="208"/>
        <v>11.647336902531602</v>
      </c>
      <c r="E4449" s="86">
        <f t="shared" si="209"/>
        <v>10.446397835317976</v>
      </c>
    </row>
    <row r="4450" spans="1:5" x14ac:dyDescent="0.3">
      <c r="A4450" s="87">
        <v>43175</v>
      </c>
      <c r="B4450" s="94">
        <v>6.64</v>
      </c>
      <c r="C4450" s="29">
        <f t="shared" si="207"/>
        <v>9.320393589063972</v>
      </c>
      <c r="D4450" s="86">
        <f t="shared" si="208"/>
        <v>11.650605902343351</v>
      </c>
      <c r="E4450" s="86">
        <f t="shared" si="209"/>
        <v>10.44933188450633</v>
      </c>
    </row>
    <row r="4451" spans="1:5" x14ac:dyDescent="0.3">
      <c r="A4451" s="87">
        <v>43178</v>
      </c>
      <c r="B4451" s="94">
        <v>6.64</v>
      </c>
      <c r="C4451" s="29">
        <f t="shared" si="207"/>
        <v>9.3227716874882223</v>
      </c>
      <c r="D4451" s="86">
        <f t="shared" si="208"/>
        <v>11.653875819648933</v>
      </c>
      <c r="E4451" s="86">
        <f t="shared" si="209"/>
        <v>10.452266757772495</v>
      </c>
    </row>
    <row r="4452" spans="1:5" x14ac:dyDescent="0.3">
      <c r="A4452" s="87">
        <v>43179</v>
      </c>
      <c r="B4452" s="94">
        <v>6.64</v>
      </c>
      <c r="C4452" s="29">
        <f t="shared" si="207"/>
        <v>9.3251503926842858</v>
      </c>
      <c r="D4452" s="86">
        <f t="shared" si="208"/>
        <v>11.657146654705855</v>
      </c>
      <c r="E4452" s="86">
        <f t="shared" si="209"/>
        <v>10.455202455347925</v>
      </c>
    </row>
    <row r="4453" spans="1:5" x14ac:dyDescent="0.3">
      <c r="A4453" s="87">
        <v>43180</v>
      </c>
      <c r="B4453" s="94">
        <v>6.64</v>
      </c>
      <c r="C4453" s="29">
        <f t="shared" si="207"/>
        <v>9.3275297048069792</v>
      </c>
      <c r="D4453" s="86">
        <f t="shared" si="208"/>
        <v>11.660418407771697</v>
      </c>
      <c r="E4453" s="86">
        <f t="shared" si="209"/>
        <v>10.45813897746414</v>
      </c>
    </row>
    <row r="4454" spans="1:5" x14ac:dyDescent="0.3">
      <c r="A4454" s="87">
        <v>43181</v>
      </c>
      <c r="B4454" s="94">
        <v>6.39</v>
      </c>
      <c r="C4454" s="29">
        <f t="shared" si="207"/>
        <v>9.3299096240111616</v>
      </c>
      <c r="D4454" s="86">
        <f t="shared" si="208"/>
        <v>11.663691079104115</v>
      </c>
      <c r="E4454" s="86">
        <f t="shared" si="209"/>
        <v>10.461076324352728</v>
      </c>
    </row>
    <row r="4455" spans="1:5" x14ac:dyDescent="0.3">
      <c r="A4455" s="87">
        <v>43182</v>
      </c>
      <c r="B4455" s="94">
        <v>6.39</v>
      </c>
      <c r="C4455" s="29">
        <f t="shared" si="207"/>
        <v>9.3322031956940315</v>
      </c>
      <c r="D4455" s="86">
        <f t="shared" si="208"/>
        <v>11.666845092799889</v>
      </c>
      <c r="E4455" s="86">
        <f t="shared" si="209"/>
        <v>10.463916996507294</v>
      </c>
    </row>
    <row r="4456" spans="1:5" x14ac:dyDescent="0.3">
      <c r="A4456" s="87">
        <v>43185</v>
      </c>
      <c r="B4456" s="94">
        <v>6.39</v>
      </c>
      <c r="C4456" s="29">
        <f t="shared" si="207"/>
        <v>9.3344973312056272</v>
      </c>
      <c r="D4456" s="86">
        <f t="shared" si="208"/>
        <v>11.669999959381968</v>
      </c>
      <c r="E4456" s="86">
        <f t="shared" si="209"/>
        <v>10.466758440037388</v>
      </c>
    </row>
    <row r="4457" spans="1:5" x14ac:dyDescent="0.3">
      <c r="A4457" s="87">
        <v>43186</v>
      </c>
      <c r="B4457" s="94">
        <v>6.39</v>
      </c>
      <c r="C4457" s="29">
        <f t="shared" si="207"/>
        <v>9.3367920306845562</v>
      </c>
      <c r="D4457" s="86">
        <f t="shared" si="208"/>
        <v>11.673155679080985</v>
      </c>
      <c r="E4457" s="86">
        <f t="shared" si="209"/>
        <v>10.469600655152478</v>
      </c>
    </row>
    <row r="4458" spans="1:5" x14ac:dyDescent="0.3">
      <c r="A4458" s="87">
        <v>43187</v>
      </c>
      <c r="B4458" s="94">
        <v>6.39</v>
      </c>
      <c r="C4458" s="29">
        <f t="shared" si="207"/>
        <v>9.3390872942694578</v>
      </c>
      <c r="D4458" s="86">
        <f t="shared" si="208"/>
        <v>11.676312252127632</v>
      </c>
      <c r="E4458" s="86">
        <f t="shared" si="209"/>
        <v>10.472443642062084</v>
      </c>
    </row>
    <row r="4459" spans="1:5" x14ac:dyDescent="0.3">
      <c r="A4459" s="87">
        <v>43188</v>
      </c>
      <c r="B4459" s="94">
        <v>6.39</v>
      </c>
      <c r="C4459" s="29">
        <f t="shared" si="207"/>
        <v>9.3413831220990069</v>
      </c>
      <c r="D4459" s="86">
        <f t="shared" si="208"/>
        <v>11.679469678752666</v>
      </c>
      <c r="E4459" s="86">
        <f t="shared" si="209"/>
        <v>10.475287400975782</v>
      </c>
    </row>
    <row r="4460" spans="1:5" x14ac:dyDescent="0.3">
      <c r="A4460" s="87">
        <v>43192</v>
      </c>
      <c r="B4460" s="94">
        <v>6.39</v>
      </c>
      <c r="C4460" s="29">
        <f t="shared" si="207"/>
        <v>9.343679514311912</v>
      </c>
      <c r="D4460" s="86">
        <f t="shared" si="208"/>
        <v>11.682627959186906</v>
      </c>
      <c r="E4460" s="86">
        <f t="shared" si="209"/>
        <v>10.47813193210321</v>
      </c>
    </row>
    <row r="4461" spans="1:5" x14ac:dyDescent="0.3">
      <c r="A4461" s="87">
        <v>43193</v>
      </c>
      <c r="B4461" s="94">
        <v>6.39</v>
      </c>
      <c r="C4461" s="29">
        <f t="shared" si="207"/>
        <v>9.3459764710469138</v>
      </c>
      <c r="D4461" s="86">
        <f t="shared" si="208"/>
        <v>11.685787093661233</v>
      </c>
      <c r="E4461" s="86">
        <f t="shared" si="209"/>
        <v>10.480977235654059</v>
      </c>
    </row>
    <row r="4462" spans="1:5" x14ac:dyDescent="0.3">
      <c r="A4462" s="87">
        <v>43194</v>
      </c>
      <c r="B4462" s="94">
        <v>6.39</v>
      </c>
      <c r="C4462" s="29">
        <f t="shared" si="207"/>
        <v>9.34827399244279</v>
      </c>
      <c r="D4462" s="86">
        <f t="shared" si="208"/>
        <v>11.688947082406591</v>
      </c>
      <c r="E4462" s="86">
        <f t="shared" si="209"/>
        <v>10.48382331183808</v>
      </c>
    </row>
    <row r="4463" spans="1:5" x14ac:dyDescent="0.3">
      <c r="A4463" s="87">
        <v>43195</v>
      </c>
      <c r="B4463" s="94">
        <v>6.39</v>
      </c>
      <c r="C4463" s="29">
        <f t="shared" si="207"/>
        <v>9.3505720786383506</v>
      </c>
      <c r="D4463" s="86">
        <f t="shared" si="208"/>
        <v>11.692107925653985</v>
      </c>
      <c r="E4463" s="86">
        <f t="shared" si="209"/>
        <v>10.486670160865076</v>
      </c>
    </row>
    <row r="4464" spans="1:5" x14ac:dyDescent="0.3">
      <c r="A4464" s="87">
        <v>43196</v>
      </c>
      <c r="B4464" s="94">
        <v>6.39</v>
      </c>
      <c r="C4464" s="29">
        <f t="shared" si="207"/>
        <v>9.3528707297724409</v>
      </c>
      <c r="D4464" s="86">
        <f t="shared" si="208"/>
        <v>11.695269623634484</v>
      </c>
      <c r="E4464" s="86">
        <f t="shared" si="209"/>
        <v>10.489517782944914</v>
      </c>
    </row>
    <row r="4465" spans="1:5" x14ac:dyDescent="0.3">
      <c r="A4465" s="87">
        <v>43199</v>
      </c>
      <c r="B4465" s="94">
        <v>6.39</v>
      </c>
      <c r="C4465" s="29">
        <f t="shared" si="207"/>
        <v>9.3551699459839401</v>
      </c>
      <c r="D4465" s="86">
        <f t="shared" si="208"/>
        <v>11.698432176579219</v>
      </c>
      <c r="E4465" s="86">
        <f t="shared" si="209"/>
        <v>10.49236617828751</v>
      </c>
    </row>
    <row r="4466" spans="1:5" x14ac:dyDescent="0.3">
      <c r="A4466" s="87">
        <v>43200</v>
      </c>
      <c r="B4466" s="94">
        <v>6.39</v>
      </c>
      <c r="C4466" s="29">
        <f t="shared" si="207"/>
        <v>9.3574697274117611</v>
      </c>
      <c r="D4466" s="86">
        <f t="shared" si="208"/>
        <v>11.701595584719383</v>
      </c>
      <c r="E4466" s="86">
        <f t="shared" si="209"/>
        <v>10.495215347102842</v>
      </c>
    </row>
    <row r="4467" spans="1:5" x14ac:dyDescent="0.3">
      <c r="A4467" s="87">
        <v>43201</v>
      </c>
      <c r="B4467" s="94">
        <v>6.39</v>
      </c>
      <c r="C4467" s="29">
        <f t="shared" si="207"/>
        <v>9.3597700741948504</v>
      </c>
      <c r="D4467" s="86">
        <f t="shared" si="208"/>
        <v>11.704759848286233</v>
      </c>
      <c r="E4467" s="86">
        <f t="shared" si="209"/>
        <v>10.498065289600946</v>
      </c>
    </row>
    <row r="4468" spans="1:5" x14ac:dyDescent="0.3">
      <c r="A4468" s="87">
        <v>43202</v>
      </c>
      <c r="B4468" s="94">
        <v>6.39</v>
      </c>
      <c r="C4468" s="29">
        <f t="shared" si="207"/>
        <v>9.3620709864721885</v>
      </c>
      <c r="D4468" s="86">
        <f t="shared" si="208"/>
        <v>11.707924967511088</v>
      </c>
      <c r="E4468" s="86">
        <f t="shared" si="209"/>
        <v>10.500916005991913</v>
      </c>
    </row>
    <row r="4469" spans="1:5" x14ac:dyDescent="0.3">
      <c r="A4469" s="87">
        <v>43203</v>
      </c>
      <c r="B4469" s="94">
        <v>6.39</v>
      </c>
      <c r="C4469" s="29">
        <f t="shared" si="207"/>
        <v>9.3643724643827913</v>
      </c>
      <c r="D4469" s="86">
        <f t="shared" si="208"/>
        <v>11.711090942625328</v>
      </c>
      <c r="E4469" s="86">
        <f t="shared" si="209"/>
        <v>10.503767496485889</v>
      </c>
    </row>
    <row r="4470" spans="1:5" x14ac:dyDescent="0.3">
      <c r="A4470" s="87">
        <v>43206</v>
      </c>
      <c r="B4470" s="94">
        <v>6.39</v>
      </c>
      <c r="C4470" s="29">
        <f t="shared" si="207"/>
        <v>9.3666745080657101</v>
      </c>
      <c r="D4470" s="86">
        <f t="shared" si="208"/>
        <v>11.714257773860396</v>
      </c>
      <c r="E4470" s="86">
        <f t="shared" si="209"/>
        <v>10.506619761293081</v>
      </c>
    </row>
    <row r="4471" spans="1:5" x14ac:dyDescent="0.3">
      <c r="A4471" s="87">
        <v>43207</v>
      </c>
      <c r="B4471" s="94">
        <v>6.39</v>
      </c>
      <c r="C4471" s="29">
        <f t="shared" si="207"/>
        <v>9.3689771176600267</v>
      </c>
      <c r="D4471" s="86">
        <f t="shared" si="208"/>
        <v>11.7174254614478</v>
      </c>
      <c r="E4471" s="86">
        <f t="shared" si="209"/>
        <v>10.509472800623751</v>
      </c>
    </row>
    <row r="4472" spans="1:5" x14ac:dyDescent="0.3">
      <c r="A4472" s="87">
        <v>43208</v>
      </c>
      <c r="B4472" s="94">
        <v>6.39</v>
      </c>
      <c r="C4472" s="29">
        <f t="shared" si="207"/>
        <v>9.37128029330486</v>
      </c>
      <c r="D4472" s="86">
        <f t="shared" si="208"/>
        <v>11.720594005619105</v>
      </c>
      <c r="E4472" s="86">
        <f t="shared" si="209"/>
        <v>10.512326614688218</v>
      </c>
    </row>
    <row r="4473" spans="1:5" x14ac:dyDescent="0.3">
      <c r="A4473" s="87">
        <v>43209</v>
      </c>
      <c r="B4473" s="94">
        <v>6.39</v>
      </c>
      <c r="C4473" s="29">
        <f t="shared" si="207"/>
        <v>9.3735840351393627</v>
      </c>
      <c r="D4473" s="86">
        <f t="shared" si="208"/>
        <v>11.723763406605947</v>
      </c>
      <c r="E4473" s="86">
        <f t="shared" si="209"/>
        <v>10.515181203696859</v>
      </c>
    </row>
    <row r="4474" spans="1:5" x14ac:dyDescent="0.3">
      <c r="A4474" s="87">
        <v>43210</v>
      </c>
      <c r="B4474" s="94">
        <v>6.39</v>
      </c>
      <c r="C4474" s="29">
        <f t="shared" si="207"/>
        <v>9.3758883433027194</v>
      </c>
      <c r="D4474" s="86">
        <f t="shared" si="208"/>
        <v>11.726933664640017</v>
      </c>
      <c r="E4474" s="86">
        <f t="shared" si="209"/>
        <v>10.518036567860106</v>
      </c>
    </row>
    <row r="4475" spans="1:5" x14ac:dyDescent="0.3">
      <c r="A4475" s="87">
        <v>43213</v>
      </c>
      <c r="B4475" s="94">
        <v>6.39</v>
      </c>
      <c r="C4475" s="29">
        <f t="shared" si="207"/>
        <v>9.3781932179341521</v>
      </c>
      <c r="D4475" s="86">
        <f t="shared" si="208"/>
        <v>11.730104779953072</v>
      </c>
      <c r="E4475" s="86">
        <f t="shared" si="209"/>
        <v>10.520892707388452</v>
      </c>
    </row>
    <row r="4476" spans="1:5" x14ac:dyDescent="0.3">
      <c r="A4476" s="87">
        <v>43214</v>
      </c>
      <c r="B4476" s="94">
        <v>6.39</v>
      </c>
      <c r="C4476" s="29">
        <f t="shared" si="207"/>
        <v>9.3804986591729165</v>
      </c>
      <c r="D4476" s="86">
        <f t="shared" si="208"/>
        <v>11.733276752776932</v>
      </c>
      <c r="E4476" s="86">
        <f t="shared" si="209"/>
        <v>10.523749622492444</v>
      </c>
    </row>
    <row r="4477" spans="1:5" x14ac:dyDescent="0.3">
      <c r="A4477" s="87">
        <v>43215</v>
      </c>
      <c r="B4477" s="94">
        <v>6.39</v>
      </c>
      <c r="C4477" s="29">
        <f t="shared" si="207"/>
        <v>9.3828046671583003</v>
      </c>
      <c r="D4477" s="86">
        <f t="shared" si="208"/>
        <v>11.736449583343481</v>
      </c>
      <c r="E4477" s="86">
        <f t="shared" si="209"/>
        <v>10.526607313382687</v>
      </c>
    </row>
    <row r="4478" spans="1:5" x14ac:dyDescent="0.3">
      <c r="A4478" s="87">
        <v>43216</v>
      </c>
      <c r="B4478" s="94">
        <v>6.39</v>
      </c>
      <c r="C4478" s="29">
        <f t="shared" si="207"/>
        <v>9.3851112420296268</v>
      </c>
      <c r="D4478" s="86">
        <f t="shared" si="208"/>
        <v>11.73962327188466</v>
      </c>
      <c r="E4478" s="86">
        <f t="shared" si="209"/>
        <v>10.529465780269843</v>
      </c>
    </row>
    <row r="4479" spans="1:5" x14ac:dyDescent="0.3">
      <c r="A4479" s="87">
        <v>43217</v>
      </c>
      <c r="B4479" s="94">
        <v>6.39</v>
      </c>
      <c r="C4479" s="29">
        <f t="shared" si="207"/>
        <v>9.3874183839262546</v>
      </c>
      <c r="D4479" s="86">
        <f t="shared" si="208"/>
        <v>11.74279781863248</v>
      </c>
      <c r="E4479" s="86">
        <f t="shared" si="209"/>
        <v>10.532325023364633</v>
      </c>
    </row>
    <row r="4480" spans="1:5" x14ac:dyDescent="0.3">
      <c r="A4480" s="87">
        <v>43220</v>
      </c>
      <c r="B4480" s="94">
        <v>6.39</v>
      </c>
      <c r="C4480" s="29">
        <f t="shared" si="207"/>
        <v>9.3897260929875745</v>
      </c>
      <c r="D4480" s="86">
        <f t="shared" si="208"/>
        <v>11.745973223819011</v>
      </c>
      <c r="E4480" s="86">
        <f t="shared" si="209"/>
        <v>10.535185042877831</v>
      </c>
    </row>
    <row r="4481" spans="1:5" x14ac:dyDescent="0.3">
      <c r="A4481" s="87">
        <v>43222</v>
      </c>
      <c r="B4481" s="94">
        <v>6.39</v>
      </c>
      <c r="C4481" s="29">
        <f t="shared" si="207"/>
        <v>9.3920343693530128</v>
      </c>
      <c r="D4481" s="86">
        <f t="shared" si="208"/>
        <v>11.749149487676382</v>
      </c>
      <c r="E4481" s="86">
        <f t="shared" si="209"/>
        <v>10.538045839020274</v>
      </c>
    </row>
    <row r="4482" spans="1:5" x14ac:dyDescent="0.3">
      <c r="A4482" s="87">
        <v>43223</v>
      </c>
      <c r="B4482" s="94">
        <v>6.39</v>
      </c>
      <c r="C4482" s="29">
        <f t="shared" si="207"/>
        <v>9.3943432131620295</v>
      </c>
      <c r="D4482" s="86">
        <f t="shared" si="208"/>
        <v>11.752326610436793</v>
      </c>
      <c r="E4482" s="86">
        <f t="shared" si="209"/>
        <v>10.54090741200285</v>
      </c>
    </row>
    <row r="4483" spans="1:5" x14ac:dyDescent="0.3">
      <c r="A4483" s="87">
        <v>43224</v>
      </c>
      <c r="B4483" s="94">
        <v>6.39</v>
      </c>
      <c r="C4483" s="29">
        <f t="shared" si="207"/>
        <v>9.39665262455412</v>
      </c>
      <c r="D4483" s="86">
        <f t="shared" si="208"/>
        <v>11.7555045923325</v>
      </c>
      <c r="E4483" s="86">
        <f t="shared" si="209"/>
        <v>10.54376976203651</v>
      </c>
    </row>
    <row r="4484" spans="1:5" x14ac:dyDescent="0.3">
      <c r="A4484" s="87">
        <v>43227</v>
      </c>
      <c r="B4484" s="94">
        <v>6.39</v>
      </c>
      <c r="C4484" s="29">
        <f t="shared" si="207"/>
        <v>9.3989626036688136</v>
      </c>
      <c r="D4484" s="86">
        <f t="shared" si="208"/>
        <v>11.758683433595825</v>
      </c>
      <c r="E4484" s="86">
        <f t="shared" si="209"/>
        <v>10.546632889332258</v>
      </c>
    </row>
    <row r="4485" spans="1:5" x14ac:dyDescent="0.3">
      <c r="A4485" s="87">
        <v>43228</v>
      </c>
      <c r="B4485" s="94">
        <v>6.39</v>
      </c>
      <c r="C4485" s="29">
        <f t="shared" ref="C4485:C4548" si="210">IF(A4485=$B$2,1,IF(A4484&lt;DATE(1998,1,2),ROUND(B4484/3000+1,8)*C4484,ROUND(((1+B4484/100)^(1/252)),8)*C4484))</f>
        <v>9.4012731506456717</v>
      </c>
      <c r="D4485" s="86">
        <f t="shared" ref="D4485:D4548" si="211">(((ROUND(C4485/C4484,8)-1)*$D$1)+1)*D4484</f>
        <v>11.761863134459155</v>
      </c>
      <c r="E4485" s="86">
        <f t="shared" ref="E4485:E4548" si="212">(((ROUND(C4485/C4484,8))*(($E$1+1)^(1/252)))*E4484)</f>
        <v>10.549496794101159</v>
      </c>
    </row>
    <row r="4486" spans="1:5" x14ac:dyDescent="0.3">
      <c r="A4486" s="87">
        <v>43229</v>
      </c>
      <c r="B4486" s="94">
        <v>6.39</v>
      </c>
      <c r="C4486" s="29">
        <f t="shared" si="210"/>
        <v>9.4035842656242945</v>
      </c>
      <c r="D4486" s="86">
        <f t="shared" si="211"/>
        <v>11.765043695154933</v>
      </c>
      <c r="E4486" s="86">
        <f t="shared" si="212"/>
        <v>10.552361476554333</v>
      </c>
    </row>
    <row r="4487" spans="1:5" x14ac:dyDescent="0.3">
      <c r="A4487" s="87">
        <v>43230</v>
      </c>
      <c r="B4487" s="94">
        <v>6.39</v>
      </c>
      <c r="C4487" s="29">
        <f t="shared" si="210"/>
        <v>9.4058959487443126</v>
      </c>
      <c r="D4487" s="86">
        <f t="shared" si="211"/>
        <v>11.768225115915671</v>
      </c>
      <c r="E4487" s="86">
        <f t="shared" si="212"/>
        <v>10.555226936902956</v>
      </c>
    </row>
    <row r="4488" spans="1:5" x14ac:dyDescent="0.3">
      <c r="A4488" s="87">
        <v>43231</v>
      </c>
      <c r="B4488" s="94">
        <v>6.39</v>
      </c>
      <c r="C4488" s="29">
        <f t="shared" si="210"/>
        <v>9.4082082001453919</v>
      </c>
      <c r="D4488" s="86">
        <f t="shared" si="211"/>
        <v>11.77140739697394</v>
      </c>
      <c r="E4488" s="86">
        <f t="shared" si="212"/>
        <v>10.558093175358264</v>
      </c>
    </row>
    <row r="4489" spans="1:5" x14ac:dyDescent="0.3">
      <c r="A4489" s="87">
        <v>43234</v>
      </c>
      <c r="B4489" s="94">
        <v>6.39</v>
      </c>
      <c r="C4489" s="29">
        <f t="shared" si="210"/>
        <v>9.4105210199672324</v>
      </c>
      <c r="D4489" s="86">
        <f t="shared" si="211"/>
        <v>11.774590538562377</v>
      </c>
      <c r="E4489" s="86">
        <f t="shared" si="212"/>
        <v>10.560960192131551</v>
      </c>
    </row>
    <row r="4490" spans="1:5" x14ac:dyDescent="0.3">
      <c r="A4490" s="87">
        <v>43235</v>
      </c>
      <c r="B4490" s="94">
        <v>6.39</v>
      </c>
      <c r="C4490" s="29">
        <f t="shared" si="210"/>
        <v>9.4128344083495694</v>
      </c>
      <c r="D4490" s="86">
        <f t="shared" si="211"/>
        <v>11.777774540913681</v>
      </c>
      <c r="E4490" s="86">
        <f t="shared" si="212"/>
        <v>10.563827987434165</v>
      </c>
    </row>
    <row r="4491" spans="1:5" x14ac:dyDescent="0.3">
      <c r="A4491" s="87">
        <v>43236</v>
      </c>
      <c r="B4491" s="94">
        <v>6.39</v>
      </c>
      <c r="C4491" s="29">
        <f t="shared" si="210"/>
        <v>9.4151483654321737</v>
      </c>
      <c r="D4491" s="86">
        <f t="shared" si="211"/>
        <v>11.780959404260612</v>
      </c>
      <c r="E4491" s="86">
        <f t="shared" si="212"/>
        <v>10.566696561477514</v>
      </c>
    </row>
    <row r="4492" spans="1:5" x14ac:dyDescent="0.3">
      <c r="A4492" s="87">
        <v>43237</v>
      </c>
      <c r="B4492" s="94">
        <v>6.39</v>
      </c>
      <c r="C4492" s="29">
        <f t="shared" si="210"/>
        <v>9.4174628913548464</v>
      </c>
      <c r="D4492" s="86">
        <f t="shared" si="211"/>
        <v>11.784145128835997</v>
      </c>
      <c r="E4492" s="86">
        <f t="shared" si="212"/>
        <v>10.569565914473062</v>
      </c>
    </row>
    <row r="4493" spans="1:5" x14ac:dyDescent="0.3">
      <c r="A4493" s="87">
        <v>43238</v>
      </c>
      <c r="B4493" s="94">
        <v>6.39</v>
      </c>
      <c r="C4493" s="29">
        <f t="shared" si="210"/>
        <v>9.4197779862574276</v>
      </c>
      <c r="D4493" s="86">
        <f t="shared" si="211"/>
        <v>11.787331714872721</v>
      </c>
      <c r="E4493" s="86">
        <f t="shared" si="212"/>
        <v>10.57243604663233</v>
      </c>
    </row>
    <row r="4494" spans="1:5" x14ac:dyDescent="0.3">
      <c r="A4494" s="87">
        <v>43241</v>
      </c>
      <c r="B4494" s="94">
        <v>6.39</v>
      </c>
      <c r="C4494" s="29">
        <f t="shared" si="210"/>
        <v>9.4220936502797876</v>
      </c>
      <c r="D4494" s="86">
        <f t="shared" si="211"/>
        <v>11.790519162603735</v>
      </c>
      <c r="E4494" s="86">
        <f t="shared" si="212"/>
        <v>10.575306958166898</v>
      </c>
    </row>
    <row r="4495" spans="1:5" x14ac:dyDescent="0.3">
      <c r="A4495" s="87">
        <v>43242</v>
      </c>
      <c r="B4495" s="94">
        <v>6.39</v>
      </c>
      <c r="C4495" s="29">
        <f t="shared" si="210"/>
        <v>9.4244098835618342</v>
      </c>
      <c r="D4495" s="86">
        <f t="shared" si="211"/>
        <v>11.793707472262051</v>
      </c>
      <c r="E4495" s="86">
        <f t="shared" si="212"/>
        <v>10.578178649288406</v>
      </c>
    </row>
    <row r="4496" spans="1:5" x14ac:dyDescent="0.3">
      <c r="A4496" s="87">
        <v>43243</v>
      </c>
      <c r="B4496" s="94">
        <v>6.39</v>
      </c>
      <c r="C4496" s="29">
        <f t="shared" si="210"/>
        <v>9.4267266862435086</v>
      </c>
      <c r="D4496" s="86">
        <f t="shared" si="211"/>
        <v>11.796896644080748</v>
      </c>
      <c r="E4496" s="86">
        <f t="shared" si="212"/>
        <v>10.581051120208544</v>
      </c>
    </row>
    <row r="4497" spans="1:5" x14ac:dyDescent="0.3">
      <c r="A4497" s="87">
        <v>43244</v>
      </c>
      <c r="B4497" s="94">
        <v>6.39</v>
      </c>
      <c r="C4497" s="29">
        <f t="shared" si="210"/>
        <v>9.4290440584647861</v>
      </c>
      <c r="D4497" s="86">
        <f t="shared" si="211"/>
        <v>11.800086678292963</v>
      </c>
      <c r="E4497" s="86">
        <f t="shared" si="212"/>
        <v>10.583924371139066</v>
      </c>
    </row>
    <row r="4498" spans="1:5" x14ac:dyDescent="0.3">
      <c r="A4498" s="87">
        <v>43245</v>
      </c>
      <c r="B4498" s="94">
        <v>6.39</v>
      </c>
      <c r="C4498" s="29">
        <f t="shared" si="210"/>
        <v>9.4313620003656773</v>
      </c>
      <c r="D4498" s="86">
        <f t="shared" si="211"/>
        <v>11.803277575131901</v>
      </c>
      <c r="E4498" s="86">
        <f t="shared" si="212"/>
        <v>10.586798402291782</v>
      </c>
    </row>
    <row r="4499" spans="1:5" x14ac:dyDescent="0.3">
      <c r="A4499" s="87">
        <v>43248</v>
      </c>
      <c r="B4499" s="94">
        <v>6.39</v>
      </c>
      <c r="C4499" s="29">
        <f t="shared" si="210"/>
        <v>9.4336805120862266</v>
      </c>
      <c r="D4499" s="86">
        <f t="shared" si="211"/>
        <v>11.806469334830824</v>
      </c>
      <c r="E4499" s="86">
        <f t="shared" si="212"/>
        <v>10.589673213878557</v>
      </c>
    </row>
    <row r="4500" spans="1:5" x14ac:dyDescent="0.3">
      <c r="A4500" s="87">
        <v>43249</v>
      </c>
      <c r="B4500" s="94">
        <v>6.39</v>
      </c>
      <c r="C4500" s="29">
        <f t="shared" si="210"/>
        <v>9.4359995937665122</v>
      </c>
      <c r="D4500" s="86">
        <f t="shared" si="211"/>
        <v>11.809661957623064</v>
      </c>
      <c r="E4500" s="86">
        <f t="shared" si="212"/>
        <v>10.592548806111317</v>
      </c>
    </row>
    <row r="4501" spans="1:5" x14ac:dyDescent="0.3">
      <c r="A4501" s="87">
        <v>43250</v>
      </c>
      <c r="B4501" s="94">
        <v>6.39</v>
      </c>
      <c r="C4501" s="29">
        <f t="shared" si="210"/>
        <v>9.438319245546646</v>
      </c>
      <c r="D4501" s="86">
        <f t="shared" si="211"/>
        <v>11.812855443742009</v>
      </c>
      <c r="E4501" s="86">
        <f t="shared" si="212"/>
        <v>10.595425179202042</v>
      </c>
    </row>
    <row r="4502" spans="1:5" x14ac:dyDescent="0.3">
      <c r="A4502" s="87">
        <v>43252</v>
      </c>
      <c r="B4502" s="94">
        <v>6.39</v>
      </c>
      <c r="C4502" s="29">
        <f t="shared" si="210"/>
        <v>9.4406394675667773</v>
      </c>
      <c r="D4502" s="86">
        <f t="shared" si="211"/>
        <v>11.816049793421117</v>
      </c>
      <c r="E4502" s="86">
        <f t="shared" si="212"/>
        <v>10.598302333362774</v>
      </c>
    </row>
    <row r="4503" spans="1:5" x14ac:dyDescent="0.3">
      <c r="A4503" s="87">
        <v>43255</v>
      </c>
      <c r="B4503" s="94">
        <v>6.39</v>
      </c>
      <c r="C4503" s="29">
        <f t="shared" si="210"/>
        <v>9.442960259967089</v>
      </c>
      <c r="D4503" s="86">
        <f t="shared" si="211"/>
        <v>11.819245006893905</v>
      </c>
      <c r="E4503" s="86">
        <f t="shared" si="212"/>
        <v>10.601180268805608</v>
      </c>
    </row>
    <row r="4504" spans="1:5" x14ac:dyDescent="0.3">
      <c r="A4504" s="87">
        <v>43256</v>
      </c>
      <c r="B4504" s="94">
        <v>6.39</v>
      </c>
      <c r="C4504" s="29">
        <f t="shared" si="210"/>
        <v>9.445281622887796</v>
      </c>
      <c r="D4504" s="86">
        <f t="shared" si="211"/>
        <v>11.822441084393953</v>
      </c>
      <c r="E4504" s="86">
        <f t="shared" si="212"/>
        <v>10.6040589857427</v>
      </c>
    </row>
    <row r="4505" spans="1:5" x14ac:dyDescent="0.3">
      <c r="A4505" s="87">
        <v>43257</v>
      </c>
      <c r="B4505" s="94">
        <v>6.39</v>
      </c>
      <c r="C4505" s="29">
        <f t="shared" si="210"/>
        <v>9.447603556469149</v>
      </c>
      <c r="D4505" s="86">
        <f t="shared" si="211"/>
        <v>11.825638026154907</v>
      </c>
      <c r="E4505" s="86">
        <f t="shared" si="212"/>
        <v>10.606938484386262</v>
      </c>
    </row>
    <row r="4506" spans="1:5" x14ac:dyDescent="0.3">
      <c r="A4506" s="87">
        <v>43258</v>
      </c>
      <c r="B4506" s="94">
        <v>6.39</v>
      </c>
      <c r="C4506" s="29">
        <f t="shared" si="210"/>
        <v>9.4499260608514355</v>
      </c>
      <c r="D4506" s="86">
        <f t="shared" si="211"/>
        <v>11.828835832410473</v>
      </c>
      <c r="E4506" s="86">
        <f t="shared" si="212"/>
        <v>10.609818764948564</v>
      </c>
    </row>
    <row r="4507" spans="1:5" x14ac:dyDescent="0.3">
      <c r="A4507" s="87">
        <v>43259</v>
      </c>
      <c r="B4507" s="94">
        <v>6.39</v>
      </c>
      <c r="C4507" s="29">
        <f t="shared" si="210"/>
        <v>9.4522491361749736</v>
      </c>
      <c r="D4507" s="86">
        <f t="shared" si="211"/>
        <v>11.832034503394421</v>
      </c>
      <c r="E4507" s="86">
        <f t="shared" si="212"/>
        <v>10.612699827641933</v>
      </c>
    </row>
    <row r="4508" spans="1:5" x14ac:dyDescent="0.3">
      <c r="A4508" s="87">
        <v>43262</v>
      </c>
      <c r="B4508" s="94">
        <v>6.39</v>
      </c>
      <c r="C4508" s="29">
        <f t="shared" si="210"/>
        <v>9.4545727825801187</v>
      </c>
      <c r="D4508" s="86">
        <f t="shared" si="211"/>
        <v>11.835234039340587</v>
      </c>
      <c r="E4508" s="86">
        <f t="shared" si="212"/>
        <v>10.615581672678754</v>
      </c>
    </row>
    <row r="4509" spans="1:5" x14ac:dyDescent="0.3">
      <c r="A4509" s="87">
        <v>43263</v>
      </c>
      <c r="B4509" s="94">
        <v>6.39</v>
      </c>
      <c r="C4509" s="29">
        <f t="shared" si="210"/>
        <v>9.4568970002072597</v>
      </c>
      <c r="D4509" s="86">
        <f t="shared" si="211"/>
        <v>11.838434440482867</v>
      </c>
      <c r="E4509" s="86">
        <f t="shared" si="212"/>
        <v>10.618464300271471</v>
      </c>
    </row>
    <row r="4510" spans="1:5" x14ac:dyDescent="0.3">
      <c r="A4510" s="87">
        <v>43264</v>
      </c>
      <c r="B4510" s="94">
        <v>6.39</v>
      </c>
      <c r="C4510" s="29">
        <f t="shared" si="210"/>
        <v>9.4592217891968193</v>
      </c>
      <c r="D4510" s="86">
        <f t="shared" si="211"/>
        <v>11.841635707055222</v>
      </c>
      <c r="E4510" s="86">
        <f t="shared" si="212"/>
        <v>10.621347710632584</v>
      </c>
    </row>
    <row r="4511" spans="1:5" x14ac:dyDescent="0.3">
      <c r="A4511" s="87">
        <v>43265</v>
      </c>
      <c r="B4511" s="94">
        <v>6.39</v>
      </c>
      <c r="C4511" s="29">
        <f t="shared" si="210"/>
        <v>9.461547149689256</v>
      </c>
      <c r="D4511" s="86">
        <f t="shared" si="211"/>
        <v>11.844837839291673</v>
      </c>
      <c r="E4511" s="86">
        <f t="shared" si="212"/>
        <v>10.624231903974652</v>
      </c>
    </row>
    <row r="4512" spans="1:5" x14ac:dyDescent="0.3">
      <c r="A4512" s="87">
        <v>43266</v>
      </c>
      <c r="B4512" s="94">
        <v>6.39</v>
      </c>
      <c r="C4512" s="29">
        <f t="shared" si="210"/>
        <v>9.4638730818250636</v>
      </c>
      <c r="D4512" s="86">
        <f t="shared" si="211"/>
        <v>11.848040837426309</v>
      </c>
      <c r="E4512" s="86">
        <f t="shared" si="212"/>
        <v>10.62711688051029</v>
      </c>
    </row>
    <row r="4513" spans="1:5" x14ac:dyDescent="0.3">
      <c r="A4513" s="87">
        <v>43269</v>
      </c>
      <c r="B4513" s="94">
        <v>6.39</v>
      </c>
      <c r="C4513" s="29">
        <f t="shared" si="210"/>
        <v>9.4661995857447678</v>
      </c>
      <c r="D4513" s="86">
        <f t="shared" si="211"/>
        <v>11.851244701693279</v>
      </c>
      <c r="E4513" s="86">
        <f t="shared" si="212"/>
        <v>10.630002640452171</v>
      </c>
    </row>
    <row r="4514" spans="1:5" x14ac:dyDescent="0.3">
      <c r="A4514" s="87">
        <v>43270</v>
      </c>
      <c r="B4514" s="94">
        <v>6.39</v>
      </c>
      <c r="C4514" s="29">
        <f t="shared" si="210"/>
        <v>9.4685266615889301</v>
      </c>
      <c r="D4514" s="86">
        <f t="shared" si="211"/>
        <v>11.854449432326797</v>
      </c>
      <c r="E4514" s="86">
        <f t="shared" si="212"/>
        <v>10.632889184013028</v>
      </c>
    </row>
    <row r="4515" spans="1:5" x14ac:dyDescent="0.3">
      <c r="A4515" s="87">
        <v>43271</v>
      </c>
      <c r="B4515" s="94">
        <v>6.39</v>
      </c>
      <c r="C4515" s="29">
        <f t="shared" si="210"/>
        <v>9.4708543094981472</v>
      </c>
      <c r="D4515" s="86">
        <f t="shared" si="211"/>
        <v>11.85765502956114</v>
      </c>
      <c r="E4515" s="86">
        <f t="shared" si="212"/>
        <v>10.635776511405648</v>
      </c>
    </row>
    <row r="4516" spans="1:5" x14ac:dyDescent="0.3">
      <c r="A4516" s="87">
        <v>43272</v>
      </c>
      <c r="B4516" s="94">
        <v>6.39</v>
      </c>
      <c r="C4516" s="29">
        <f t="shared" si="210"/>
        <v>9.4731825296130499</v>
      </c>
      <c r="D4516" s="86">
        <f t="shared" si="211"/>
        <v>11.860861493630649</v>
      </c>
      <c r="E4516" s="86">
        <f t="shared" si="212"/>
        <v>10.638664622842882</v>
      </c>
    </row>
    <row r="4517" spans="1:5" x14ac:dyDescent="0.3">
      <c r="A4517" s="87">
        <v>43273</v>
      </c>
      <c r="B4517" s="94">
        <v>6.39</v>
      </c>
      <c r="C4517" s="29">
        <f t="shared" si="210"/>
        <v>9.4755113220743041</v>
      </c>
      <c r="D4517" s="86">
        <f t="shared" si="211"/>
        <v>11.864068824769726</v>
      </c>
      <c r="E4517" s="86">
        <f t="shared" si="212"/>
        <v>10.641553518537631</v>
      </c>
    </row>
    <row r="4518" spans="1:5" x14ac:dyDescent="0.3">
      <c r="A4518" s="87">
        <v>43276</v>
      </c>
      <c r="B4518" s="94">
        <v>6.39</v>
      </c>
      <c r="C4518" s="29">
        <f t="shared" si="210"/>
        <v>9.4778406870226082</v>
      </c>
      <c r="D4518" s="86">
        <f t="shared" si="211"/>
        <v>11.867277023212838</v>
      </c>
      <c r="E4518" s="86">
        <f t="shared" si="212"/>
        <v>10.644443198702859</v>
      </c>
    </row>
    <row r="4519" spans="1:5" x14ac:dyDescent="0.3">
      <c r="A4519" s="87">
        <v>43277</v>
      </c>
      <c r="B4519" s="94">
        <v>6.39</v>
      </c>
      <c r="C4519" s="29">
        <f t="shared" si="210"/>
        <v>9.4801706245986974</v>
      </c>
      <c r="D4519" s="86">
        <f t="shared" si="211"/>
        <v>11.870486089194515</v>
      </c>
      <c r="E4519" s="86">
        <f t="shared" si="212"/>
        <v>10.647333663551589</v>
      </c>
    </row>
    <row r="4520" spans="1:5" x14ac:dyDescent="0.3">
      <c r="A4520" s="87">
        <v>43278</v>
      </c>
      <c r="B4520" s="94">
        <v>6.39</v>
      </c>
      <c r="C4520" s="29">
        <f t="shared" si="210"/>
        <v>9.482501134943341</v>
      </c>
      <c r="D4520" s="86">
        <f t="shared" si="211"/>
        <v>11.873696022949352</v>
      </c>
      <c r="E4520" s="86">
        <f t="shared" si="212"/>
        <v>10.650224913296896</v>
      </c>
    </row>
    <row r="4521" spans="1:5" x14ac:dyDescent="0.3">
      <c r="A4521" s="87">
        <v>43279</v>
      </c>
      <c r="B4521" s="94">
        <v>6.39</v>
      </c>
      <c r="C4521" s="29">
        <f t="shared" si="210"/>
        <v>9.4848322181973437</v>
      </c>
      <c r="D4521" s="86">
        <f t="shared" si="211"/>
        <v>11.876906824712005</v>
      </c>
      <c r="E4521" s="86">
        <f t="shared" si="212"/>
        <v>10.653116948151917</v>
      </c>
    </row>
    <row r="4522" spans="1:5" x14ac:dyDescent="0.3">
      <c r="A4522" s="87">
        <v>43280</v>
      </c>
      <c r="B4522" s="94">
        <v>6.39</v>
      </c>
      <c r="C4522" s="29">
        <f t="shared" si="210"/>
        <v>9.4871638745015421</v>
      </c>
      <c r="D4522" s="86">
        <f t="shared" si="211"/>
        <v>11.880118494717196</v>
      </c>
      <c r="E4522" s="86">
        <f t="shared" si="212"/>
        <v>10.656009768329847</v>
      </c>
    </row>
    <row r="4523" spans="1:5" x14ac:dyDescent="0.3">
      <c r="A4523" s="87">
        <v>43283</v>
      </c>
      <c r="B4523" s="94">
        <v>6.39</v>
      </c>
      <c r="C4523" s="29">
        <f t="shared" si="210"/>
        <v>9.4894961039968102</v>
      </c>
      <c r="D4523" s="86">
        <f t="shared" si="211"/>
        <v>11.883331033199708</v>
      </c>
      <c r="E4523" s="86">
        <f t="shared" si="212"/>
        <v>10.658903374043936</v>
      </c>
    </row>
    <row r="4524" spans="1:5" x14ac:dyDescent="0.3">
      <c r="A4524" s="87">
        <v>43284</v>
      </c>
      <c r="B4524" s="94">
        <v>6.39</v>
      </c>
      <c r="C4524" s="29">
        <f t="shared" si="210"/>
        <v>9.491828906824054</v>
      </c>
      <c r="D4524" s="86">
        <f t="shared" si="211"/>
        <v>11.886544440394388</v>
      </c>
      <c r="E4524" s="86">
        <f t="shared" si="212"/>
        <v>10.661797765507496</v>
      </c>
    </row>
    <row r="4525" spans="1:5" x14ac:dyDescent="0.3">
      <c r="A4525" s="87">
        <v>43285</v>
      </c>
      <c r="B4525" s="94">
        <v>6.39</v>
      </c>
      <c r="C4525" s="29">
        <f t="shared" si="210"/>
        <v>9.4941622831242167</v>
      </c>
      <c r="D4525" s="86">
        <f t="shared" si="211"/>
        <v>11.889758716536148</v>
      </c>
      <c r="E4525" s="86">
        <f t="shared" si="212"/>
        <v>10.664692942933893</v>
      </c>
    </row>
    <row r="4526" spans="1:5" x14ac:dyDescent="0.3">
      <c r="A4526" s="87">
        <v>43286</v>
      </c>
      <c r="B4526" s="94">
        <v>6.39</v>
      </c>
      <c r="C4526" s="29">
        <f t="shared" si="210"/>
        <v>9.4964962330382754</v>
      </c>
      <c r="D4526" s="86">
        <f t="shared" si="211"/>
        <v>11.892973861859963</v>
      </c>
      <c r="E4526" s="86">
        <f t="shared" si="212"/>
        <v>10.667588906536555</v>
      </c>
    </row>
    <row r="4527" spans="1:5" x14ac:dyDescent="0.3">
      <c r="A4527" s="87">
        <v>43287</v>
      </c>
      <c r="B4527" s="94">
        <v>6.39</v>
      </c>
      <c r="C4527" s="29">
        <f t="shared" si="210"/>
        <v>9.4988307567072425</v>
      </c>
      <c r="D4527" s="86">
        <f t="shared" si="211"/>
        <v>11.89618987660087</v>
      </c>
      <c r="E4527" s="86">
        <f t="shared" si="212"/>
        <v>10.670485656528962</v>
      </c>
    </row>
    <row r="4528" spans="1:5" x14ac:dyDescent="0.3">
      <c r="A4528" s="87">
        <v>43290</v>
      </c>
      <c r="B4528" s="94">
        <v>6.39</v>
      </c>
      <c r="C4528" s="29">
        <f t="shared" si="210"/>
        <v>9.5011658542721626</v>
      </c>
      <c r="D4528" s="86">
        <f t="shared" si="211"/>
        <v>11.899406760993971</v>
      </c>
      <c r="E4528" s="86">
        <f t="shared" si="212"/>
        <v>10.673383193124659</v>
      </c>
    </row>
    <row r="4529" spans="1:5" x14ac:dyDescent="0.3">
      <c r="A4529" s="87">
        <v>43291</v>
      </c>
      <c r="B4529" s="94">
        <v>6.39</v>
      </c>
      <c r="C4529" s="29">
        <f t="shared" si="210"/>
        <v>9.5035015258741176</v>
      </c>
      <c r="D4529" s="86">
        <f t="shared" si="211"/>
        <v>11.902624515274431</v>
      </c>
      <c r="E4529" s="86">
        <f t="shared" si="212"/>
        <v>10.676281516537244</v>
      </c>
    </row>
    <row r="4530" spans="1:5" x14ac:dyDescent="0.3">
      <c r="A4530" s="87">
        <v>43292</v>
      </c>
      <c r="B4530" s="94">
        <v>6.39</v>
      </c>
      <c r="C4530" s="29">
        <f t="shared" si="210"/>
        <v>9.5058377716542228</v>
      </c>
      <c r="D4530" s="86">
        <f t="shared" si="211"/>
        <v>11.905843139677479</v>
      </c>
      <c r="E4530" s="86">
        <f t="shared" si="212"/>
        <v>10.679180626980376</v>
      </c>
    </row>
    <row r="4531" spans="1:5" x14ac:dyDescent="0.3">
      <c r="A4531" s="87">
        <v>43293</v>
      </c>
      <c r="B4531" s="94">
        <v>6.39</v>
      </c>
      <c r="C4531" s="29">
        <f t="shared" si="210"/>
        <v>9.5081745917536278</v>
      </c>
      <c r="D4531" s="86">
        <f t="shared" si="211"/>
        <v>11.909062634438408</v>
      </c>
      <c r="E4531" s="86">
        <f t="shared" si="212"/>
        <v>10.68208052466777</v>
      </c>
    </row>
    <row r="4532" spans="1:5" x14ac:dyDescent="0.3">
      <c r="A4532" s="87">
        <v>43294</v>
      </c>
      <c r="B4532" s="94">
        <v>6.39</v>
      </c>
      <c r="C4532" s="29">
        <f t="shared" si="210"/>
        <v>9.5105119863135172</v>
      </c>
      <c r="D4532" s="86">
        <f t="shared" si="211"/>
        <v>11.912282999792573</v>
      </c>
      <c r="E4532" s="86">
        <f t="shared" si="212"/>
        <v>10.684981209813198</v>
      </c>
    </row>
    <row r="4533" spans="1:5" x14ac:dyDescent="0.3">
      <c r="A4533" s="87">
        <v>43297</v>
      </c>
      <c r="B4533" s="94">
        <v>6.39</v>
      </c>
      <c r="C4533" s="29">
        <f t="shared" si="210"/>
        <v>9.5128499554751116</v>
      </c>
      <c r="D4533" s="86">
        <f t="shared" si="211"/>
        <v>11.915504235975396</v>
      </c>
      <c r="E4533" s="86">
        <f t="shared" si="212"/>
        <v>10.687882682630494</v>
      </c>
    </row>
    <row r="4534" spans="1:5" x14ac:dyDescent="0.3">
      <c r="A4534" s="87">
        <v>43298</v>
      </c>
      <c r="B4534" s="94">
        <v>6.39</v>
      </c>
      <c r="C4534" s="29">
        <f t="shared" si="210"/>
        <v>9.5151884993796649</v>
      </c>
      <c r="D4534" s="86">
        <f t="shared" si="211"/>
        <v>11.918726343222358</v>
      </c>
      <c r="E4534" s="86">
        <f t="shared" si="212"/>
        <v>10.690784943333547</v>
      </c>
    </row>
    <row r="4535" spans="1:5" x14ac:dyDescent="0.3">
      <c r="A4535" s="87">
        <v>43299</v>
      </c>
      <c r="B4535" s="94">
        <v>6.39</v>
      </c>
      <c r="C4535" s="29">
        <f t="shared" si="210"/>
        <v>9.5175276181684669</v>
      </c>
      <c r="D4535" s="86">
        <f t="shared" si="211"/>
        <v>11.921949321769008</v>
      </c>
      <c r="E4535" s="86">
        <f t="shared" si="212"/>
        <v>10.693687992136306</v>
      </c>
    </row>
    <row r="4536" spans="1:5" x14ac:dyDescent="0.3">
      <c r="A4536" s="87">
        <v>43300</v>
      </c>
      <c r="B4536" s="94">
        <v>6.39</v>
      </c>
      <c r="C4536" s="29">
        <f t="shared" si="210"/>
        <v>9.519867311982841</v>
      </c>
      <c r="D4536" s="86">
        <f t="shared" si="211"/>
        <v>11.925173171850954</v>
      </c>
      <c r="E4536" s="86">
        <f t="shared" si="212"/>
        <v>10.696591829252775</v>
      </c>
    </row>
    <row r="4537" spans="1:5" x14ac:dyDescent="0.3">
      <c r="A4537" s="87">
        <v>43301</v>
      </c>
      <c r="B4537" s="94">
        <v>6.39</v>
      </c>
      <c r="C4537" s="29">
        <f t="shared" si="210"/>
        <v>9.5222075809641442</v>
      </c>
      <c r="D4537" s="86">
        <f t="shared" si="211"/>
        <v>11.928397893703874</v>
      </c>
      <c r="E4537" s="86">
        <f t="shared" si="212"/>
        <v>10.69949645489702</v>
      </c>
    </row>
    <row r="4538" spans="1:5" x14ac:dyDescent="0.3">
      <c r="A4538" s="87">
        <v>43304</v>
      </c>
      <c r="B4538" s="94">
        <v>6.39</v>
      </c>
      <c r="C4538" s="29">
        <f t="shared" si="210"/>
        <v>9.5245484252537711</v>
      </c>
      <c r="D4538" s="86">
        <f t="shared" si="211"/>
        <v>11.931623487563504</v>
      </c>
      <c r="E4538" s="86">
        <f t="shared" si="212"/>
        <v>10.702401869283161</v>
      </c>
    </row>
    <row r="4539" spans="1:5" x14ac:dyDescent="0.3">
      <c r="A4539" s="87">
        <v>43305</v>
      </c>
      <c r="B4539" s="94">
        <v>6.39</v>
      </c>
      <c r="C4539" s="29">
        <f t="shared" si="210"/>
        <v>9.5268898449931498</v>
      </c>
      <c r="D4539" s="86">
        <f t="shared" si="211"/>
        <v>11.934849953665646</v>
      </c>
      <c r="E4539" s="86">
        <f t="shared" si="212"/>
        <v>10.70530807262538</v>
      </c>
    </row>
    <row r="4540" spans="1:5" x14ac:dyDescent="0.3">
      <c r="A4540" s="87">
        <v>43306</v>
      </c>
      <c r="B4540" s="94">
        <v>6.39</v>
      </c>
      <c r="C4540" s="29">
        <f t="shared" si="210"/>
        <v>9.5292318403237442</v>
      </c>
      <c r="D4540" s="86">
        <f t="shared" si="211"/>
        <v>11.938077292246167</v>
      </c>
      <c r="E4540" s="86">
        <f t="shared" si="212"/>
        <v>10.708215065137916</v>
      </c>
    </row>
    <row r="4541" spans="1:5" x14ac:dyDescent="0.3">
      <c r="A4541" s="87">
        <v>43307</v>
      </c>
      <c r="B4541" s="94">
        <v>6.39</v>
      </c>
      <c r="C4541" s="29">
        <f t="shared" si="210"/>
        <v>9.5315744113870498</v>
      </c>
      <c r="D4541" s="86">
        <f t="shared" si="211"/>
        <v>11.941305503540994</v>
      </c>
      <c r="E4541" s="86">
        <f t="shared" si="212"/>
        <v>10.711122847035064</v>
      </c>
    </row>
    <row r="4542" spans="1:5" x14ac:dyDescent="0.3">
      <c r="A4542" s="87">
        <v>43308</v>
      </c>
      <c r="B4542" s="94">
        <v>6.39</v>
      </c>
      <c r="C4542" s="29">
        <f t="shared" si="210"/>
        <v>9.5339175583245996</v>
      </c>
      <c r="D4542" s="86">
        <f t="shared" si="211"/>
        <v>11.944534587786123</v>
      </c>
      <c r="E4542" s="86">
        <f t="shared" si="212"/>
        <v>10.71403141853118</v>
      </c>
    </row>
    <row r="4543" spans="1:5" x14ac:dyDescent="0.3">
      <c r="A4543" s="87">
        <v>43311</v>
      </c>
      <c r="B4543" s="94">
        <v>6.39</v>
      </c>
      <c r="C4543" s="29">
        <f t="shared" si="210"/>
        <v>9.5362612812779624</v>
      </c>
      <c r="D4543" s="86">
        <f t="shared" si="211"/>
        <v>11.947764545217609</v>
      </c>
      <c r="E4543" s="86">
        <f t="shared" si="212"/>
        <v>10.716940779840677</v>
      </c>
    </row>
    <row r="4544" spans="1:5" x14ac:dyDescent="0.3">
      <c r="A4544" s="87">
        <v>43312</v>
      </c>
      <c r="B4544" s="94">
        <v>6.39</v>
      </c>
      <c r="C4544" s="29">
        <f t="shared" si="210"/>
        <v>9.5386055803887384</v>
      </c>
      <c r="D4544" s="86">
        <f t="shared" si="211"/>
        <v>11.950995376071575</v>
      </c>
      <c r="E4544" s="86">
        <f t="shared" si="212"/>
        <v>10.719850931178025</v>
      </c>
    </row>
    <row r="4545" spans="1:5" x14ac:dyDescent="0.3">
      <c r="A4545" s="87">
        <v>43313</v>
      </c>
      <c r="B4545" s="94">
        <v>6.39</v>
      </c>
      <c r="C4545" s="29">
        <f t="shared" si="210"/>
        <v>9.5409504557985638</v>
      </c>
      <c r="D4545" s="86">
        <f t="shared" si="211"/>
        <v>11.954227080584204</v>
      </c>
      <c r="E4545" s="86">
        <f t="shared" si="212"/>
        <v>10.722761872757754</v>
      </c>
    </row>
    <row r="4546" spans="1:5" x14ac:dyDescent="0.3">
      <c r="A4546" s="87">
        <v>43314</v>
      </c>
      <c r="B4546" s="94">
        <v>6.39</v>
      </c>
      <c r="C4546" s="29">
        <f t="shared" si="210"/>
        <v>9.543295907649112</v>
      </c>
      <c r="D4546" s="86">
        <f t="shared" si="211"/>
        <v>11.957459658991745</v>
      </c>
      <c r="E4546" s="86">
        <f t="shared" si="212"/>
        <v>10.725673604794455</v>
      </c>
    </row>
    <row r="4547" spans="1:5" x14ac:dyDescent="0.3">
      <c r="A4547" s="87">
        <v>43315</v>
      </c>
      <c r="B4547" s="94">
        <v>6.39</v>
      </c>
      <c r="C4547" s="29">
        <f t="shared" si="210"/>
        <v>9.5456419360820881</v>
      </c>
      <c r="D4547" s="86">
        <f t="shared" si="211"/>
        <v>11.960693111530512</v>
      </c>
      <c r="E4547" s="86">
        <f t="shared" si="212"/>
        <v>10.728586127502771</v>
      </c>
    </row>
    <row r="4548" spans="1:5" x14ac:dyDescent="0.3">
      <c r="A4548" s="87">
        <v>43318</v>
      </c>
      <c r="B4548" s="94">
        <v>6.39</v>
      </c>
      <c r="C4548" s="29">
        <f t="shared" si="210"/>
        <v>9.5479885412392349</v>
      </c>
      <c r="D4548" s="86">
        <f t="shared" si="211"/>
        <v>11.96392743843688</v>
      </c>
      <c r="E4548" s="86">
        <f t="shared" si="212"/>
        <v>10.731499441097407</v>
      </c>
    </row>
    <row r="4549" spans="1:5" x14ac:dyDescent="0.3">
      <c r="A4549" s="87">
        <v>43319</v>
      </c>
      <c r="B4549" s="94">
        <v>6.39</v>
      </c>
      <c r="C4549" s="29">
        <f t="shared" ref="C4549:C4612" si="213">IF(A4549=$B$2,1,IF(A4548&lt;DATE(1998,1,2),ROUND(B4548/3000+1,8)*C4548,ROUND(((1+B4548/100)^(1/252)),8)*C4548))</f>
        <v>9.5503357232623269</v>
      </c>
      <c r="D4549" s="86">
        <f t="shared" ref="D4549:D4612" si="214">(((ROUND(C4549/C4548,8)-1)*$D$1)+1)*D4548</f>
        <v>11.96716263994729</v>
      </c>
      <c r="E4549" s="86">
        <f t="shared" ref="E4549:E4612" si="215">(((ROUND(C4549/C4548,8))*(($E$1+1)^(1/252)))*E4548)</f>
        <v>10.734413545793124</v>
      </c>
    </row>
    <row r="4550" spans="1:5" x14ac:dyDescent="0.3">
      <c r="A4550" s="87">
        <v>43320</v>
      </c>
      <c r="B4550" s="94">
        <v>6.39</v>
      </c>
      <c r="C4550" s="29">
        <f t="shared" si="213"/>
        <v>9.5526834822931761</v>
      </c>
      <c r="D4550" s="86">
        <f t="shared" si="214"/>
        <v>11.970398716298245</v>
      </c>
      <c r="E4550" s="86">
        <f t="shared" si="215"/>
        <v>10.737328441804745</v>
      </c>
    </row>
    <row r="4551" spans="1:5" x14ac:dyDescent="0.3">
      <c r="A4551" s="87">
        <v>43321</v>
      </c>
      <c r="B4551" s="94">
        <v>6.39</v>
      </c>
      <c r="C4551" s="29">
        <f t="shared" si="213"/>
        <v>9.555031818473628</v>
      </c>
      <c r="D4551" s="86">
        <f t="shared" si="214"/>
        <v>11.973635667726315</v>
      </c>
      <c r="E4551" s="86">
        <f t="shared" si="215"/>
        <v>10.74024412934715</v>
      </c>
    </row>
    <row r="4552" spans="1:5" x14ac:dyDescent="0.3">
      <c r="A4552" s="87">
        <v>43322</v>
      </c>
      <c r="B4552" s="94">
        <v>6.39</v>
      </c>
      <c r="C4552" s="29">
        <f t="shared" si="213"/>
        <v>9.5573807319455621</v>
      </c>
      <c r="D4552" s="86">
        <f t="shared" si="214"/>
        <v>11.976873494468132</v>
      </c>
      <c r="E4552" s="86">
        <f t="shared" si="215"/>
        <v>10.743160608635275</v>
      </c>
    </row>
    <row r="4553" spans="1:5" x14ac:dyDescent="0.3">
      <c r="A4553" s="87">
        <v>43325</v>
      </c>
      <c r="B4553" s="94">
        <v>6.39</v>
      </c>
      <c r="C4553" s="29">
        <f t="shared" si="213"/>
        <v>9.5597302228508951</v>
      </c>
      <c r="D4553" s="86">
        <f t="shared" si="214"/>
        <v>11.980112196760391</v>
      </c>
      <c r="E4553" s="86">
        <f t="shared" si="215"/>
        <v>10.746077879884117</v>
      </c>
    </row>
    <row r="4554" spans="1:5" x14ac:dyDescent="0.3">
      <c r="A4554" s="87">
        <v>43326</v>
      </c>
      <c r="B4554" s="94">
        <v>6.39</v>
      </c>
      <c r="C4554" s="29">
        <f t="shared" si="213"/>
        <v>9.5620802913315774</v>
      </c>
      <c r="D4554" s="86">
        <f t="shared" si="214"/>
        <v>11.983351774839853</v>
      </c>
      <c r="E4554" s="86">
        <f t="shared" si="215"/>
        <v>10.74899594330873</v>
      </c>
    </row>
    <row r="4555" spans="1:5" x14ac:dyDescent="0.3">
      <c r="A4555" s="87">
        <v>43327</v>
      </c>
      <c r="B4555" s="94">
        <v>6.39</v>
      </c>
      <c r="C4555" s="29">
        <f t="shared" si="213"/>
        <v>9.5644309375295951</v>
      </c>
      <c r="D4555" s="86">
        <f t="shared" si="214"/>
        <v>11.986592228943342</v>
      </c>
      <c r="E4555" s="86">
        <f t="shared" si="215"/>
        <v>10.751914799124227</v>
      </c>
    </row>
    <row r="4556" spans="1:5" x14ac:dyDescent="0.3">
      <c r="A4556" s="87">
        <v>43328</v>
      </c>
      <c r="B4556" s="94">
        <v>6.39</v>
      </c>
      <c r="C4556" s="29">
        <f t="shared" si="213"/>
        <v>9.5667821615869677</v>
      </c>
      <c r="D4556" s="86">
        <f t="shared" si="214"/>
        <v>11.989833559307748</v>
      </c>
      <c r="E4556" s="86">
        <f t="shared" si="215"/>
        <v>10.754834447545779</v>
      </c>
    </row>
    <row r="4557" spans="1:5" x14ac:dyDescent="0.3">
      <c r="A4557" s="87">
        <v>43329</v>
      </c>
      <c r="B4557" s="94">
        <v>6.39</v>
      </c>
      <c r="C4557" s="29">
        <f t="shared" si="213"/>
        <v>9.5691339636457489</v>
      </c>
      <c r="D4557" s="86">
        <f t="shared" si="214"/>
        <v>11.993075766170021</v>
      </c>
      <c r="E4557" s="86">
        <f t="shared" si="215"/>
        <v>10.757754888788616</v>
      </c>
    </row>
    <row r="4558" spans="1:5" x14ac:dyDescent="0.3">
      <c r="A4558" s="87">
        <v>43332</v>
      </c>
      <c r="B4558" s="94">
        <v>6.39</v>
      </c>
      <c r="C4558" s="29">
        <f t="shared" si="213"/>
        <v>9.5714863438480311</v>
      </c>
      <c r="D4558" s="86">
        <f t="shared" si="214"/>
        <v>11.996318849767178</v>
      </c>
      <c r="E4558" s="86">
        <f t="shared" si="215"/>
        <v>10.760676123068027</v>
      </c>
    </row>
    <row r="4559" spans="1:5" x14ac:dyDescent="0.3">
      <c r="A4559" s="87">
        <v>43333</v>
      </c>
      <c r="B4559" s="94">
        <v>6.39</v>
      </c>
      <c r="C4559" s="29">
        <f t="shared" si="213"/>
        <v>9.5738393023359389</v>
      </c>
      <c r="D4559" s="86">
        <f t="shared" si="214"/>
        <v>11.9995628103363</v>
      </c>
      <c r="E4559" s="86">
        <f t="shared" si="215"/>
        <v>10.763598150599357</v>
      </c>
    </row>
    <row r="4560" spans="1:5" x14ac:dyDescent="0.3">
      <c r="A4560" s="87">
        <v>43334</v>
      </c>
      <c r="B4560" s="94">
        <v>6.39</v>
      </c>
      <c r="C4560" s="29">
        <f t="shared" si="213"/>
        <v>9.5761928392516307</v>
      </c>
      <c r="D4560" s="86">
        <f t="shared" si="214"/>
        <v>12.002807648114532</v>
      </c>
      <c r="E4560" s="86">
        <f t="shared" si="215"/>
        <v>10.766520971598011</v>
      </c>
    </row>
    <row r="4561" spans="1:5" x14ac:dyDescent="0.3">
      <c r="A4561" s="87">
        <v>43335</v>
      </c>
      <c r="B4561" s="94">
        <v>6.39</v>
      </c>
      <c r="C4561" s="29">
        <f t="shared" si="213"/>
        <v>9.5785469547373037</v>
      </c>
      <c r="D4561" s="86">
        <f t="shared" si="214"/>
        <v>12.006053363339081</v>
      </c>
      <c r="E4561" s="86">
        <f t="shared" si="215"/>
        <v>10.769444586279453</v>
      </c>
    </row>
    <row r="4562" spans="1:5" x14ac:dyDescent="0.3">
      <c r="A4562" s="87">
        <v>43336</v>
      </c>
      <c r="B4562" s="94">
        <v>6.39</v>
      </c>
      <c r="C4562" s="29">
        <f t="shared" si="213"/>
        <v>9.5809016489351855</v>
      </c>
      <c r="D4562" s="86">
        <f t="shared" si="214"/>
        <v>12.009299956247222</v>
      </c>
      <c r="E4562" s="86">
        <f t="shared" si="215"/>
        <v>10.772368994859205</v>
      </c>
    </row>
    <row r="4563" spans="1:5" x14ac:dyDescent="0.3">
      <c r="A4563" s="87">
        <v>43339</v>
      </c>
      <c r="B4563" s="94">
        <v>6.39</v>
      </c>
      <c r="C4563" s="29">
        <f t="shared" si="213"/>
        <v>9.5832569219875428</v>
      </c>
      <c r="D4563" s="86">
        <f t="shared" si="214"/>
        <v>12.01254742707629</v>
      </c>
      <c r="E4563" s="86">
        <f t="shared" si="215"/>
        <v>10.775294197552848</v>
      </c>
    </row>
    <row r="4564" spans="1:5" x14ac:dyDescent="0.3">
      <c r="A4564" s="87">
        <v>43340</v>
      </c>
      <c r="B4564" s="94">
        <v>6.39</v>
      </c>
      <c r="C4564" s="29">
        <f t="shared" si="213"/>
        <v>9.5856127740366741</v>
      </c>
      <c r="D4564" s="86">
        <f t="shared" si="214"/>
        <v>12.015795776063689</v>
      </c>
      <c r="E4564" s="86">
        <f t="shared" si="215"/>
        <v>10.77822019457602</v>
      </c>
    </row>
    <row r="4565" spans="1:5" x14ac:dyDescent="0.3">
      <c r="A4565" s="87">
        <v>43341</v>
      </c>
      <c r="B4565" s="94">
        <v>6.39</v>
      </c>
      <c r="C4565" s="29">
        <f t="shared" si="213"/>
        <v>9.5879692052249137</v>
      </c>
      <c r="D4565" s="86">
        <f t="shared" si="214"/>
        <v>12.01904500344688</v>
      </c>
      <c r="E4565" s="86">
        <f t="shared" si="215"/>
        <v>10.781146986144421</v>
      </c>
    </row>
    <row r="4566" spans="1:5" x14ac:dyDescent="0.3">
      <c r="A4566" s="87">
        <v>43342</v>
      </c>
      <c r="B4566" s="94">
        <v>6.39</v>
      </c>
      <c r="C4566" s="29">
        <f t="shared" si="213"/>
        <v>9.5903262156946329</v>
      </c>
      <c r="D4566" s="86">
        <f t="shared" si="214"/>
        <v>12.022295109463396</v>
      </c>
      <c r="E4566" s="86">
        <f t="shared" si="215"/>
        <v>10.784074572473806</v>
      </c>
    </row>
    <row r="4567" spans="1:5" x14ac:dyDescent="0.3">
      <c r="A4567" s="87">
        <v>43343</v>
      </c>
      <c r="B4567" s="94">
        <v>6.39</v>
      </c>
      <c r="C4567" s="29">
        <f t="shared" si="213"/>
        <v>9.5926838055882353</v>
      </c>
      <c r="D4567" s="86">
        <f t="shared" si="214"/>
        <v>12.025546094350831</v>
      </c>
      <c r="E4567" s="86">
        <f t="shared" si="215"/>
        <v>10.787002953779988</v>
      </c>
    </row>
    <row r="4568" spans="1:5" x14ac:dyDescent="0.3">
      <c r="A4568" s="87">
        <v>43346</v>
      </c>
      <c r="B4568" s="94">
        <v>6.39</v>
      </c>
      <c r="C4568" s="29">
        <f t="shared" si="213"/>
        <v>9.5950419750481615</v>
      </c>
      <c r="D4568" s="86">
        <f t="shared" si="214"/>
        <v>12.028797958346843</v>
      </c>
      <c r="E4568" s="86">
        <f t="shared" si="215"/>
        <v>10.789932130278842</v>
      </c>
    </row>
    <row r="4569" spans="1:5" x14ac:dyDescent="0.3">
      <c r="A4569" s="87">
        <v>43347</v>
      </c>
      <c r="B4569" s="94">
        <v>6.39</v>
      </c>
      <c r="C4569" s="29">
        <f t="shared" si="213"/>
        <v>9.5974007242168859</v>
      </c>
      <c r="D4569" s="86">
        <f t="shared" si="214"/>
        <v>12.032050701689153</v>
      </c>
      <c r="E4569" s="86">
        <f t="shared" si="215"/>
        <v>10.792862102186302</v>
      </c>
    </row>
    <row r="4570" spans="1:5" x14ac:dyDescent="0.3">
      <c r="A4570" s="87">
        <v>43348</v>
      </c>
      <c r="B4570" s="94">
        <v>6.39</v>
      </c>
      <c r="C4570" s="29">
        <f t="shared" si="213"/>
        <v>9.5997600532369187</v>
      </c>
      <c r="D4570" s="86">
        <f t="shared" si="214"/>
        <v>12.035304324615549</v>
      </c>
      <c r="E4570" s="86">
        <f t="shared" si="215"/>
        <v>10.795792869718355</v>
      </c>
    </row>
    <row r="4571" spans="1:5" x14ac:dyDescent="0.3">
      <c r="A4571" s="87">
        <v>43349</v>
      </c>
      <c r="B4571" s="94">
        <v>6.39</v>
      </c>
      <c r="C4571" s="29">
        <f t="shared" si="213"/>
        <v>9.6021199622508053</v>
      </c>
      <c r="D4571" s="86">
        <f t="shared" si="214"/>
        <v>12.038558827363881</v>
      </c>
      <c r="E4571" s="86">
        <f t="shared" si="215"/>
        <v>10.798724433091053</v>
      </c>
    </row>
    <row r="4572" spans="1:5" x14ac:dyDescent="0.3">
      <c r="A4572" s="87">
        <v>43353</v>
      </c>
      <c r="B4572" s="94">
        <v>6.39</v>
      </c>
      <c r="C4572" s="29">
        <f t="shared" si="213"/>
        <v>9.6044804514011251</v>
      </c>
      <c r="D4572" s="86">
        <f t="shared" si="214"/>
        <v>12.041814210172063</v>
      </c>
      <c r="E4572" s="86">
        <f t="shared" si="215"/>
        <v>10.801656792520502</v>
      </c>
    </row>
    <row r="4573" spans="1:5" x14ac:dyDescent="0.3">
      <c r="A4573" s="87">
        <v>43354</v>
      </c>
      <c r="B4573" s="94">
        <v>6.39</v>
      </c>
      <c r="C4573" s="29">
        <f t="shared" si="213"/>
        <v>9.6068415208304927</v>
      </c>
      <c r="D4573" s="86">
        <f t="shared" si="214"/>
        <v>12.045070473278079</v>
      </c>
      <c r="E4573" s="86">
        <f t="shared" si="215"/>
        <v>10.804589948222871</v>
      </c>
    </row>
    <row r="4574" spans="1:5" x14ac:dyDescent="0.3">
      <c r="A4574" s="87">
        <v>43355</v>
      </c>
      <c r="B4574" s="94">
        <v>6.39</v>
      </c>
      <c r="C4574" s="29">
        <f t="shared" si="213"/>
        <v>9.6092031706815568</v>
      </c>
      <c r="D4574" s="86">
        <f t="shared" si="214"/>
        <v>12.04832761691997</v>
      </c>
      <c r="E4574" s="86">
        <f t="shared" si="215"/>
        <v>10.807523900414383</v>
      </c>
    </row>
    <row r="4575" spans="1:5" x14ac:dyDescent="0.3">
      <c r="A4575" s="87">
        <v>43356</v>
      </c>
      <c r="B4575" s="94">
        <v>6.39</v>
      </c>
      <c r="C4575" s="29">
        <f t="shared" si="213"/>
        <v>9.6115654010970051</v>
      </c>
      <c r="D4575" s="86">
        <f t="shared" si="214"/>
        <v>12.051585641335844</v>
      </c>
      <c r="E4575" s="86">
        <f t="shared" si="215"/>
        <v>10.810458649311323</v>
      </c>
    </row>
    <row r="4576" spans="1:5" x14ac:dyDescent="0.3">
      <c r="A4576" s="87">
        <v>43357</v>
      </c>
      <c r="B4576" s="94">
        <v>6.39</v>
      </c>
      <c r="C4576" s="29">
        <f t="shared" si="213"/>
        <v>9.6139282122195553</v>
      </c>
      <c r="D4576" s="86">
        <f t="shared" si="214"/>
        <v>12.054844546763874</v>
      </c>
      <c r="E4576" s="86">
        <f t="shared" si="215"/>
        <v>10.813394195130035</v>
      </c>
    </row>
    <row r="4577" spans="1:5" x14ac:dyDescent="0.3">
      <c r="A4577" s="87">
        <v>43360</v>
      </c>
      <c r="B4577" s="94">
        <v>6.39</v>
      </c>
      <c r="C4577" s="29">
        <f t="shared" si="213"/>
        <v>9.6162916041919644</v>
      </c>
      <c r="D4577" s="86">
        <f t="shared" si="214"/>
        <v>12.058104333442298</v>
      </c>
      <c r="E4577" s="86">
        <f t="shared" si="215"/>
        <v>10.81633053808692</v>
      </c>
    </row>
    <row r="4578" spans="1:5" x14ac:dyDescent="0.3">
      <c r="A4578" s="87">
        <v>43361</v>
      </c>
      <c r="B4578" s="94">
        <v>6.39</v>
      </c>
      <c r="C4578" s="29">
        <f t="shared" si="213"/>
        <v>9.6186555771570212</v>
      </c>
      <c r="D4578" s="86">
        <f t="shared" si="214"/>
        <v>12.061365001609417</v>
      </c>
      <c r="E4578" s="86">
        <f t="shared" si="215"/>
        <v>10.819267678398438</v>
      </c>
    </row>
    <row r="4579" spans="1:5" x14ac:dyDescent="0.3">
      <c r="A4579" s="87">
        <v>43362</v>
      </c>
      <c r="B4579" s="94">
        <v>6.39</v>
      </c>
      <c r="C4579" s="29">
        <f t="shared" si="213"/>
        <v>9.6210201312575521</v>
      </c>
      <c r="D4579" s="86">
        <f t="shared" si="214"/>
        <v>12.064626551503597</v>
      </c>
      <c r="E4579" s="86">
        <f t="shared" si="215"/>
        <v>10.822205616281108</v>
      </c>
    </row>
    <row r="4580" spans="1:5" x14ac:dyDescent="0.3">
      <c r="A4580" s="87">
        <v>43363</v>
      </c>
      <c r="B4580" s="94">
        <v>6.39</v>
      </c>
      <c r="C4580" s="29">
        <f t="shared" si="213"/>
        <v>9.6233852666364186</v>
      </c>
      <c r="D4580" s="86">
        <f t="shared" si="214"/>
        <v>12.067888983363268</v>
      </c>
      <c r="E4580" s="86">
        <f t="shared" si="215"/>
        <v>10.825144351951508</v>
      </c>
    </row>
    <row r="4581" spans="1:5" x14ac:dyDescent="0.3">
      <c r="A4581" s="87">
        <v>43364</v>
      </c>
      <c r="B4581" s="94">
        <v>6.39</v>
      </c>
      <c r="C4581" s="29">
        <f t="shared" si="213"/>
        <v>9.6257509834365145</v>
      </c>
      <c r="D4581" s="86">
        <f t="shared" si="214"/>
        <v>12.071152297426925</v>
      </c>
      <c r="E4581" s="86">
        <f t="shared" si="215"/>
        <v>10.828083885626274</v>
      </c>
    </row>
    <row r="4582" spans="1:5" x14ac:dyDescent="0.3">
      <c r="A4582" s="87">
        <v>43367</v>
      </c>
      <c r="B4582" s="94">
        <v>6.39</v>
      </c>
      <c r="C4582" s="29">
        <f t="shared" si="213"/>
        <v>9.6281172818007708</v>
      </c>
      <c r="D4582" s="86">
        <f t="shared" si="214"/>
        <v>12.074416493933128</v>
      </c>
      <c r="E4582" s="86">
        <f t="shared" si="215"/>
        <v>10.831024217522103</v>
      </c>
    </row>
    <row r="4583" spans="1:5" x14ac:dyDescent="0.3">
      <c r="A4583" s="87">
        <v>43368</v>
      </c>
      <c r="B4583" s="94">
        <v>6.39</v>
      </c>
      <c r="C4583" s="29">
        <f t="shared" si="213"/>
        <v>9.6304841618721539</v>
      </c>
      <c r="D4583" s="86">
        <f t="shared" si="214"/>
        <v>12.077681573120502</v>
      </c>
      <c r="E4583" s="86">
        <f t="shared" si="215"/>
        <v>10.833965347855749</v>
      </c>
    </row>
    <row r="4584" spans="1:5" x14ac:dyDescent="0.3">
      <c r="A4584" s="87">
        <v>43369</v>
      </c>
      <c r="B4584" s="94">
        <v>6.39</v>
      </c>
      <c r="C4584" s="29">
        <f t="shared" si="213"/>
        <v>9.6328516237936661</v>
      </c>
      <c r="D4584" s="86">
        <f t="shared" si="214"/>
        <v>12.080947535227734</v>
      </c>
      <c r="E4584" s="86">
        <f t="shared" si="215"/>
        <v>10.836907276844025</v>
      </c>
    </row>
    <row r="4585" spans="1:5" x14ac:dyDescent="0.3">
      <c r="A4585" s="87">
        <v>43370</v>
      </c>
      <c r="B4585" s="94">
        <v>6.39</v>
      </c>
      <c r="C4585" s="29">
        <f t="shared" si="213"/>
        <v>9.635219667708343</v>
      </c>
      <c r="D4585" s="86">
        <f t="shared" si="214"/>
        <v>12.084214380493577</v>
      </c>
      <c r="E4585" s="86">
        <f t="shared" si="215"/>
        <v>10.839850004703804</v>
      </c>
    </row>
    <row r="4586" spans="1:5" x14ac:dyDescent="0.3">
      <c r="A4586" s="87">
        <v>43371</v>
      </c>
      <c r="B4586" s="94">
        <v>6.39</v>
      </c>
      <c r="C4586" s="29">
        <f t="shared" si="213"/>
        <v>9.6375882937592543</v>
      </c>
      <c r="D4586" s="86">
        <f t="shared" si="214"/>
        <v>12.087482109156849</v>
      </c>
      <c r="E4586" s="86">
        <f t="shared" si="215"/>
        <v>10.842793531652015</v>
      </c>
    </row>
    <row r="4587" spans="1:5" x14ac:dyDescent="0.3">
      <c r="A4587" s="87">
        <v>43374</v>
      </c>
      <c r="B4587" s="94">
        <v>6.4</v>
      </c>
      <c r="C4587" s="29">
        <f t="shared" si="213"/>
        <v>9.6399575020895085</v>
      </c>
      <c r="D4587" s="86">
        <f t="shared" si="214"/>
        <v>12.090750721456432</v>
      </c>
      <c r="E4587" s="86">
        <f t="shared" si="215"/>
        <v>10.84573785790565</v>
      </c>
    </row>
    <row r="4588" spans="1:5" x14ac:dyDescent="0.3">
      <c r="A4588" s="87">
        <v>43375</v>
      </c>
      <c r="B4588" s="94">
        <v>6.4</v>
      </c>
      <c r="C4588" s="29">
        <f t="shared" si="213"/>
        <v>9.642330859626524</v>
      </c>
      <c r="D4588" s="86">
        <f t="shared" si="214"/>
        <v>12.094025138566819</v>
      </c>
      <c r="E4588" s="86">
        <f t="shared" si="215"/>
        <v>10.84868699670794</v>
      </c>
    </row>
    <row r="4589" spans="1:5" x14ac:dyDescent="0.3">
      <c r="A4589" s="87">
        <v>43376</v>
      </c>
      <c r="B4589" s="94">
        <v>6.4</v>
      </c>
      <c r="C4589" s="29">
        <f t="shared" si="213"/>
        <v>9.6447048014841652</v>
      </c>
      <c r="D4589" s="86">
        <f t="shared" si="214"/>
        <v>12.097300442454847</v>
      </c>
      <c r="E4589" s="86">
        <f t="shared" si="215"/>
        <v>10.851636937430744</v>
      </c>
    </row>
    <row r="4590" spans="1:5" x14ac:dyDescent="0.3">
      <c r="A4590" s="87">
        <v>43377</v>
      </c>
      <c r="B4590" s="94">
        <v>6.4</v>
      </c>
      <c r="C4590" s="29">
        <f t="shared" si="213"/>
        <v>9.6470793278062921</v>
      </c>
      <c r="D4590" s="86">
        <f t="shared" si="214"/>
        <v>12.100576633360674</v>
      </c>
      <c r="E4590" s="86">
        <f t="shared" si="215"/>
        <v>10.854587680292116</v>
      </c>
    </row>
    <row r="4591" spans="1:5" x14ac:dyDescent="0.3">
      <c r="A4591" s="87">
        <v>43378</v>
      </c>
      <c r="B4591" s="94">
        <v>6.4</v>
      </c>
      <c r="C4591" s="29">
        <f t="shared" si="213"/>
        <v>9.6494544387367984</v>
      </c>
      <c r="D4591" s="86">
        <f t="shared" si="214"/>
        <v>12.103853711524522</v>
      </c>
      <c r="E4591" s="86">
        <f t="shared" si="215"/>
        <v>10.857539225510173</v>
      </c>
    </row>
    <row r="4592" spans="1:5" x14ac:dyDescent="0.3">
      <c r="A4592" s="87">
        <v>43381</v>
      </c>
      <c r="B4592" s="94">
        <v>6.4</v>
      </c>
      <c r="C4592" s="29">
        <f t="shared" si="213"/>
        <v>9.6518301344196171</v>
      </c>
      <c r="D4592" s="86">
        <f t="shared" si="214"/>
        <v>12.107131677186679</v>
      </c>
      <c r="E4592" s="86">
        <f t="shared" si="215"/>
        <v>10.86049157330309</v>
      </c>
    </row>
    <row r="4593" spans="1:5" x14ac:dyDescent="0.3">
      <c r="A4593" s="87">
        <v>43382</v>
      </c>
      <c r="B4593" s="94">
        <v>6.4</v>
      </c>
      <c r="C4593" s="29">
        <f t="shared" si="213"/>
        <v>9.6542064149987112</v>
      </c>
      <c r="D4593" s="86">
        <f t="shared" si="214"/>
        <v>12.110410530587496</v>
      </c>
      <c r="E4593" s="86">
        <f t="shared" si="215"/>
        <v>10.863444723889099</v>
      </c>
    </row>
    <row r="4594" spans="1:5" x14ac:dyDescent="0.3">
      <c r="A4594" s="87">
        <v>43383</v>
      </c>
      <c r="B4594" s="94">
        <v>6.4</v>
      </c>
      <c r="C4594" s="29">
        <f t="shared" si="213"/>
        <v>9.6565832806180847</v>
      </c>
      <c r="D4594" s="86">
        <f t="shared" si="214"/>
        <v>12.113690271967391</v>
      </c>
      <c r="E4594" s="86">
        <f t="shared" si="215"/>
        <v>10.866398677486494</v>
      </c>
    </row>
    <row r="4595" spans="1:5" x14ac:dyDescent="0.3">
      <c r="A4595" s="87">
        <v>43384</v>
      </c>
      <c r="B4595" s="94">
        <v>6.4</v>
      </c>
      <c r="C4595" s="29">
        <f t="shared" si="213"/>
        <v>9.6589607314217734</v>
      </c>
      <c r="D4595" s="86">
        <f t="shared" si="214"/>
        <v>12.116970901566846</v>
      </c>
      <c r="E4595" s="86">
        <f t="shared" si="215"/>
        <v>10.869353434313625</v>
      </c>
    </row>
    <row r="4596" spans="1:5" x14ac:dyDescent="0.3">
      <c r="A4596" s="87">
        <v>43388</v>
      </c>
      <c r="B4596" s="94">
        <v>6.4</v>
      </c>
      <c r="C4596" s="29">
        <f t="shared" si="213"/>
        <v>9.6613387675538505</v>
      </c>
      <c r="D4596" s="86">
        <f t="shared" si="214"/>
        <v>12.120252419626411</v>
      </c>
      <c r="E4596" s="86">
        <f t="shared" si="215"/>
        <v>10.872308994588906</v>
      </c>
    </row>
    <row r="4597" spans="1:5" x14ac:dyDescent="0.3">
      <c r="A4597" s="87">
        <v>43389</v>
      </c>
      <c r="B4597" s="94">
        <v>6.4</v>
      </c>
      <c r="C4597" s="29">
        <f t="shared" si="213"/>
        <v>9.6637173891584229</v>
      </c>
      <c r="D4597" s="86">
        <f t="shared" si="214"/>
        <v>12.123534826386695</v>
      </c>
      <c r="E4597" s="86">
        <f t="shared" si="215"/>
        <v>10.875265358530807</v>
      </c>
    </row>
    <row r="4598" spans="1:5" x14ac:dyDescent="0.3">
      <c r="A4598" s="87">
        <v>43390</v>
      </c>
      <c r="B4598" s="94">
        <v>6.4</v>
      </c>
      <c r="C4598" s="29">
        <f t="shared" si="213"/>
        <v>9.666096596379635</v>
      </c>
      <c r="D4598" s="86">
        <f t="shared" si="214"/>
        <v>12.126818122088379</v>
      </c>
      <c r="E4598" s="86">
        <f t="shared" si="215"/>
        <v>10.87822252635786</v>
      </c>
    </row>
    <row r="4599" spans="1:5" x14ac:dyDescent="0.3">
      <c r="A4599" s="87">
        <v>43391</v>
      </c>
      <c r="B4599" s="94">
        <v>6.4</v>
      </c>
      <c r="C4599" s="29">
        <f t="shared" si="213"/>
        <v>9.6684763893616648</v>
      </c>
      <c r="D4599" s="86">
        <f t="shared" si="214"/>
        <v>12.130102306972203</v>
      </c>
      <c r="E4599" s="86">
        <f t="shared" si="215"/>
        <v>10.881180498288654</v>
      </c>
    </row>
    <row r="4600" spans="1:5" x14ac:dyDescent="0.3">
      <c r="A4600" s="87">
        <v>43392</v>
      </c>
      <c r="B4600" s="94">
        <v>6.4</v>
      </c>
      <c r="C4600" s="29">
        <f t="shared" si="213"/>
        <v>9.6708567682487256</v>
      </c>
      <c r="D4600" s="86">
        <f t="shared" si="214"/>
        <v>12.133387381278979</v>
      </c>
      <c r="E4600" s="86">
        <f t="shared" si="215"/>
        <v>10.884139274541837</v>
      </c>
    </row>
    <row r="4601" spans="1:5" x14ac:dyDescent="0.3">
      <c r="A4601" s="87">
        <v>43395</v>
      </c>
      <c r="B4601" s="94">
        <v>6.4</v>
      </c>
      <c r="C4601" s="29">
        <f t="shared" si="213"/>
        <v>9.6732377331850685</v>
      </c>
      <c r="D4601" s="86">
        <f t="shared" si="214"/>
        <v>12.136673345249578</v>
      </c>
      <c r="E4601" s="86">
        <f t="shared" si="215"/>
        <v>10.88709885533612</v>
      </c>
    </row>
    <row r="4602" spans="1:5" x14ac:dyDescent="0.3">
      <c r="A4602" s="87">
        <v>43396</v>
      </c>
      <c r="B4602" s="94">
        <v>6.4</v>
      </c>
      <c r="C4602" s="29">
        <f t="shared" si="213"/>
        <v>9.6756192843149798</v>
      </c>
      <c r="D4602" s="86">
        <f t="shared" si="214"/>
        <v>12.139960199124941</v>
      </c>
      <c r="E4602" s="86">
        <f t="shared" si="215"/>
        <v>10.89005924089027</v>
      </c>
    </row>
    <row r="4603" spans="1:5" x14ac:dyDescent="0.3">
      <c r="A4603" s="87">
        <v>43397</v>
      </c>
      <c r="B4603" s="94">
        <v>6.4</v>
      </c>
      <c r="C4603" s="29">
        <f t="shared" si="213"/>
        <v>9.6780014217827794</v>
      </c>
      <c r="D4603" s="86">
        <f t="shared" si="214"/>
        <v>12.143247943146068</v>
      </c>
      <c r="E4603" s="86">
        <f t="shared" si="215"/>
        <v>10.893020431423116</v>
      </c>
    </row>
    <row r="4604" spans="1:5" x14ac:dyDescent="0.3">
      <c r="A4604" s="87">
        <v>43398</v>
      </c>
      <c r="B4604" s="94">
        <v>6.4</v>
      </c>
      <c r="C4604" s="29">
        <f t="shared" si="213"/>
        <v>9.6803841457328232</v>
      </c>
      <c r="D4604" s="86">
        <f t="shared" si="214"/>
        <v>12.146536577554032</v>
      </c>
      <c r="E4604" s="86">
        <f t="shared" si="215"/>
        <v>10.895982427153543</v>
      </c>
    </row>
    <row r="4605" spans="1:5" x14ac:dyDescent="0.3">
      <c r="A4605" s="87">
        <v>43399</v>
      </c>
      <c r="B4605" s="94">
        <v>6.4</v>
      </c>
      <c r="C4605" s="29">
        <f t="shared" si="213"/>
        <v>9.6827674563095041</v>
      </c>
      <c r="D4605" s="86">
        <f t="shared" si="214"/>
        <v>12.149826102589968</v>
      </c>
      <c r="E4605" s="86">
        <f t="shared" si="215"/>
        <v>10.8989452283005</v>
      </c>
    </row>
    <row r="4606" spans="1:5" x14ac:dyDescent="0.3">
      <c r="A4606" s="87">
        <v>43402</v>
      </c>
      <c r="B4606" s="94">
        <v>6.4</v>
      </c>
      <c r="C4606" s="29">
        <f t="shared" si="213"/>
        <v>9.6851513536572487</v>
      </c>
      <c r="D4606" s="86">
        <f t="shared" si="214"/>
        <v>12.153116518495073</v>
      </c>
      <c r="E4606" s="86">
        <f t="shared" si="215"/>
        <v>10.901908835082992</v>
      </c>
    </row>
    <row r="4607" spans="1:5" x14ac:dyDescent="0.3">
      <c r="A4607" s="87">
        <v>43403</v>
      </c>
      <c r="B4607" s="94">
        <v>6.4</v>
      </c>
      <c r="C4607" s="29">
        <f t="shared" si="213"/>
        <v>9.6875358379205192</v>
      </c>
      <c r="D4607" s="86">
        <f t="shared" si="214"/>
        <v>12.156407825510614</v>
      </c>
      <c r="E4607" s="86">
        <f t="shared" si="215"/>
        <v>10.904873247720085</v>
      </c>
    </row>
    <row r="4608" spans="1:5" x14ac:dyDescent="0.3">
      <c r="A4608" s="87">
        <v>43404</v>
      </c>
      <c r="B4608" s="94">
        <v>6.4</v>
      </c>
      <c r="C4608" s="29">
        <f t="shared" si="213"/>
        <v>9.6899209092438152</v>
      </c>
      <c r="D4608" s="86">
        <f t="shared" si="214"/>
        <v>12.159700023877921</v>
      </c>
      <c r="E4608" s="86">
        <f t="shared" si="215"/>
        <v>10.907838466430904</v>
      </c>
    </row>
    <row r="4609" spans="1:5" x14ac:dyDescent="0.3">
      <c r="A4609" s="87">
        <v>43405</v>
      </c>
      <c r="B4609" s="94">
        <v>6.4</v>
      </c>
      <c r="C4609" s="29">
        <f t="shared" si="213"/>
        <v>9.6923065677716718</v>
      </c>
      <c r="D4609" s="86">
        <f t="shared" si="214"/>
        <v>12.16299311383839</v>
      </c>
      <c r="E4609" s="86">
        <f t="shared" si="215"/>
        <v>10.910804491434636</v>
      </c>
    </row>
    <row r="4610" spans="1:5" x14ac:dyDescent="0.3">
      <c r="A4610" s="87">
        <v>43409</v>
      </c>
      <c r="B4610" s="94">
        <v>6.4</v>
      </c>
      <c r="C4610" s="29">
        <f t="shared" si="213"/>
        <v>9.6946928136486576</v>
      </c>
      <c r="D4610" s="86">
        <f t="shared" si="214"/>
        <v>12.16628709563348</v>
      </c>
      <c r="E4610" s="86">
        <f t="shared" si="215"/>
        <v>10.913771322950524</v>
      </c>
    </row>
    <row r="4611" spans="1:5" x14ac:dyDescent="0.3">
      <c r="A4611" s="87">
        <v>43410</v>
      </c>
      <c r="B4611" s="94">
        <v>6.4</v>
      </c>
      <c r="C4611" s="29">
        <f t="shared" si="213"/>
        <v>9.697079647019379</v>
      </c>
      <c r="D4611" s="86">
        <f t="shared" si="214"/>
        <v>12.169581969504721</v>
      </c>
      <c r="E4611" s="86">
        <f t="shared" si="215"/>
        <v>10.916738961197872</v>
      </c>
    </row>
    <row r="4612" spans="1:5" x14ac:dyDescent="0.3">
      <c r="A4612" s="87">
        <v>43411</v>
      </c>
      <c r="B4612" s="94">
        <v>6.4</v>
      </c>
      <c r="C4612" s="29">
        <f t="shared" si="213"/>
        <v>9.6994670680284756</v>
      </c>
      <c r="D4612" s="86">
        <f t="shared" si="214"/>
        <v>12.172877735693703</v>
      </c>
      <c r="E4612" s="86">
        <f t="shared" si="215"/>
        <v>10.919707406396045</v>
      </c>
    </row>
    <row r="4613" spans="1:5" x14ac:dyDescent="0.3">
      <c r="A4613" s="87">
        <v>43412</v>
      </c>
      <c r="B4613" s="94">
        <v>6.4</v>
      </c>
      <c r="C4613" s="29">
        <f t="shared" ref="C4613:C4676" si="216">IF(A4613=$B$2,1,IF(A4612&lt;DATE(1998,1,2),ROUND(B4612/3000+1,8)*C4612,ROUND(((1+B4612/100)^(1/252)),8)*C4612))</f>
        <v>9.7018550768206246</v>
      </c>
      <c r="D4613" s="86">
        <f t="shared" ref="D4613:D4676" si="217">(((ROUND(C4613/C4612,8)-1)*$D$1)+1)*D4612</f>
        <v>12.176174394442086</v>
      </c>
      <c r="E4613" s="86">
        <f t="shared" ref="E4613:E4676" si="218">(((ROUND(C4613/C4612,8))*(($E$1+1)^(1/252)))*E4612)</f>
        <v>10.922676658764464</v>
      </c>
    </row>
    <row r="4614" spans="1:5" x14ac:dyDescent="0.3">
      <c r="A4614" s="87">
        <v>43413</v>
      </c>
      <c r="B4614" s="94">
        <v>6.4</v>
      </c>
      <c r="C4614" s="29">
        <f t="shared" si="216"/>
        <v>9.7042436735405389</v>
      </c>
      <c r="D4614" s="86">
        <f t="shared" si="217"/>
        <v>12.17947194599159</v>
      </c>
      <c r="E4614" s="86">
        <f t="shared" si="218"/>
        <v>10.925646718522616</v>
      </c>
    </row>
    <row r="4615" spans="1:5" x14ac:dyDescent="0.3">
      <c r="A4615" s="87">
        <v>43416</v>
      </c>
      <c r="B4615" s="94">
        <v>6.4</v>
      </c>
      <c r="C4615" s="29">
        <f t="shared" si="216"/>
        <v>9.7066328583329646</v>
      </c>
      <c r="D4615" s="86">
        <f t="shared" si="217"/>
        <v>12.182770390584006</v>
      </c>
      <c r="E4615" s="86">
        <f t="shared" si="218"/>
        <v>10.928617585890041</v>
      </c>
    </row>
    <row r="4616" spans="1:5" x14ac:dyDescent="0.3">
      <c r="A4616" s="87">
        <v>43417</v>
      </c>
      <c r="B4616" s="94">
        <v>6.4</v>
      </c>
      <c r="C4616" s="29">
        <f t="shared" si="216"/>
        <v>9.7090226313426875</v>
      </c>
      <c r="D4616" s="86">
        <f t="shared" si="217"/>
        <v>12.186069728461185</v>
      </c>
      <c r="E4616" s="86">
        <f t="shared" si="218"/>
        <v>10.931589261086344</v>
      </c>
    </row>
    <row r="4617" spans="1:5" x14ac:dyDescent="0.3">
      <c r="A4617" s="87">
        <v>43418</v>
      </c>
      <c r="B4617" s="94">
        <v>6.4</v>
      </c>
      <c r="C4617" s="29">
        <f t="shared" si="216"/>
        <v>9.711412992714525</v>
      </c>
      <c r="D4617" s="86">
        <f t="shared" si="217"/>
        <v>12.189369959865047</v>
      </c>
      <c r="E4617" s="86">
        <f t="shared" si="218"/>
        <v>10.934561744331186</v>
      </c>
    </row>
    <row r="4618" spans="1:5" x14ac:dyDescent="0.3">
      <c r="A4618" s="87">
        <v>43420</v>
      </c>
      <c r="B4618" s="94">
        <v>6.4</v>
      </c>
      <c r="C4618" s="29">
        <f t="shared" si="216"/>
        <v>9.7138039425933318</v>
      </c>
      <c r="D4618" s="86">
        <f t="shared" si="217"/>
        <v>12.192671085037579</v>
      </c>
      <c r="E4618" s="86">
        <f t="shared" si="218"/>
        <v>10.937535035844288</v>
      </c>
    </row>
    <row r="4619" spans="1:5" x14ac:dyDescent="0.3">
      <c r="A4619" s="87">
        <v>43423</v>
      </c>
      <c r="B4619" s="94">
        <v>6.4</v>
      </c>
      <c r="C4619" s="29">
        <f t="shared" si="216"/>
        <v>9.7161954811239983</v>
      </c>
      <c r="D4619" s="86">
        <f t="shared" si="217"/>
        <v>12.195973104220831</v>
      </c>
      <c r="E4619" s="86">
        <f t="shared" si="218"/>
        <v>10.940509135845433</v>
      </c>
    </row>
    <row r="4620" spans="1:5" x14ac:dyDescent="0.3">
      <c r="A4620" s="87">
        <v>43424</v>
      </c>
      <c r="B4620" s="94">
        <v>6.4</v>
      </c>
      <c r="C4620" s="29">
        <f t="shared" si="216"/>
        <v>9.7185876084514522</v>
      </c>
      <c r="D4620" s="86">
        <f t="shared" si="217"/>
        <v>12.199276017656919</v>
      </c>
      <c r="E4620" s="86">
        <f t="shared" si="218"/>
        <v>10.943484044554463</v>
      </c>
    </row>
    <row r="4621" spans="1:5" x14ac:dyDescent="0.3">
      <c r="A4621" s="87">
        <v>43425</v>
      </c>
      <c r="B4621" s="94">
        <v>6.4</v>
      </c>
      <c r="C4621" s="29">
        <f t="shared" si="216"/>
        <v>9.720980324720653</v>
      </c>
      <c r="D4621" s="86">
        <f t="shared" si="217"/>
        <v>12.202579825588023</v>
      </c>
      <c r="E4621" s="86">
        <f t="shared" si="218"/>
        <v>10.946459762191278</v>
      </c>
    </row>
    <row r="4622" spans="1:5" x14ac:dyDescent="0.3">
      <c r="A4622" s="87">
        <v>43426</v>
      </c>
      <c r="B4622" s="94">
        <v>6.4</v>
      </c>
      <c r="C4622" s="29">
        <f t="shared" si="216"/>
        <v>9.7233736300765994</v>
      </c>
      <c r="D4622" s="86">
        <f t="shared" si="217"/>
        <v>12.205884528256391</v>
      </c>
      <c r="E4622" s="86">
        <f t="shared" si="218"/>
        <v>10.949436288975839</v>
      </c>
    </row>
    <row r="4623" spans="1:5" x14ac:dyDescent="0.3">
      <c r="A4623" s="87">
        <v>43427</v>
      </c>
      <c r="B4623" s="94">
        <v>6.4</v>
      </c>
      <c r="C4623" s="29">
        <f t="shared" si="216"/>
        <v>9.7257675246643256</v>
      </c>
      <c r="D4623" s="86">
        <f t="shared" si="217"/>
        <v>12.209190125904335</v>
      </c>
      <c r="E4623" s="86">
        <f t="shared" si="218"/>
        <v>10.952413625128168</v>
      </c>
    </row>
    <row r="4624" spans="1:5" x14ac:dyDescent="0.3">
      <c r="A4624" s="87">
        <v>43430</v>
      </c>
      <c r="B4624" s="94">
        <v>6.4</v>
      </c>
      <c r="C4624" s="29">
        <f t="shared" si="216"/>
        <v>9.7281620086288996</v>
      </c>
      <c r="D4624" s="86">
        <f t="shared" si="217"/>
        <v>12.212496618774233</v>
      </c>
      <c r="E4624" s="86">
        <f t="shared" si="218"/>
        <v>10.955391770868344</v>
      </c>
    </row>
    <row r="4625" spans="1:5" x14ac:dyDescent="0.3">
      <c r="A4625" s="87">
        <v>43431</v>
      </c>
      <c r="B4625" s="94">
        <v>6.4</v>
      </c>
      <c r="C4625" s="29">
        <f t="shared" si="216"/>
        <v>9.7305570821154248</v>
      </c>
      <c r="D4625" s="86">
        <f t="shared" si="217"/>
        <v>12.215804007108531</v>
      </c>
      <c r="E4625" s="86">
        <f t="shared" si="218"/>
        <v>10.95837072641651</v>
      </c>
    </row>
    <row r="4626" spans="1:5" x14ac:dyDescent="0.3">
      <c r="A4626" s="87">
        <v>43432</v>
      </c>
      <c r="B4626" s="94">
        <v>6.4</v>
      </c>
      <c r="C4626" s="29">
        <f t="shared" si="216"/>
        <v>9.7329527452690421</v>
      </c>
      <c r="D4626" s="86">
        <f t="shared" si="217"/>
        <v>12.219112291149738</v>
      </c>
      <c r="E4626" s="86">
        <f t="shared" si="218"/>
        <v>10.961350491992864</v>
      </c>
    </row>
    <row r="4627" spans="1:5" x14ac:dyDescent="0.3">
      <c r="A4627" s="87">
        <v>43433</v>
      </c>
      <c r="B4627" s="94">
        <v>6.4</v>
      </c>
      <c r="C4627" s="29">
        <f t="shared" si="216"/>
        <v>9.7353489982349277</v>
      </c>
      <c r="D4627" s="86">
        <f t="shared" si="217"/>
        <v>12.222421471140429</v>
      </c>
      <c r="E4627" s="86">
        <f t="shared" si="218"/>
        <v>10.964331067817668</v>
      </c>
    </row>
    <row r="4628" spans="1:5" x14ac:dyDescent="0.3">
      <c r="A4628" s="87">
        <v>43434</v>
      </c>
      <c r="B4628" s="94">
        <v>6.4</v>
      </c>
      <c r="C4628" s="29">
        <f t="shared" si="216"/>
        <v>9.7377458411582936</v>
      </c>
      <c r="D4628" s="86">
        <f t="shared" si="217"/>
        <v>12.225731547323244</v>
      </c>
      <c r="E4628" s="86">
        <f t="shared" si="218"/>
        <v>10.967312454111241</v>
      </c>
    </row>
    <row r="4629" spans="1:5" x14ac:dyDescent="0.3">
      <c r="A4629" s="87">
        <v>43437</v>
      </c>
      <c r="B4629" s="94">
        <v>6.4</v>
      </c>
      <c r="C4629" s="29">
        <f t="shared" si="216"/>
        <v>9.740143274184387</v>
      </c>
      <c r="D4629" s="86">
        <f t="shared" si="217"/>
        <v>12.229042519940892</v>
      </c>
      <c r="E4629" s="86">
        <f t="shared" si="218"/>
        <v>10.970294651093964</v>
      </c>
    </row>
    <row r="4630" spans="1:5" x14ac:dyDescent="0.3">
      <c r="A4630" s="87">
        <v>43438</v>
      </c>
      <c r="B4630" s="94">
        <v>6.4</v>
      </c>
      <c r="C4630" s="29">
        <f t="shared" si="216"/>
        <v>9.7425412974584926</v>
      </c>
      <c r="D4630" s="86">
        <f t="shared" si="217"/>
        <v>12.232354389236143</v>
      </c>
      <c r="E4630" s="86">
        <f t="shared" si="218"/>
        <v>10.973277658986277</v>
      </c>
    </row>
    <row r="4631" spans="1:5" x14ac:dyDescent="0.3">
      <c r="A4631" s="87">
        <v>43439</v>
      </c>
      <c r="B4631" s="94">
        <v>6.4</v>
      </c>
      <c r="C4631" s="29">
        <f t="shared" si="216"/>
        <v>9.7449399111259272</v>
      </c>
      <c r="D4631" s="86">
        <f t="shared" si="217"/>
        <v>12.235667155451837</v>
      </c>
      <c r="E4631" s="86">
        <f t="shared" si="218"/>
        <v>10.976261478008679</v>
      </c>
    </row>
    <row r="4632" spans="1:5" x14ac:dyDescent="0.3">
      <c r="A4632" s="87">
        <v>43440</v>
      </c>
      <c r="B4632" s="94">
        <v>6.4</v>
      </c>
      <c r="C4632" s="29">
        <f t="shared" si="216"/>
        <v>9.7473391153320463</v>
      </c>
      <c r="D4632" s="86">
        <f t="shared" si="217"/>
        <v>12.238980818830878</v>
      </c>
      <c r="E4632" s="86">
        <f t="shared" si="218"/>
        <v>10.979246108381732</v>
      </c>
    </row>
    <row r="4633" spans="1:5" x14ac:dyDescent="0.3">
      <c r="A4633" s="87">
        <v>43441</v>
      </c>
      <c r="B4633" s="94">
        <v>6.4</v>
      </c>
      <c r="C4633" s="29">
        <f t="shared" si="216"/>
        <v>9.7497389102222414</v>
      </c>
      <c r="D4633" s="86">
        <f t="shared" si="217"/>
        <v>12.242295379616236</v>
      </c>
      <c r="E4633" s="86">
        <f t="shared" si="218"/>
        <v>10.982231550326054</v>
      </c>
    </row>
    <row r="4634" spans="1:5" x14ac:dyDescent="0.3">
      <c r="A4634" s="87">
        <v>43444</v>
      </c>
      <c r="B4634" s="94">
        <v>6.4</v>
      </c>
      <c r="C4634" s="29">
        <f t="shared" si="216"/>
        <v>9.7521392959419391</v>
      </c>
      <c r="D4634" s="86">
        <f t="shared" si="217"/>
        <v>12.245610838050945</v>
      </c>
      <c r="E4634" s="86">
        <f t="shared" si="218"/>
        <v>10.985217804062327</v>
      </c>
    </row>
    <row r="4635" spans="1:5" x14ac:dyDescent="0.3">
      <c r="A4635" s="87">
        <v>43445</v>
      </c>
      <c r="B4635" s="94">
        <v>6.4</v>
      </c>
      <c r="C4635" s="29">
        <f t="shared" si="216"/>
        <v>9.7545402726366</v>
      </c>
      <c r="D4635" s="86">
        <f t="shared" si="217"/>
        <v>12.248927194378108</v>
      </c>
      <c r="E4635" s="86">
        <f t="shared" si="218"/>
        <v>10.988204869811288</v>
      </c>
    </row>
    <row r="4636" spans="1:5" x14ac:dyDescent="0.3">
      <c r="A4636" s="87">
        <v>43446</v>
      </c>
      <c r="B4636" s="94">
        <v>6.4</v>
      </c>
      <c r="C4636" s="29">
        <f t="shared" si="216"/>
        <v>9.7569418404517236</v>
      </c>
      <c r="D4636" s="86">
        <f t="shared" si="217"/>
        <v>12.252244448840891</v>
      </c>
      <c r="E4636" s="86">
        <f t="shared" si="218"/>
        <v>10.991192747793738</v>
      </c>
    </row>
    <row r="4637" spans="1:5" x14ac:dyDescent="0.3">
      <c r="A4637" s="87">
        <v>43447</v>
      </c>
      <c r="B4637" s="94">
        <v>6.4</v>
      </c>
      <c r="C4637" s="29">
        <f t="shared" si="216"/>
        <v>9.7593439995328435</v>
      </c>
      <c r="D4637" s="86">
        <f t="shared" si="217"/>
        <v>12.255562601682527</v>
      </c>
      <c r="E4637" s="86">
        <f t="shared" si="218"/>
        <v>10.994181438230537</v>
      </c>
    </row>
    <row r="4638" spans="1:5" x14ac:dyDescent="0.3">
      <c r="A4638" s="87">
        <v>43448</v>
      </c>
      <c r="B4638" s="94">
        <v>6.4</v>
      </c>
      <c r="C4638" s="29">
        <f t="shared" si="216"/>
        <v>9.7617467500255302</v>
      </c>
      <c r="D4638" s="86">
        <f t="shared" si="217"/>
        <v>12.258881653146316</v>
      </c>
      <c r="E4638" s="86">
        <f t="shared" si="218"/>
        <v>10.997170941342606</v>
      </c>
    </row>
    <row r="4639" spans="1:5" x14ac:dyDescent="0.3">
      <c r="A4639" s="87">
        <v>43451</v>
      </c>
      <c r="B4639" s="94">
        <v>6.4</v>
      </c>
      <c r="C4639" s="29">
        <f t="shared" si="216"/>
        <v>9.7641500920753881</v>
      </c>
      <c r="D4639" s="86">
        <f t="shared" si="217"/>
        <v>12.262201603475622</v>
      </c>
      <c r="E4639" s="86">
        <f t="shared" si="218"/>
        <v>11.000161257350925</v>
      </c>
    </row>
    <row r="4640" spans="1:5" x14ac:dyDescent="0.3">
      <c r="A4640" s="87">
        <v>43452</v>
      </c>
      <c r="B4640" s="94">
        <v>6.4</v>
      </c>
      <c r="C4640" s="29">
        <f t="shared" si="216"/>
        <v>9.7665540258280572</v>
      </c>
      <c r="D4640" s="86">
        <f t="shared" si="217"/>
        <v>12.265522452913878</v>
      </c>
      <c r="E4640" s="86">
        <f t="shared" si="218"/>
        <v>11.003152386476534</v>
      </c>
    </row>
    <row r="4641" spans="1:5" x14ac:dyDescent="0.3">
      <c r="A4641" s="87">
        <v>43453</v>
      </c>
      <c r="B4641" s="94">
        <v>6.4</v>
      </c>
      <c r="C4641" s="29">
        <f t="shared" si="216"/>
        <v>9.7689585514292165</v>
      </c>
      <c r="D4641" s="86">
        <f t="shared" si="217"/>
        <v>12.268844201704578</v>
      </c>
      <c r="E4641" s="86">
        <f t="shared" si="218"/>
        <v>11.006144328940533</v>
      </c>
    </row>
    <row r="4642" spans="1:5" x14ac:dyDescent="0.3">
      <c r="A4642" s="87">
        <v>43454</v>
      </c>
      <c r="B4642" s="94">
        <v>6.4</v>
      </c>
      <c r="C4642" s="29">
        <f t="shared" si="216"/>
        <v>9.7713636690245789</v>
      </c>
      <c r="D4642" s="86">
        <f t="shared" si="217"/>
        <v>12.272166850091285</v>
      </c>
      <c r="E4642" s="86">
        <f t="shared" si="218"/>
        <v>11.009137084964081</v>
      </c>
    </row>
    <row r="4643" spans="1:5" x14ac:dyDescent="0.3">
      <c r="A4643" s="87">
        <v>43455</v>
      </c>
      <c r="B4643" s="94">
        <v>6.4</v>
      </c>
      <c r="C4643" s="29">
        <f t="shared" si="216"/>
        <v>9.7737693787598943</v>
      </c>
      <c r="D4643" s="86">
        <f t="shared" si="217"/>
        <v>12.275490398317627</v>
      </c>
      <c r="E4643" s="86">
        <f t="shared" si="218"/>
        <v>11.0121306547684</v>
      </c>
    </row>
    <row r="4644" spans="1:5" x14ac:dyDescent="0.3">
      <c r="A4644" s="87">
        <v>43458</v>
      </c>
      <c r="B4644" s="94">
        <v>6.4</v>
      </c>
      <c r="C4644" s="29">
        <f t="shared" si="216"/>
        <v>9.7761756807809466</v>
      </c>
      <c r="D4644" s="86">
        <f t="shared" si="217"/>
        <v>12.2788148466273</v>
      </c>
      <c r="E4644" s="86">
        <f t="shared" si="218"/>
        <v>11.015125038574771</v>
      </c>
    </row>
    <row r="4645" spans="1:5" x14ac:dyDescent="0.3">
      <c r="A4645" s="87">
        <v>43460</v>
      </c>
      <c r="B4645" s="94">
        <v>6.4</v>
      </c>
      <c r="C4645" s="29">
        <f t="shared" si="216"/>
        <v>9.7785825752335551</v>
      </c>
      <c r="D4645" s="86">
        <f t="shared" si="217"/>
        <v>12.282140195264065</v>
      </c>
      <c r="E4645" s="86">
        <f t="shared" si="218"/>
        <v>11.018120236604535</v>
      </c>
    </row>
    <row r="4646" spans="1:5" x14ac:dyDescent="0.3">
      <c r="A4646" s="87">
        <v>43461</v>
      </c>
      <c r="B4646" s="94">
        <v>6.4</v>
      </c>
      <c r="C4646" s="29">
        <f t="shared" si="216"/>
        <v>9.7809900622635784</v>
      </c>
      <c r="D4646" s="86">
        <f t="shared" si="217"/>
        <v>12.285466444471748</v>
      </c>
      <c r="E4646" s="86">
        <f t="shared" si="218"/>
        <v>11.021116249079093</v>
      </c>
    </row>
    <row r="4647" spans="1:5" x14ac:dyDescent="0.3">
      <c r="A4647" s="87">
        <v>43462</v>
      </c>
      <c r="B4647" s="94">
        <v>6.4</v>
      </c>
      <c r="C4647" s="29">
        <f t="shared" si="216"/>
        <v>9.7833981420169085</v>
      </c>
      <c r="D4647" s="86">
        <f t="shared" si="217"/>
        <v>12.288793594494241</v>
      </c>
      <c r="E4647" s="86">
        <f t="shared" si="218"/>
        <v>11.024113076219905</v>
      </c>
    </row>
    <row r="4648" spans="1:5" x14ac:dyDescent="0.3">
      <c r="A4648" s="87">
        <v>43465</v>
      </c>
      <c r="B4648" s="94">
        <v>6.4</v>
      </c>
      <c r="C4648" s="29">
        <f t="shared" si="216"/>
        <v>9.7858068146394732</v>
      </c>
      <c r="D4648" s="86">
        <f t="shared" si="217"/>
        <v>12.292121645575502</v>
      </c>
      <c r="E4648" s="86">
        <f t="shared" si="218"/>
        <v>11.027110718248494</v>
      </c>
    </row>
    <row r="4649" spans="1:5" x14ac:dyDescent="0.3">
      <c r="A4649" s="87">
        <v>43467</v>
      </c>
      <c r="B4649" s="94">
        <v>6.4</v>
      </c>
      <c r="C4649" s="29">
        <f t="shared" si="216"/>
        <v>9.7882160802772376</v>
      </c>
      <c r="D4649" s="86">
        <f t="shared" si="217"/>
        <v>12.295450597959558</v>
      </c>
      <c r="E4649" s="86">
        <f t="shared" si="218"/>
        <v>11.030109175386441</v>
      </c>
    </row>
    <row r="4650" spans="1:5" x14ac:dyDescent="0.3">
      <c r="A4650" s="87">
        <v>43468</v>
      </c>
      <c r="B4650" s="94">
        <v>6.4</v>
      </c>
      <c r="C4650" s="29">
        <f t="shared" si="216"/>
        <v>9.790625939076202</v>
      </c>
      <c r="D4650" s="86">
        <f t="shared" si="217"/>
        <v>12.298780451890499</v>
      </c>
      <c r="E4650" s="86">
        <f t="shared" si="218"/>
        <v>11.033108447855387</v>
      </c>
    </row>
    <row r="4651" spans="1:5" x14ac:dyDescent="0.3">
      <c r="A4651" s="87">
        <v>43469</v>
      </c>
      <c r="B4651" s="94">
        <v>6.4</v>
      </c>
      <c r="C4651" s="29">
        <f t="shared" si="216"/>
        <v>9.7930363911824028</v>
      </c>
      <c r="D4651" s="86">
        <f t="shared" si="217"/>
        <v>12.302111207612482</v>
      </c>
      <c r="E4651" s="86">
        <f t="shared" si="218"/>
        <v>11.036108535877036</v>
      </c>
    </row>
    <row r="4652" spans="1:5" x14ac:dyDescent="0.3">
      <c r="A4652" s="87">
        <v>43472</v>
      </c>
      <c r="B4652" s="94">
        <v>6.4</v>
      </c>
      <c r="C4652" s="29">
        <f t="shared" si="216"/>
        <v>9.7954474367419131</v>
      </c>
      <c r="D4652" s="86">
        <f t="shared" si="217"/>
        <v>12.305442865369729</v>
      </c>
      <c r="E4652" s="86">
        <f t="shared" si="218"/>
        <v>11.039109439673149</v>
      </c>
    </row>
    <row r="4653" spans="1:5" x14ac:dyDescent="0.3">
      <c r="A4653" s="87">
        <v>43473</v>
      </c>
      <c r="B4653" s="94">
        <v>6.4</v>
      </c>
      <c r="C4653" s="29">
        <f t="shared" si="216"/>
        <v>9.7978590759008402</v>
      </c>
      <c r="D4653" s="86">
        <f t="shared" si="217"/>
        <v>12.30877542540653</v>
      </c>
      <c r="E4653" s="86">
        <f t="shared" si="218"/>
        <v>11.04211115946555</v>
      </c>
    </row>
    <row r="4654" spans="1:5" x14ac:dyDescent="0.3">
      <c r="A4654" s="87">
        <v>43474</v>
      </c>
      <c r="B4654" s="94">
        <v>6.4</v>
      </c>
      <c r="C4654" s="29">
        <f t="shared" si="216"/>
        <v>9.8002713088053284</v>
      </c>
      <c r="D4654" s="86">
        <f t="shared" si="217"/>
        <v>12.31210888796724</v>
      </c>
      <c r="E4654" s="86">
        <f t="shared" si="218"/>
        <v>11.045113695476122</v>
      </c>
    </row>
    <row r="4655" spans="1:5" x14ac:dyDescent="0.3">
      <c r="A4655" s="87">
        <v>43475</v>
      </c>
      <c r="B4655" s="94">
        <v>6.4</v>
      </c>
      <c r="C4655" s="29">
        <f t="shared" si="216"/>
        <v>9.8026841356015577</v>
      </c>
      <c r="D4655" s="86">
        <f t="shared" si="217"/>
        <v>12.31544325329628</v>
      </c>
      <c r="E4655" s="86">
        <f t="shared" si="218"/>
        <v>11.048117047926807</v>
      </c>
    </row>
    <row r="4656" spans="1:5" x14ac:dyDescent="0.3">
      <c r="A4656" s="87">
        <v>43476</v>
      </c>
      <c r="B4656" s="94">
        <v>6.4</v>
      </c>
      <c r="C4656" s="29">
        <f t="shared" si="216"/>
        <v>9.8050975564357437</v>
      </c>
      <c r="D4656" s="86">
        <f t="shared" si="217"/>
        <v>12.318778521638139</v>
      </c>
      <c r="E4656" s="86">
        <f t="shared" si="218"/>
        <v>11.05112121703961</v>
      </c>
    </row>
    <row r="4657" spans="1:5" x14ac:dyDescent="0.3">
      <c r="A4657" s="87">
        <v>43479</v>
      </c>
      <c r="B4657" s="94">
        <v>6.4</v>
      </c>
      <c r="C4657" s="29">
        <f t="shared" si="216"/>
        <v>9.807511571454139</v>
      </c>
      <c r="D4657" s="86">
        <f t="shared" si="217"/>
        <v>12.322114693237371</v>
      </c>
      <c r="E4657" s="86">
        <f t="shared" si="218"/>
        <v>11.054126203036596</v>
      </c>
    </row>
    <row r="4658" spans="1:5" x14ac:dyDescent="0.3">
      <c r="A4658" s="87">
        <v>43480</v>
      </c>
      <c r="B4658" s="94">
        <v>6.4</v>
      </c>
      <c r="C4658" s="29">
        <f t="shared" si="216"/>
        <v>9.809926180803032</v>
      </c>
      <c r="D4658" s="86">
        <f t="shared" si="217"/>
        <v>12.325451768338594</v>
      </c>
      <c r="E4658" s="86">
        <f t="shared" si="218"/>
        <v>11.057132006139888</v>
      </c>
    </row>
    <row r="4659" spans="1:5" x14ac:dyDescent="0.3">
      <c r="A4659" s="87">
        <v>43481</v>
      </c>
      <c r="B4659" s="94">
        <v>6.4</v>
      </c>
      <c r="C4659" s="29">
        <f t="shared" si="216"/>
        <v>9.8123413846287466</v>
      </c>
      <c r="D4659" s="86">
        <f t="shared" si="217"/>
        <v>12.328789747186496</v>
      </c>
      <c r="E4659" s="86">
        <f t="shared" si="218"/>
        <v>11.060138626571671</v>
      </c>
    </row>
    <row r="4660" spans="1:5" x14ac:dyDescent="0.3">
      <c r="A4660" s="87">
        <v>43482</v>
      </c>
      <c r="B4660" s="94">
        <v>6.4</v>
      </c>
      <c r="C4660" s="29">
        <f t="shared" si="216"/>
        <v>9.8147571830776439</v>
      </c>
      <c r="D4660" s="86">
        <f t="shared" si="217"/>
        <v>12.332128630025831</v>
      </c>
      <c r="E4660" s="86">
        <f t="shared" si="218"/>
        <v>11.063146064554191</v>
      </c>
    </row>
    <row r="4661" spans="1:5" x14ac:dyDescent="0.3">
      <c r="A4661" s="87">
        <v>43483</v>
      </c>
      <c r="B4661" s="94">
        <v>6.4</v>
      </c>
      <c r="C4661" s="29">
        <f t="shared" si="216"/>
        <v>9.8171735762961188</v>
      </c>
      <c r="D4661" s="86">
        <f t="shared" si="217"/>
        <v>12.335468417101417</v>
      </c>
      <c r="E4661" s="86">
        <f t="shared" si="218"/>
        <v>11.066154320309755</v>
      </c>
    </row>
    <row r="4662" spans="1:5" x14ac:dyDescent="0.3">
      <c r="A4662" s="87">
        <v>43486</v>
      </c>
      <c r="B4662" s="94">
        <v>6.4</v>
      </c>
      <c r="C4662" s="29">
        <f t="shared" si="216"/>
        <v>9.8195905644306034</v>
      </c>
      <c r="D4662" s="86">
        <f t="shared" si="217"/>
        <v>12.338809108658138</v>
      </c>
      <c r="E4662" s="86">
        <f t="shared" si="218"/>
        <v>11.069163394060727</v>
      </c>
    </row>
    <row r="4663" spans="1:5" x14ac:dyDescent="0.3">
      <c r="A4663" s="87">
        <v>43487</v>
      </c>
      <c r="B4663" s="94">
        <v>6.4</v>
      </c>
      <c r="C4663" s="29">
        <f t="shared" si="216"/>
        <v>9.8220081476275674</v>
      </c>
      <c r="D4663" s="86">
        <f t="shared" si="217"/>
        <v>12.342150704940947</v>
      </c>
      <c r="E4663" s="86">
        <f t="shared" si="218"/>
        <v>11.072173286029535</v>
      </c>
    </row>
    <row r="4664" spans="1:5" x14ac:dyDescent="0.3">
      <c r="A4664" s="87">
        <v>43488</v>
      </c>
      <c r="B4664" s="94">
        <v>6.4</v>
      </c>
      <c r="C4664" s="29">
        <f t="shared" si="216"/>
        <v>9.8244263260335138</v>
      </c>
      <c r="D4664" s="86">
        <f t="shared" si="217"/>
        <v>12.34549320619486</v>
      </c>
      <c r="E4664" s="86">
        <f t="shared" si="218"/>
        <v>11.075183996438668</v>
      </c>
    </row>
    <row r="4665" spans="1:5" x14ac:dyDescent="0.3">
      <c r="A4665" s="87">
        <v>43489</v>
      </c>
      <c r="B4665" s="94">
        <v>6.4</v>
      </c>
      <c r="C4665" s="29">
        <f t="shared" si="216"/>
        <v>9.8268450997949834</v>
      </c>
      <c r="D4665" s="86">
        <f t="shared" si="217"/>
        <v>12.348836612664963</v>
      </c>
      <c r="E4665" s="86">
        <f t="shared" si="218"/>
        <v>11.078195525510671</v>
      </c>
    </row>
    <row r="4666" spans="1:5" x14ac:dyDescent="0.3">
      <c r="A4666" s="87">
        <v>43490</v>
      </c>
      <c r="B4666" s="94">
        <v>6.4</v>
      </c>
      <c r="C4666" s="29">
        <f t="shared" si="216"/>
        <v>9.829264469058554</v>
      </c>
      <c r="D4666" s="86">
        <f t="shared" si="217"/>
        <v>12.352180924596405</v>
      </c>
      <c r="E4666" s="86">
        <f t="shared" si="218"/>
        <v>11.081207873468152</v>
      </c>
    </row>
    <row r="4667" spans="1:5" x14ac:dyDescent="0.3">
      <c r="A4667" s="87">
        <v>43493</v>
      </c>
      <c r="B4667" s="94">
        <v>6.4</v>
      </c>
      <c r="C4667" s="29">
        <f t="shared" si="216"/>
        <v>9.8316844339708371</v>
      </c>
      <c r="D4667" s="86">
        <f t="shared" si="217"/>
        <v>12.355526142234407</v>
      </c>
      <c r="E4667" s="86">
        <f t="shared" si="218"/>
        <v>11.08422104053378</v>
      </c>
    </row>
    <row r="4668" spans="1:5" x14ac:dyDescent="0.3">
      <c r="A4668" s="87">
        <v>43494</v>
      </c>
      <c r="B4668" s="94">
        <v>6.4</v>
      </c>
      <c r="C4668" s="29">
        <f t="shared" si="216"/>
        <v>9.8341049946784818</v>
      </c>
      <c r="D4668" s="86">
        <f t="shared" si="217"/>
        <v>12.358872265824248</v>
      </c>
      <c r="E4668" s="86">
        <f t="shared" si="218"/>
        <v>11.087235026930285</v>
      </c>
    </row>
    <row r="4669" spans="1:5" x14ac:dyDescent="0.3">
      <c r="A4669" s="87">
        <v>43495</v>
      </c>
      <c r="B4669" s="94">
        <v>6.4</v>
      </c>
      <c r="C4669" s="29">
        <f t="shared" si="216"/>
        <v>9.8365261513281723</v>
      </c>
      <c r="D4669" s="86">
        <f t="shared" si="217"/>
        <v>12.362219295611279</v>
      </c>
      <c r="E4669" s="86">
        <f t="shared" si="218"/>
        <v>11.090249832880458</v>
      </c>
    </row>
    <row r="4670" spans="1:5" x14ac:dyDescent="0.3">
      <c r="A4670" s="87">
        <v>43496</v>
      </c>
      <c r="B4670" s="94">
        <v>6.4</v>
      </c>
      <c r="C4670" s="29">
        <f t="shared" si="216"/>
        <v>9.8389479040666306</v>
      </c>
      <c r="D4670" s="86">
        <f t="shared" si="217"/>
        <v>12.365567231840918</v>
      </c>
      <c r="E4670" s="86">
        <f t="shared" si="218"/>
        <v>11.093265458607148</v>
      </c>
    </row>
    <row r="4671" spans="1:5" x14ac:dyDescent="0.3">
      <c r="A4671" s="87">
        <v>43497</v>
      </c>
      <c r="B4671" s="94">
        <v>6.4</v>
      </c>
      <c r="C4671" s="29">
        <f t="shared" si="216"/>
        <v>9.841370253040612</v>
      </c>
      <c r="D4671" s="86">
        <f t="shared" si="217"/>
        <v>12.368916074758648</v>
      </c>
      <c r="E4671" s="86">
        <f t="shared" si="218"/>
        <v>11.096281904333265</v>
      </c>
    </row>
    <row r="4672" spans="1:5" x14ac:dyDescent="0.3">
      <c r="A4672" s="87">
        <v>43500</v>
      </c>
      <c r="B4672" s="94">
        <v>6.4</v>
      </c>
      <c r="C4672" s="29">
        <f t="shared" si="216"/>
        <v>9.8437931983969111</v>
      </c>
      <c r="D4672" s="86">
        <f t="shared" si="217"/>
        <v>12.372265824610015</v>
      </c>
      <c r="E4672" s="86">
        <f t="shared" si="218"/>
        <v>11.099299170281784</v>
      </c>
    </row>
    <row r="4673" spans="1:5" x14ac:dyDescent="0.3">
      <c r="A4673" s="87">
        <v>43501</v>
      </c>
      <c r="B4673" s="94">
        <v>6.4</v>
      </c>
      <c r="C4673" s="29">
        <f t="shared" si="216"/>
        <v>9.8462167402823582</v>
      </c>
      <c r="D4673" s="86">
        <f t="shared" si="217"/>
        <v>12.375616481640638</v>
      </c>
      <c r="E4673" s="86">
        <f t="shared" si="218"/>
        <v>11.102317256675734</v>
      </c>
    </row>
    <row r="4674" spans="1:5" x14ac:dyDescent="0.3">
      <c r="A4674" s="87">
        <v>43502</v>
      </c>
      <c r="B4674" s="94">
        <v>6.4</v>
      </c>
      <c r="C4674" s="29">
        <f t="shared" si="216"/>
        <v>9.8486408788438169</v>
      </c>
      <c r="D4674" s="86">
        <f t="shared" si="217"/>
        <v>12.378968046096197</v>
      </c>
      <c r="E4674" s="86">
        <f t="shared" si="218"/>
        <v>11.10533616373821</v>
      </c>
    </row>
    <row r="4675" spans="1:5" x14ac:dyDescent="0.3">
      <c r="A4675" s="87">
        <v>43503</v>
      </c>
      <c r="B4675" s="94">
        <v>6.4</v>
      </c>
      <c r="C4675" s="29">
        <f t="shared" si="216"/>
        <v>9.8510656142281885</v>
      </c>
      <c r="D4675" s="86">
        <f t="shared" si="217"/>
        <v>12.382320518222443</v>
      </c>
      <c r="E4675" s="86">
        <f t="shared" si="218"/>
        <v>11.108355891692366</v>
      </c>
    </row>
    <row r="4676" spans="1:5" x14ac:dyDescent="0.3">
      <c r="A4676" s="87">
        <v>43504</v>
      </c>
      <c r="B4676" s="94">
        <v>6.4</v>
      </c>
      <c r="C4676" s="29">
        <f t="shared" si="216"/>
        <v>9.8534909465824132</v>
      </c>
      <c r="D4676" s="86">
        <f t="shared" si="217"/>
        <v>12.385673898265189</v>
      </c>
      <c r="E4676" s="86">
        <f t="shared" si="218"/>
        <v>11.111376440761413</v>
      </c>
    </row>
    <row r="4677" spans="1:5" x14ac:dyDescent="0.3">
      <c r="A4677" s="87">
        <v>43507</v>
      </c>
      <c r="B4677" s="94">
        <v>6.4</v>
      </c>
      <c r="C4677" s="29">
        <f t="shared" ref="C4677:C4740" si="219">IF(A4677=$B$2,1,IF(A4676&lt;DATE(1998,1,2),ROUND(B4676/3000+1,8)*C4676,ROUND(((1+B4676/100)^(1/252)),8)*C4676))</f>
        <v>9.8559168760534632</v>
      </c>
      <c r="D4677" s="86">
        <f t="shared" ref="D4677:D4740" si="220">(((ROUND(C4677/C4676,8)-1)*$D$1)+1)*D4676</f>
        <v>12.389028186470318</v>
      </c>
      <c r="E4677" s="86">
        <f t="shared" ref="E4677:E4740" si="221">(((ROUND(C4677/C4676,8))*(($E$1+1)^(1/252)))*E4676)</f>
        <v>11.114397811168629</v>
      </c>
    </row>
    <row r="4678" spans="1:5" x14ac:dyDescent="0.3">
      <c r="A4678" s="87">
        <v>43508</v>
      </c>
      <c r="B4678" s="94">
        <v>6.4</v>
      </c>
      <c r="C4678" s="29">
        <f t="shared" si="219"/>
        <v>9.8583434027883481</v>
      </c>
      <c r="D4678" s="86">
        <f t="shared" si="220"/>
        <v>12.392383383083779</v>
      </c>
      <c r="E4678" s="86">
        <f t="shared" si="221"/>
        <v>11.117420003137349</v>
      </c>
    </row>
    <row r="4679" spans="1:5" x14ac:dyDescent="0.3">
      <c r="A4679" s="87">
        <v>43509</v>
      </c>
      <c r="B4679" s="94">
        <v>6.4</v>
      </c>
      <c r="C4679" s="29">
        <f t="shared" si="219"/>
        <v>9.8607705269341146</v>
      </c>
      <c r="D4679" s="86">
        <f t="shared" si="220"/>
        <v>12.395739488351587</v>
      </c>
      <c r="E4679" s="86">
        <f t="shared" si="221"/>
        <v>11.120443016890968</v>
      </c>
    </row>
    <row r="4680" spans="1:5" x14ac:dyDescent="0.3">
      <c r="A4680" s="87">
        <v>43510</v>
      </c>
      <c r="B4680" s="94">
        <v>6.4</v>
      </c>
      <c r="C4680" s="29">
        <f t="shared" si="219"/>
        <v>9.8631982486378469</v>
      </c>
      <c r="D4680" s="86">
        <f t="shared" si="220"/>
        <v>12.399096502519825</v>
      </c>
      <c r="E4680" s="86">
        <f t="shared" si="221"/>
        <v>11.123466852652946</v>
      </c>
    </row>
    <row r="4681" spans="1:5" x14ac:dyDescent="0.3">
      <c r="A4681" s="87">
        <v>43511</v>
      </c>
      <c r="B4681" s="94">
        <v>6.4</v>
      </c>
      <c r="C4681" s="29">
        <f t="shared" si="219"/>
        <v>9.8656265680466628</v>
      </c>
      <c r="D4681" s="86">
        <f t="shared" si="220"/>
        <v>12.402454425834639</v>
      </c>
      <c r="E4681" s="86">
        <f t="shared" si="221"/>
        <v>11.126491510646799</v>
      </c>
    </row>
    <row r="4682" spans="1:5" x14ac:dyDescent="0.3">
      <c r="A4682" s="87">
        <v>43514</v>
      </c>
      <c r="B4682" s="94">
        <v>6.4</v>
      </c>
      <c r="C4682" s="29">
        <f t="shared" si="219"/>
        <v>9.8680554853077176</v>
      </c>
      <c r="D4682" s="86">
        <f t="shared" si="220"/>
        <v>12.405813258542246</v>
      </c>
      <c r="E4682" s="86">
        <f t="shared" si="221"/>
        <v>11.129516991096105</v>
      </c>
    </row>
    <row r="4683" spans="1:5" x14ac:dyDescent="0.3">
      <c r="A4683" s="87">
        <v>43515</v>
      </c>
      <c r="B4683" s="94">
        <v>6.4</v>
      </c>
      <c r="C4683" s="29">
        <f t="shared" si="219"/>
        <v>9.8704850005682019</v>
      </c>
      <c r="D4683" s="86">
        <f t="shared" si="220"/>
        <v>12.409173000888925</v>
      </c>
      <c r="E4683" s="86">
        <f t="shared" si="221"/>
        <v>11.132543294224506</v>
      </c>
    </row>
    <row r="4684" spans="1:5" x14ac:dyDescent="0.3">
      <c r="A4684" s="87">
        <v>43516</v>
      </c>
      <c r="B4684" s="94">
        <v>6.4</v>
      </c>
      <c r="C4684" s="29">
        <f t="shared" si="219"/>
        <v>9.8729151139753419</v>
      </c>
      <c r="D4684" s="86">
        <f t="shared" si="220"/>
        <v>12.412533653121027</v>
      </c>
      <c r="E4684" s="86">
        <f t="shared" si="221"/>
        <v>11.1355704202557</v>
      </c>
    </row>
    <row r="4685" spans="1:5" x14ac:dyDescent="0.3">
      <c r="A4685" s="87">
        <v>43517</v>
      </c>
      <c r="B4685" s="94">
        <v>6.4</v>
      </c>
      <c r="C4685" s="29">
        <f t="shared" si="219"/>
        <v>9.8753458256764031</v>
      </c>
      <c r="D4685" s="86">
        <f t="shared" si="220"/>
        <v>12.415895215484968</v>
      </c>
      <c r="E4685" s="86">
        <f t="shared" si="221"/>
        <v>11.138598369413449</v>
      </c>
    </row>
    <row r="4686" spans="1:5" x14ac:dyDescent="0.3">
      <c r="A4686" s="87">
        <v>43518</v>
      </c>
      <c r="B4686" s="94">
        <v>6.4</v>
      </c>
      <c r="C4686" s="29">
        <f t="shared" si="219"/>
        <v>9.8777771358186861</v>
      </c>
      <c r="D4686" s="86">
        <f t="shared" si="220"/>
        <v>12.419257688227226</v>
      </c>
      <c r="E4686" s="86">
        <f t="shared" si="221"/>
        <v>11.141627141921575</v>
      </c>
    </row>
    <row r="4687" spans="1:5" x14ac:dyDescent="0.3">
      <c r="A4687" s="87">
        <v>43521</v>
      </c>
      <c r="B4687" s="94">
        <v>6.4</v>
      </c>
      <c r="C4687" s="29">
        <f t="shared" si="219"/>
        <v>9.8802090445495256</v>
      </c>
      <c r="D4687" s="86">
        <f t="shared" si="220"/>
        <v>12.422621071594353</v>
      </c>
      <c r="E4687" s="86">
        <f t="shared" si="221"/>
        <v>11.14465673800396</v>
      </c>
    </row>
    <row r="4688" spans="1:5" x14ac:dyDescent="0.3">
      <c r="A4688" s="87">
        <v>43522</v>
      </c>
      <c r="B4688" s="94">
        <v>6.4</v>
      </c>
      <c r="C4688" s="29">
        <f t="shared" si="219"/>
        <v>9.8826415520162953</v>
      </c>
      <c r="D4688" s="86">
        <f t="shared" si="220"/>
        <v>12.425985365832963</v>
      </c>
      <c r="E4688" s="86">
        <f t="shared" si="221"/>
        <v>11.147687157884548</v>
      </c>
    </row>
    <row r="4689" spans="1:5" x14ac:dyDescent="0.3">
      <c r="A4689" s="87">
        <v>43523</v>
      </c>
      <c r="B4689" s="94">
        <v>6.4</v>
      </c>
      <c r="C4689" s="29">
        <f t="shared" si="219"/>
        <v>9.8850746583664026</v>
      </c>
      <c r="D4689" s="86">
        <f t="shared" si="220"/>
        <v>12.429350571189739</v>
      </c>
      <c r="E4689" s="86">
        <f t="shared" si="221"/>
        <v>11.150718401787344</v>
      </c>
    </row>
    <row r="4690" spans="1:5" x14ac:dyDescent="0.3">
      <c r="A4690" s="87">
        <v>43524</v>
      </c>
      <c r="B4690" s="94">
        <v>6.4</v>
      </c>
      <c r="C4690" s="29">
        <f t="shared" si="219"/>
        <v>9.887508363747294</v>
      </c>
      <c r="D4690" s="86">
        <f t="shared" si="220"/>
        <v>12.43271668791143</v>
      </c>
      <c r="E4690" s="86">
        <f t="shared" si="221"/>
        <v>11.153750469936414</v>
      </c>
    </row>
    <row r="4691" spans="1:5" x14ac:dyDescent="0.3">
      <c r="A4691" s="87">
        <v>43525</v>
      </c>
      <c r="B4691" s="94">
        <v>6.4</v>
      </c>
      <c r="C4691" s="29">
        <f t="shared" si="219"/>
        <v>9.8899426683064497</v>
      </c>
      <c r="D4691" s="86">
        <f t="shared" si="220"/>
        <v>12.436083716244852</v>
      </c>
      <c r="E4691" s="86">
        <f t="shared" si="221"/>
        <v>11.156783362555883</v>
      </c>
    </row>
    <row r="4692" spans="1:5" x14ac:dyDescent="0.3">
      <c r="A4692" s="87">
        <v>43530</v>
      </c>
      <c r="B4692" s="94">
        <v>6.4</v>
      </c>
      <c r="C4692" s="29">
        <f t="shared" si="219"/>
        <v>9.8923775721913874</v>
      </c>
      <c r="D4692" s="86">
        <f t="shared" si="220"/>
        <v>12.439451656436887</v>
      </c>
      <c r="E4692" s="86">
        <f t="shared" si="221"/>
        <v>11.15981707986994</v>
      </c>
    </row>
    <row r="4693" spans="1:5" x14ac:dyDescent="0.3">
      <c r="A4693" s="87">
        <v>43531</v>
      </c>
      <c r="B4693" s="94">
        <v>6.4</v>
      </c>
      <c r="C4693" s="29">
        <f t="shared" si="219"/>
        <v>9.8948130755496617</v>
      </c>
      <c r="D4693" s="86">
        <f t="shared" si="220"/>
        <v>12.442820508734485</v>
      </c>
      <c r="E4693" s="86">
        <f t="shared" si="221"/>
        <v>11.162851622102833</v>
      </c>
    </row>
    <row r="4694" spans="1:5" x14ac:dyDescent="0.3">
      <c r="A4694" s="87">
        <v>43532</v>
      </c>
      <c r="B4694" s="94">
        <v>6.4</v>
      </c>
      <c r="C4694" s="29">
        <f t="shared" si="219"/>
        <v>9.8972491785288632</v>
      </c>
      <c r="D4694" s="86">
        <f t="shared" si="220"/>
        <v>12.446190273384662</v>
      </c>
      <c r="E4694" s="86">
        <f t="shared" si="221"/>
        <v>11.165886989478871</v>
      </c>
    </row>
    <row r="4695" spans="1:5" x14ac:dyDescent="0.3">
      <c r="A4695" s="87">
        <v>43535</v>
      </c>
      <c r="B4695" s="94">
        <v>6.4</v>
      </c>
      <c r="C4695" s="29">
        <f t="shared" si="219"/>
        <v>9.8996858812766177</v>
      </c>
      <c r="D4695" s="86">
        <f t="shared" si="220"/>
        <v>12.449560950634501</v>
      </c>
      <c r="E4695" s="86">
        <f t="shared" si="221"/>
        <v>11.168923182222425</v>
      </c>
    </row>
    <row r="4696" spans="1:5" x14ac:dyDescent="0.3">
      <c r="A4696" s="87">
        <v>43536</v>
      </c>
      <c r="B4696" s="94">
        <v>6.4</v>
      </c>
      <c r="C4696" s="29">
        <f t="shared" si="219"/>
        <v>9.9021231839405885</v>
      </c>
      <c r="D4696" s="86">
        <f t="shared" si="220"/>
        <v>12.452932540731153</v>
      </c>
      <c r="E4696" s="86">
        <f t="shared" si="221"/>
        <v>11.171960200557924</v>
      </c>
    </row>
    <row r="4697" spans="1:5" x14ac:dyDescent="0.3">
      <c r="A4697" s="87">
        <v>43537</v>
      </c>
      <c r="B4697" s="94">
        <v>6.4</v>
      </c>
      <c r="C4697" s="29">
        <f t="shared" si="219"/>
        <v>9.9045610866684761</v>
      </c>
      <c r="D4697" s="86">
        <f t="shared" si="220"/>
        <v>12.456305043921835</v>
      </c>
      <c r="E4697" s="86">
        <f t="shared" si="221"/>
        <v>11.174998044709863</v>
      </c>
    </row>
    <row r="4698" spans="1:5" x14ac:dyDescent="0.3">
      <c r="A4698" s="87">
        <v>43538</v>
      </c>
      <c r="B4698" s="94">
        <v>6.4</v>
      </c>
      <c r="C4698" s="29">
        <f t="shared" si="219"/>
        <v>9.9069995896080147</v>
      </c>
      <c r="D4698" s="86">
        <f t="shared" si="220"/>
        <v>12.459678460453832</v>
      </c>
      <c r="E4698" s="86">
        <f t="shared" si="221"/>
        <v>11.178036714902795</v>
      </c>
    </row>
    <row r="4699" spans="1:5" x14ac:dyDescent="0.3">
      <c r="A4699" s="87">
        <v>43539</v>
      </c>
      <c r="B4699" s="94">
        <v>6.4</v>
      </c>
      <c r="C4699" s="29">
        <f t="shared" si="219"/>
        <v>9.9094386929069778</v>
      </c>
      <c r="D4699" s="86">
        <f t="shared" si="220"/>
        <v>12.463052790574494</v>
      </c>
      <c r="E4699" s="86">
        <f t="shared" si="221"/>
        <v>11.181076211361333</v>
      </c>
    </row>
    <row r="4700" spans="1:5" x14ac:dyDescent="0.3">
      <c r="A4700" s="87">
        <v>43542</v>
      </c>
      <c r="B4700" s="94">
        <v>6.4</v>
      </c>
      <c r="C4700" s="29">
        <f t="shared" si="219"/>
        <v>9.9118783967131723</v>
      </c>
      <c r="D4700" s="86">
        <f t="shared" si="220"/>
        <v>12.466428034531239</v>
      </c>
      <c r="E4700" s="86">
        <f t="shared" si="221"/>
        <v>11.184116534310153</v>
      </c>
    </row>
    <row r="4701" spans="1:5" x14ac:dyDescent="0.3">
      <c r="A4701" s="87">
        <v>43543</v>
      </c>
      <c r="B4701" s="94">
        <v>6.4</v>
      </c>
      <c r="C4701" s="29">
        <f t="shared" si="219"/>
        <v>9.9143187011744445</v>
      </c>
      <c r="D4701" s="86">
        <f t="shared" si="220"/>
        <v>12.469804192571551</v>
      </c>
      <c r="E4701" s="86">
        <f t="shared" si="221"/>
        <v>11.187157683973993</v>
      </c>
    </row>
    <row r="4702" spans="1:5" x14ac:dyDescent="0.3">
      <c r="A4702" s="87">
        <v>43544</v>
      </c>
      <c r="B4702" s="94">
        <v>6.4</v>
      </c>
      <c r="C4702" s="29">
        <f t="shared" si="219"/>
        <v>9.9167596064386743</v>
      </c>
      <c r="D4702" s="86">
        <f t="shared" si="220"/>
        <v>12.473181264942985</v>
      </c>
      <c r="E4702" s="86">
        <f t="shared" si="221"/>
        <v>11.190199660577649</v>
      </c>
    </row>
    <row r="4703" spans="1:5" x14ac:dyDescent="0.3">
      <c r="A4703" s="87">
        <v>43545</v>
      </c>
      <c r="B4703" s="94">
        <v>6.4</v>
      </c>
      <c r="C4703" s="29">
        <f t="shared" si="219"/>
        <v>9.9192011126537807</v>
      </c>
      <c r="D4703" s="86">
        <f t="shared" si="220"/>
        <v>12.476559251893159</v>
      </c>
      <c r="E4703" s="86">
        <f t="shared" si="221"/>
        <v>11.193242464345982</v>
      </c>
    </row>
    <row r="4704" spans="1:5" x14ac:dyDescent="0.3">
      <c r="A4704" s="87">
        <v>43546</v>
      </c>
      <c r="B4704" s="94">
        <v>6.4</v>
      </c>
      <c r="C4704" s="29">
        <f t="shared" si="219"/>
        <v>9.9216432199677165</v>
      </c>
      <c r="D4704" s="86">
        <f t="shared" si="220"/>
        <v>12.479938153669758</v>
      </c>
      <c r="E4704" s="86">
        <f t="shared" si="221"/>
        <v>11.196286095503909</v>
      </c>
    </row>
    <row r="4705" spans="1:5" x14ac:dyDescent="0.3">
      <c r="A4705" s="87">
        <v>43549</v>
      </c>
      <c r="B4705" s="94">
        <v>6.4</v>
      </c>
      <c r="C4705" s="29">
        <f t="shared" si="219"/>
        <v>9.9240859285284735</v>
      </c>
      <c r="D4705" s="86">
        <f t="shared" si="220"/>
        <v>12.483317970520536</v>
      </c>
      <c r="E4705" s="86">
        <f t="shared" si="221"/>
        <v>11.199330554276415</v>
      </c>
    </row>
    <row r="4706" spans="1:5" x14ac:dyDescent="0.3">
      <c r="A4706" s="87">
        <v>43550</v>
      </c>
      <c r="B4706" s="94">
        <v>6.4</v>
      </c>
      <c r="C4706" s="29">
        <f t="shared" si="219"/>
        <v>9.9265292384840773</v>
      </c>
      <c r="D4706" s="86">
        <f t="shared" si="220"/>
        <v>12.486698702693314</v>
      </c>
      <c r="E4706" s="86">
        <f t="shared" si="221"/>
        <v>11.202375840888539</v>
      </c>
    </row>
    <row r="4707" spans="1:5" x14ac:dyDescent="0.3">
      <c r="A4707" s="87">
        <v>43551</v>
      </c>
      <c r="B4707" s="94">
        <v>6.4</v>
      </c>
      <c r="C4707" s="29">
        <f t="shared" si="219"/>
        <v>9.9289731499825926</v>
      </c>
      <c r="D4707" s="86">
        <f t="shared" si="220"/>
        <v>12.490080350435978</v>
      </c>
      <c r="E4707" s="86">
        <f t="shared" si="221"/>
        <v>11.205421955565386</v>
      </c>
    </row>
    <row r="4708" spans="1:5" x14ac:dyDescent="0.3">
      <c r="A4708" s="87">
        <v>43552</v>
      </c>
      <c r="B4708" s="94">
        <v>6.4</v>
      </c>
      <c r="C4708" s="29">
        <f t="shared" si="219"/>
        <v>9.9314176631721196</v>
      </c>
      <c r="D4708" s="86">
        <f t="shared" si="220"/>
        <v>12.493462913996485</v>
      </c>
      <c r="E4708" s="86">
        <f t="shared" si="221"/>
        <v>11.20846889853212</v>
      </c>
    </row>
    <row r="4709" spans="1:5" x14ac:dyDescent="0.3">
      <c r="A4709" s="87">
        <v>43553</v>
      </c>
      <c r="B4709" s="94">
        <v>6.4</v>
      </c>
      <c r="C4709" s="29">
        <f t="shared" si="219"/>
        <v>9.933862778200794</v>
      </c>
      <c r="D4709" s="86">
        <f t="shared" si="220"/>
        <v>12.496846393622855</v>
      </c>
      <c r="E4709" s="86">
        <f t="shared" si="221"/>
        <v>11.211516670013967</v>
      </c>
    </row>
    <row r="4710" spans="1:5" x14ac:dyDescent="0.3">
      <c r="A4710" s="87">
        <v>43556</v>
      </c>
      <c r="B4710" s="94">
        <v>6.4</v>
      </c>
      <c r="C4710" s="29">
        <f t="shared" si="219"/>
        <v>9.9363084952167871</v>
      </c>
      <c r="D4710" s="86">
        <f t="shared" si="220"/>
        <v>12.500230789563178</v>
      </c>
      <c r="E4710" s="86">
        <f t="shared" si="221"/>
        <v>11.214565270236216</v>
      </c>
    </row>
    <row r="4711" spans="1:5" x14ac:dyDescent="0.3">
      <c r="A4711" s="87">
        <v>43557</v>
      </c>
      <c r="B4711" s="94">
        <v>6.4</v>
      </c>
      <c r="C4711" s="29">
        <f t="shared" si="219"/>
        <v>9.9387548143683109</v>
      </c>
      <c r="D4711" s="86">
        <f t="shared" si="220"/>
        <v>12.503616102065608</v>
      </c>
      <c r="E4711" s="86">
        <f t="shared" si="221"/>
        <v>11.217614699424214</v>
      </c>
    </row>
    <row r="4712" spans="1:5" x14ac:dyDescent="0.3">
      <c r="A4712" s="87">
        <v>43558</v>
      </c>
      <c r="B4712" s="94">
        <v>6.4</v>
      </c>
      <c r="C4712" s="29">
        <f t="shared" si="219"/>
        <v>9.9412017358036096</v>
      </c>
      <c r="D4712" s="86">
        <f t="shared" si="220"/>
        <v>12.507002331378372</v>
      </c>
      <c r="E4712" s="86">
        <f t="shared" si="221"/>
        <v>11.22066495780337</v>
      </c>
    </row>
    <row r="4713" spans="1:5" x14ac:dyDescent="0.3">
      <c r="A4713" s="87">
        <v>43559</v>
      </c>
      <c r="B4713" s="94">
        <v>6.4</v>
      </c>
      <c r="C4713" s="29">
        <f t="shared" si="219"/>
        <v>9.9436492596709645</v>
      </c>
      <c r="D4713" s="86">
        <f t="shared" si="220"/>
        <v>12.510389477749758</v>
      </c>
      <c r="E4713" s="86">
        <f t="shared" si="221"/>
        <v>11.223716045599156</v>
      </c>
    </row>
    <row r="4714" spans="1:5" x14ac:dyDescent="0.3">
      <c r="A4714" s="87">
        <v>43560</v>
      </c>
      <c r="B4714" s="94">
        <v>6.4</v>
      </c>
      <c r="C4714" s="29">
        <f t="shared" si="219"/>
        <v>9.9460973861186961</v>
      </c>
      <c r="D4714" s="86">
        <f t="shared" si="220"/>
        <v>12.513777541428123</v>
      </c>
      <c r="E4714" s="86">
        <f t="shared" si="221"/>
        <v>11.226767963037105</v>
      </c>
    </row>
    <row r="4715" spans="1:5" x14ac:dyDescent="0.3">
      <c r="A4715" s="87">
        <v>43563</v>
      </c>
      <c r="B4715" s="94">
        <v>6.4</v>
      </c>
      <c r="C4715" s="29">
        <f t="shared" si="219"/>
        <v>9.9485461152951586</v>
      </c>
      <c r="D4715" s="86">
        <f t="shared" si="220"/>
        <v>12.517166522661894</v>
      </c>
      <c r="E4715" s="86">
        <f t="shared" si="221"/>
        <v>11.229820710342809</v>
      </c>
    </row>
    <row r="4716" spans="1:5" x14ac:dyDescent="0.3">
      <c r="A4716" s="87">
        <v>43564</v>
      </c>
      <c r="B4716" s="94">
        <v>6.4</v>
      </c>
      <c r="C4716" s="29">
        <f t="shared" si="219"/>
        <v>9.9509954473487454</v>
      </c>
      <c r="D4716" s="86">
        <f t="shared" si="220"/>
        <v>12.520556421699563</v>
      </c>
      <c r="E4716" s="86">
        <f t="shared" si="221"/>
        <v>11.232874287741923</v>
      </c>
    </row>
    <row r="4717" spans="1:5" x14ac:dyDescent="0.3">
      <c r="A4717" s="87">
        <v>43565</v>
      </c>
      <c r="B4717" s="94">
        <v>6.4</v>
      </c>
      <c r="C4717" s="29">
        <f t="shared" si="219"/>
        <v>9.9534453824278835</v>
      </c>
      <c r="D4717" s="86">
        <f t="shared" si="220"/>
        <v>12.52394723878969</v>
      </c>
      <c r="E4717" s="86">
        <f t="shared" si="221"/>
        <v>11.235928695460165</v>
      </c>
    </row>
    <row r="4718" spans="1:5" x14ac:dyDescent="0.3">
      <c r="A4718" s="87">
        <v>43566</v>
      </c>
      <c r="B4718" s="94">
        <v>6.4</v>
      </c>
      <c r="C4718" s="29">
        <f t="shared" si="219"/>
        <v>9.9558959206810389</v>
      </c>
      <c r="D4718" s="86">
        <f t="shared" si="220"/>
        <v>12.5273389741809</v>
      </c>
      <c r="E4718" s="86">
        <f t="shared" si="221"/>
        <v>11.238983933723313</v>
      </c>
    </row>
    <row r="4719" spans="1:5" x14ac:dyDescent="0.3">
      <c r="A4719" s="87">
        <v>43567</v>
      </c>
      <c r="B4719" s="94">
        <v>6.4</v>
      </c>
      <c r="C4719" s="29">
        <f t="shared" si="219"/>
        <v>9.9583470622567116</v>
      </c>
      <c r="D4719" s="86">
        <f t="shared" si="220"/>
        <v>12.530731628121888</v>
      </c>
      <c r="E4719" s="86">
        <f t="shared" si="221"/>
        <v>11.242040002757205</v>
      </c>
    </row>
    <row r="4720" spans="1:5" x14ac:dyDescent="0.3">
      <c r="A4720" s="87">
        <v>43570</v>
      </c>
      <c r="B4720" s="94">
        <v>6.4</v>
      </c>
      <c r="C4720" s="29">
        <f t="shared" si="219"/>
        <v>9.9607988073034406</v>
      </c>
      <c r="D4720" s="86">
        <f t="shared" si="220"/>
        <v>12.534125200861418</v>
      </c>
      <c r="E4720" s="86">
        <f t="shared" si="221"/>
        <v>11.245096902787742</v>
      </c>
    </row>
    <row r="4721" spans="1:5" x14ac:dyDescent="0.3">
      <c r="A4721" s="87">
        <v>43571</v>
      </c>
      <c r="B4721" s="94">
        <v>6.4</v>
      </c>
      <c r="C4721" s="29">
        <f t="shared" si="219"/>
        <v>9.9632511559698003</v>
      </c>
      <c r="D4721" s="86">
        <f t="shared" si="220"/>
        <v>12.537519692648317</v>
      </c>
      <c r="E4721" s="86">
        <f t="shared" si="221"/>
        <v>11.248154634040885</v>
      </c>
    </row>
    <row r="4722" spans="1:5" x14ac:dyDescent="0.3">
      <c r="A4722" s="87">
        <v>43572</v>
      </c>
      <c r="B4722" s="94">
        <v>6.4</v>
      </c>
      <c r="C4722" s="29">
        <f t="shared" si="219"/>
        <v>9.9657041084044007</v>
      </c>
      <c r="D4722" s="86">
        <f t="shared" si="220"/>
        <v>12.540915103731482</v>
      </c>
      <c r="E4722" s="86">
        <f t="shared" si="221"/>
        <v>11.251213196742659</v>
      </c>
    </row>
    <row r="4723" spans="1:5" x14ac:dyDescent="0.3">
      <c r="A4723" s="87">
        <v>43573</v>
      </c>
      <c r="B4723" s="94">
        <v>6.4</v>
      </c>
      <c r="C4723" s="29">
        <f t="shared" si="219"/>
        <v>9.9681576647558909</v>
      </c>
      <c r="D4723" s="86">
        <f t="shared" si="220"/>
        <v>12.544311434359877</v>
      </c>
      <c r="E4723" s="86">
        <f t="shared" si="221"/>
        <v>11.254272591119149</v>
      </c>
    </row>
    <row r="4724" spans="1:5" x14ac:dyDescent="0.3">
      <c r="A4724" s="87">
        <v>43577</v>
      </c>
      <c r="B4724" s="94">
        <v>6.4</v>
      </c>
      <c r="C4724" s="29">
        <f t="shared" si="219"/>
        <v>9.9706118251729539</v>
      </c>
      <c r="D4724" s="86">
        <f t="shared" si="220"/>
        <v>12.547708684782531</v>
      </c>
      <c r="E4724" s="86">
        <f t="shared" si="221"/>
        <v>11.257332817396499</v>
      </c>
    </row>
    <row r="4725" spans="1:5" x14ac:dyDescent="0.3">
      <c r="A4725" s="87">
        <v>43578</v>
      </c>
      <c r="B4725" s="94">
        <v>6.4</v>
      </c>
      <c r="C4725" s="29">
        <f t="shared" si="219"/>
        <v>9.9730665898043132</v>
      </c>
      <c r="D4725" s="86">
        <f t="shared" si="220"/>
        <v>12.551106855248545</v>
      </c>
      <c r="E4725" s="86">
        <f t="shared" si="221"/>
        <v>11.260393875800919</v>
      </c>
    </row>
    <row r="4726" spans="1:5" x14ac:dyDescent="0.3">
      <c r="A4726" s="87">
        <v>43579</v>
      </c>
      <c r="B4726" s="94">
        <v>6.4</v>
      </c>
      <c r="C4726" s="29">
        <f t="shared" si="219"/>
        <v>9.9755219587987245</v>
      </c>
      <c r="D4726" s="86">
        <f t="shared" si="220"/>
        <v>12.554505946007085</v>
      </c>
      <c r="E4726" s="86">
        <f t="shared" si="221"/>
        <v>11.263455766558677</v>
      </c>
    </row>
    <row r="4727" spans="1:5" x14ac:dyDescent="0.3">
      <c r="A4727" s="87">
        <v>43580</v>
      </c>
      <c r="B4727" s="94">
        <v>6.4</v>
      </c>
      <c r="C4727" s="29">
        <f t="shared" si="219"/>
        <v>9.9779779323049809</v>
      </c>
      <c r="D4727" s="86">
        <f t="shared" si="220"/>
        <v>12.557905957307383</v>
      </c>
      <c r="E4727" s="86">
        <f t="shared" si="221"/>
        <v>11.266518489896104</v>
      </c>
    </row>
    <row r="4728" spans="1:5" x14ac:dyDescent="0.3">
      <c r="A4728" s="87">
        <v>43581</v>
      </c>
      <c r="B4728" s="94">
        <v>6.4</v>
      </c>
      <c r="C4728" s="29">
        <f t="shared" si="219"/>
        <v>9.9804345104719143</v>
      </c>
      <c r="D4728" s="86">
        <f t="shared" si="220"/>
        <v>12.561306889398743</v>
      </c>
      <c r="E4728" s="86">
        <f t="shared" si="221"/>
        <v>11.269582046039593</v>
      </c>
    </row>
    <row r="4729" spans="1:5" x14ac:dyDescent="0.3">
      <c r="A4729" s="87">
        <v>43584</v>
      </c>
      <c r="B4729" s="94">
        <v>6.4</v>
      </c>
      <c r="C4729" s="29">
        <f t="shared" si="219"/>
        <v>9.9828916934483942</v>
      </c>
      <c r="D4729" s="86">
        <f t="shared" si="220"/>
        <v>12.564708742530531</v>
      </c>
      <c r="E4729" s="86">
        <f t="shared" si="221"/>
        <v>11.272646435215599</v>
      </c>
    </row>
    <row r="4730" spans="1:5" x14ac:dyDescent="0.3">
      <c r="A4730" s="87">
        <v>43585</v>
      </c>
      <c r="B4730" s="94">
        <v>6.4</v>
      </c>
      <c r="C4730" s="29">
        <f t="shared" si="219"/>
        <v>9.9853494813833219</v>
      </c>
      <c r="D4730" s="86">
        <f t="shared" si="220"/>
        <v>12.568111516952184</v>
      </c>
      <c r="E4730" s="86">
        <f t="shared" si="221"/>
        <v>11.275711657650636</v>
      </c>
    </row>
    <row r="4731" spans="1:5" x14ac:dyDescent="0.3">
      <c r="A4731" s="87">
        <v>43587</v>
      </c>
      <c r="B4731" s="94">
        <v>6.4</v>
      </c>
      <c r="C4731" s="29">
        <f t="shared" si="219"/>
        <v>9.9878078744256396</v>
      </c>
      <c r="D4731" s="86">
        <f t="shared" si="220"/>
        <v>12.571515212913207</v>
      </c>
      <c r="E4731" s="86">
        <f t="shared" si="221"/>
        <v>11.278777713571282</v>
      </c>
    </row>
    <row r="4732" spans="1:5" x14ac:dyDescent="0.3">
      <c r="A4732" s="87">
        <v>43588</v>
      </c>
      <c r="B4732" s="94">
        <v>6.4</v>
      </c>
      <c r="C4732" s="29">
        <f t="shared" si="219"/>
        <v>9.9902668727243231</v>
      </c>
      <c r="D4732" s="86">
        <f t="shared" si="220"/>
        <v>12.57491983066317</v>
      </c>
      <c r="E4732" s="86">
        <f t="shared" si="221"/>
        <v>11.281844603204176</v>
      </c>
    </row>
    <row r="4733" spans="1:5" x14ac:dyDescent="0.3">
      <c r="A4733" s="87">
        <v>43591</v>
      </c>
      <c r="B4733" s="94">
        <v>6.4</v>
      </c>
      <c r="C4733" s="29">
        <f t="shared" si="219"/>
        <v>9.9927264764283894</v>
      </c>
      <c r="D4733" s="86">
        <f t="shared" si="220"/>
        <v>12.578325370451712</v>
      </c>
      <c r="E4733" s="86">
        <f t="shared" si="221"/>
        <v>11.284912326776018</v>
      </c>
    </row>
    <row r="4734" spans="1:5" x14ac:dyDescent="0.3">
      <c r="A4734" s="87">
        <v>43592</v>
      </c>
      <c r="B4734" s="94">
        <v>6.4</v>
      </c>
      <c r="C4734" s="29">
        <f t="shared" si="219"/>
        <v>9.9951866856868872</v>
      </c>
      <c r="D4734" s="86">
        <f t="shared" si="220"/>
        <v>12.581731832528538</v>
      </c>
      <c r="E4734" s="86">
        <f t="shared" si="221"/>
        <v>11.287980884513569</v>
      </c>
    </row>
    <row r="4735" spans="1:5" x14ac:dyDescent="0.3">
      <c r="A4735" s="87">
        <v>43593</v>
      </c>
      <c r="B4735" s="94">
        <v>6.4</v>
      </c>
      <c r="C4735" s="29">
        <f t="shared" si="219"/>
        <v>9.9976475006489043</v>
      </c>
      <c r="D4735" s="86">
        <f t="shared" si="220"/>
        <v>12.585139217143425</v>
      </c>
      <c r="E4735" s="86">
        <f t="shared" si="221"/>
        <v>11.291050276643654</v>
      </c>
    </row>
    <row r="4736" spans="1:5" x14ac:dyDescent="0.3">
      <c r="A4736" s="87">
        <v>43594</v>
      </c>
      <c r="B4736" s="94">
        <v>6.4</v>
      </c>
      <c r="C4736" s="29">
        <f t="shared" si="219"/>
        <v>10.000108921463564</v>
      </c>
      <c r="D4736" s="86">
        <f t="shared" si="220"/>
        <v>12.588547524546213</v>
      </c>
      <c r="E4736" s="86">
        <f t="shared" si="221"/>
        <v>11.294120503393158</v>
      </c>
    </row>
    <row r="4737" spans="1:5" x14ac:dyDescent="0.3">
      <c r="A4737" s="87">
        <v>43595</v>
      </c>
      <c r="B4737" s="94">
        <v>6.4</v>
      </c>
      <c r="C4737" s="29">
        <f t="shared" si="219"/>
        <v>10.002570948280029</v>
      </c>
      <c r="D4737" s="86">
        <f t="shared" si="220"/>
        <v>12.591956754986812</v>
      </c>
      <c r="E4737" s="86">
        <f t="shared" si="221"/>
        <v>11.297191564989028</v>
      </c>
    </row>
    <row r="4738" spans="1:5" x14ac:dyDescent="0.3">
      <c r="A4738" s="87">
        <v>43598</v>
      </c>
      <c r="B4738" s="94">
        <v>6.4</v>
      </c>
      <c r="C4738" s="29">
        <f t="shared" si="219"/>
        <v>10.005033581247497</v>
      </c>
      <c r="D4738" s="86">
        <f t="shared" si="220"/>
        <v>12.595366908715199</v>
      </c>
      <c r="E4738" s="86">
        <f t="shared" si="221"/>
        <v>11.300263461658274</v>
      </c>
    </row>
    <row r="4739" spans="1:5" x14ac:dyDescent="0.3">
      <c r="A4739" s="87">
        <v>43599</v>
      </c>
      <c r="B4739" s="94">
        <v>6.4</v>
      </c>
      <c r="C4739" s="29">
        <f t="shared" si="219"/>
        <v>10.007496820515202</v>
      </c>
      <c r="D4739" s="86">
        <f t="shared" si="220"/>
        <v>12.598777985981419</v>
      </c>
      <c r="E4739" s="86">
        <f t="shared" si="221"/>
        <v>11.303336193627965</v>
      </c>
    </row>
    <row r="4740" spans="1:5" x14ac:dyDescent="0.3">
      <c r="A4740" s="87">
        <v>43600</v>
      </c>
      <c r="B4740" s="94">
        <v>6.4</v>
      </c>
      <c r="C4740" s="29">
        <f t="shared" si="219"/>
        <v>10.009960666232415</v>
      </c>
      <c r="D4740" s="86">
        <f t="shared" si="220"/>
        <v>12.602189987035585</v>
      </c>
      <c r="E4740" s="86">
        <f t="shared" si="221"/>
        <v>11.306409761125234</v>
      </c>
    </row>
    <row r="4741" spans="1:5" x14ac:dyDescent="0.3">
      <c r="A4741" s="87">
        <v>43601</v>
      </c>
      <c r="B4741" s="94">
        <v>6.4</v>
      </c>
      <c r="C4741" s="29">
        <f t="shared" ref="C4741:C4804" si="222">IF(A4741=$B$2,1,IF(A4740&lt;DATE(1998,1,2),ROUND(B4740/3000+1,8)*C4740,ROUND(((1+B4740/100)^(1/252)),8)*C4740))</f>
        <v>10.012425118548443</v>
      </c>
      <c r="D4741" s="86">
        <f t="shared" ref="D4741:D4804" si="223">(((ROUND(C4741/C4740,8)-1)*$D$1)+1)*D4740</f>
        <v>12.605602912127875</v>
      </c>
      <c r="E4741" s="86">
        <f t="shared" ref="E4741:E4804" si="224">(((ROUND(C4741/C4740,8))*(($E$1+1)^(1/252)))*E4740)</f>
        <v>11.309484164377276</v>
      </c>
    </row>
    <row r="4742" spans="1:5" x14ac:dyDescent="0.3">
      <c r="A4742" s="87">
        <v>43602</v>
      </c>
      <c r="B4742" s="94">
        <v>6.4</v>
      </c>
      <c r="C4742" s="29">
        <f t="shared" si="222"/>
        <v>10.01489017761263</v>
      </c>
      <c r="D4742" s="86">
        <f t="shared" si="223"/>
        <v>12.609016761508538</v>
      </c>
      <c r="E4742" s="86">
        <f t="shared" si="224"/>
        <v>11.312559403611344</v>
      </c>
    </row>
    <row r="4743" spans="1:5" x14ac:dyDescent="0.3">
      <c r="A4743" s="87">
        <v>43605</v>
      </c>
      <c r="B4743" s="94">
        <v>6.4</v>
      </c>
      <c r="C4743" s="29">
        <f t="shared" si="222"/>
        <v>10.017355843574359</v>
      </c>
      <c r="D4743" s="86">
        <f t="shared" si="223"/>
        <v>12.612431535427891</v>
      </c>
      <c r="E4743" s="86">
        <f t="shared" si="224"/>
        <v>11.315635479054757</v>
      </c>
    </row>
    <row r="4744" spans="1:5" x14ac:dyDescent="0.3">
      <c r="A4744" s="87">
        <v>43606</v>
      </c>
      <c r="B4744" s="94">
        <v>6.4</v>
      </c>
      <c r="C4744" s="29">
        <f t="shared" si="222"/>
        <v>10.019822116583049</v>
      </c>
      <c r="D4744" s="86">
        <f t="shared" si="223"/>
        <v>12.615847234136318</v>
      </c>
      <c r="E4744" s="86">
        <f t="shared" si="224"/>
        <v>11.318712390934895</v>
      </c>
    </row>
    <row r="4745" spans="1:5" x14ac:dyDescent="0.3">
      <c r="A4745" s="87">
        <v>43607</v>
      </c>
      <c r="B4745" s="94">
        <v>6.4</v>
      </c>
      <c r="C4745" s="29">
        <f t="shared" si="222"/>
        <v>10.022288996788152</v>
      </c>
      <c r="D4745" s="86">
        <f t="shared" si="223"/>
        <v>12.619263857884269</v>
      </c>
      <c r="E4745" s="86">
        <f t="shared" si="224"/>
        <v>11.321790139479198</v>
      </c>
    </row>
    <row r="4746" spans="1:5" x14ac:dyDescent="0.3">
      <c r="A4746" s="87">
        <v>43608</v>
      </c>
      <c r="B4746" s="94">
        <v>6.4</v>
      </c>
      <c r="C4746" s="29">
        <f t="shared" si="222"/>
        <v>10.024756484339163</v>
      </c>
      <c r="D4746" s="86">
        <f t="shared" si="223"/>
        <v>12.622681406922263</v>
      </c>
      <c r="E4746" s="86">
        <f t="shared" si="224"/>
        <v>11.32486872491517</v>
      </c>
    </row>
    <row r="4747" spans="1:5" x14ac:dyDescent="0.3">
      <c r="A4747" s="87">
        <v>43609</v>
      </c>
      <c r="B4747" s="94">
        <v>6.4</v>
      </c>
      <c r="C4747" s="29">
        <f t="shared" si="222"/>
        <v>10.027224579385608</v>
      </c>
      <c r="D4747" s="86">
        <f t="shared" si="223"/>
        <v>12.626099881500886</v>
      </c>
      <c r="E4747" s="86">
        <f t="shared" si="224"/>
        <v>11.327948147470376</v>
      </c>
    </row>
    <row r="4748" spans="1:5" x14ac:dyDescent="0.3">
      <c r="A4748" s="87">
        <v>43612</v>
      </c>
      <c r="B4748" s="94">
        <v>6.4</v>
      </c>
      <c r="C4748" s="29">
        <f t="shared" si="222"/>
        <v>10.029693282077053</v>
      </c>
      <c r="D4748" s="86">
        <f t="shared" si="223"/>
        <v>12.629519281870795</v>
      </c>
      <c r="E4748" s="86">
        <f t="shared" si="224"/>
        <v>11.331028407372443</v>
      </c>
    </row>
    <row r="4749" spans="1:5" x14ac:dyDescent="0.3">
      <c r="A4749" s="87">
        <v>43613</v>
      </c>
      <c r="B4749" s="94">
        <v>6.4</v>
      </c>
      <c r="C4749" s="29">
        <f t="shared" si="222"/>
        <v>10.032162592563102</v>
      </c>
      <c r="D4749" s="86">
        <f t="shared" si="223"/>
        <v>12.632939608282713</v>
      </c>
      <c r="E4749" s="86">
        <f t="shared" si="224"/>
        <v>11.334109504849058</v>
      </c>
    </row>
    <row r="4750" spans="1:5" x14ac:dyDescent="0.3">
      <c r="A4750" s="87">
        <v>43614</v>
      </c>
      <c r="B4750" s="94">
        <v>6.4</v>
      </c>
      <c r="C4750" s="29">
        <f t="shared" si="222"/>
        <v>10.034632510993392</v>
      </c>
      <c r="D4750" s="86">
        <f t="shared" si="223"/>
        <v>12.63636086098743</v>
      </c>
      <c r="E4750" s="86">
        <f t="shared" si="224"/>
        <v>11.337191440127974</v>
      </c>
    </row>
    <row r="4751" spans="1:5" x14ac:dyDescent="0.3">
      <c r="A4751" s="87">
        <v>43615</v>
      </c>
      <c r="B4751" s="94">
        <v>6.4</v>
      </c>
      <c r="C4751" s="29">
        <f t="shared" si="222"/>
        <v>10.0371030375176</v>
      </c>
      <c r="D4751" s="86">
        <f t="shared" si="223"/>
        <v>12.639783040235805</v>
      </c>
      <c r="E4751" s="86">
        <f t="shared" si="224"/>
        <v>11.340274213437002</v>
      </c>
    </row>
    <row r="4752" spans="1:5" x14ac:dyDescent="0.3">
      <c r="A4752" s="87">
        <v>43616</v>
      </c>
      <c r="B4752" s="94">
        <v>6.4</v>
      </c>
      <c r="C4752" s="29">
        <f t="shared" si="222"/>
        <v>10.039574172285437</v>
      </c>
      <c r="D4752" s="86">
        <f t="shared" si="223"/>
        <v>12.643206146278763</v>
      </c>
      <c r="E4752" s="86">
        <f t="shared" si="224"/>
        <v>11.343357825004018</v>
      </c>
    </row>
    <row r="4753" spans="1:5" x14ac:dyDescent="0.3">
      <c r="A4753" s="87">
        <v>43619</v>
      </c>
      <c r="B4753" s="94">
        <v>6.4</v>
      </c>
      <c r="C4753" s="29">
        <f t="shared" si="222"/>
        <v>10.042045915446655</v>
      </c>
      <c r="D4753" s="86">
        <f t="shared" si="223"/>
        <v>12.6466301793673</v>
      </c>
      <c r="E4753" s="86">
        <f t="shared" si="224"/>
        <v>11.346442275056956</v>
      </c>
    </row>
    <row r="4754" spans="1:5" x14ac:dyDescent="0.3">
      <c r="A4754" s="87">
        <v>43620</v>
      </c>
      <c r="B4754" s="94">
        <v>6.4</v>
      </c>
      <c r="C4754" s="29">
        <f t="shared" si="222"/>
        <v>10.044518267151039</v>
      </c>
      <c r="D4754" s="86">
        <f t="shared" si="223"/>
        <v>12.650055139752478</v>
      </c>
      <c r="E4754" s="86">
        <f t="shared" si="224"/>
        <v>11.349527563823818</v>
      </c>
    </row>
    <row r="4755" spans="1:5" x14ac:dyDescent="0.3">
      <c r="A4755" s="87">
        <v>43621</v>
      </c>
      <c r="B4755" s="94">
        <v>6.4</v>
      </c>
      <c r="C4755" s="29">
        <f t="shared" si="222"/>
        <v>10.046991227548412</v>
      </c>
      <c r="D4755" s="86">
        <f t="shared" si="223"/>
        <v>12.653481027685427</v>
      </c>
      <c r="E4755" s="86">
        <f t="shared" si="224"/>
        <v>11.35261369153266</v>
      </c>
    </row>
    <row r="4756" spans="1:5" x14ac:dyDescent="0.3">
      <c r="A4756" s="87">
        <v>43622</v>
      </c>
      <c r="B4756" s="94">
        <v>6.4</v>
      </c>
      <c r="C4756" s="29">
        <f t="shared" si="222"/>
        <v>10.049464796788635</v>
      </c>
      <c r="D4756" s="86">
        <f t="shared" si="223"/>
        <v>12.656907843417345</v>
      </c>
      <c r="E4756" s="86">
        <f t="shared" si="224"/>
        <v>11.355700658411608</v>
      </c>
    </row>
    <row r="4757" spans="1:5" x14ac:dyDescent="0.3">
      <c r="A4757" s="87">
        <v>43623</v>
      </c>
      <c r="B4757" s="94">
        <v>6.4</v>
      </c>
      <c r="C4757" s="29">
        <f t="shared" si="222"/>
        <v>10.051938975021606</v>
      </c>
      <c r="D4757" s="86">
        <f t="shared" si="223"/>
        <v>12.660335587199501</v>
      </c>
      <c r="E4757" s="86">
        <f t="shared" si="224"/>
        <v>11.358788464688846</v>
      </c>
    </row>
    <row r="4758" spans="1:5" x14ac:dyDescent="0.3">
      <c r="A4758" s="87">
        <v>43626</v>
      </c>
      <c r="B4758" s="94">
        <v>6.4</v>
      </c>
      <c r="C4758" s="29">
        <f t="shared" si="222"/>
        <v>10.054413762397257</v>
      </c>
      <c r="D4758" s="86">
        <f t="shared" si="223"/>
        <v>12.663764259283228</v>
      </c>
      <c r="E4758" s="86">
        <f t="shared" si="224"/>
        <v>11.361877110592619</v>
      </c>
    </row>
    <row r="4759" spans="1:5" x14ac:dyDescent="0.3">
      <c r="A4759" s="87">
        <v>43627</v>
      </c>
      <c r="B4759" s="94">
        <v>6.4</v>
      </c>
      <c r="C4759" s="29">
        <f t="shared" si="222"/>
        <v>10.056889159065559</v>
      </c>
      <c r="D4759" s="86">
        <f t="shared" si="223"/>
        <v>12.667193859919928</v>
      </c>
      <c r="E4759" s="86">
        <f t="shared" si="224"/>
        <v>11.364966596351238</v>
      </c>
    </row>
    <row r="4760" spans="1:5" x14ac:dyDescent="0.3">
      <c r="A4760" s="87">
        <v>43628</v>
      </c>
      <c r="B4760" s="94">
        <v>6.4</v>
      </c>
      <c r="C4760" s="29">
        <f t="shared" si="222"/>
        <v>10.059365165176521</v>
      </c>
      <c r="D4760" s="86">
        <f t="shared" si="223"/>
        <v>12.670624389361073</v>
      </c>
      <c r="E4760" s="86">
        <f t="shared" si="224"/>
        <v>11.36805692219307</v>
      </c>
    </row>
    <row r="4761" spans="1:5" x14ac:dyDescent="0.3">
      <c r="A4761" s="87">
        <v>43629</v>
      </c>
      <c r="B4761" s="94">
        <v>6.4</v>
      </c>
      <c r="C4761" s="29">
        <f t="shared" si="222"/>
        <v>10.061841780880188</v>
      </c>
      <c r="D4761" s="86">
        <f t="shared" si="223"/>
        <v>12.674055847858202</v>
      </c>
      <c r="E4761" s="86">
        <f t="shared" si="224"/>
        <v>11.371148088346549</v>
      </c>
    </row>
    <row r="4762" spans="1:5" x14ac:dyDescent="0.3">
      <c r="A4762" s="87">
        <v>43630</v>
      </c>
      <c r="B4762" s="94">
        <v>6.4</v>
      </c>
      <c r="C4762" s="29">
        <f t="shared" si="222"/>
        <v>10.064319006326642</v>
      </c>
      <c r="D4762" s="86">
        <f t="shared" si="223"/>
        <v>12.677488235662921</v>
      </c>
      <c r="E4762" s="86">
        <f t="shared" si="224"/>
        <v>11.374240095040173</v>
      </c>
    </row>
    <row r="4763" spans="1:5" x14ac:dyDescent="0.3">
      <c r="A4763" s="87">
        <v>43633</v>
      </c>
      <c r="B4763" s="94">
        <v>6.4</v>
      </c>
      <c r="C4763" s="29">
        <f t="shared" si="222"/>
        <v>10.066796841666001</v>
      </c>
      <c r="D4763" s="86">
        <f t="shared" si="223"/>
        <v>12.680921553026904</v>
      </c>
      <c r="E4763" s="86">
        <f t="shared" si="224"/>
        <v>11.377332942502496</v>
      </c>
    </row>
    <row r="4764" spans="1:5" x14ac:dyDescent="0.3">
      <c r="A4764" s="87">
        <v>43634</v>
      </c>
      <c r="B4764" s="94">
        <v>6.4</v>
      </c>
      <c r="C4764" s="29">
        <f t="shared" si="222"/>
        <v>10.06927528704842</v>
      </c>
      <c r="D4764" s="86">
        <f t="shared" si="223"/>
        <v>12.684355800201896</v>
      </c>
      <c r="E4764" s="86">
        <f t="shared" si="224"/>
        <v>11.380426630962139</v>
      </c>
    </row>
    <row r="4765" spans="1:5" x14ac:dyDescent="0.3">
      <c r="A4765" s="87">
        <v>43635</v>
      </c>
      <c r="B4765" s="94">
        <v>6.4</v>
      </c>
      <c r="C4765" s="29">
        <f t="shared" si="222"/>
        <v>10.071754342624091</v>
      </c>
      <c r="D4765" s="86">
        <f t="shared" si="223"/>
        <v>12.687790977439708</v>
      </c>
      <c r="E4765" s="86">
        <f t="shared" si="224"/>
        <v>11.383521160647781</v>
      </c>
    </row>
    <row r="4766" spans="1:5" x14ac:dyDescent="0.3">
      <c r="A4766" s="87">
        <v>43637</v>
      </c>
      <c r="B4766" s="94">
        <v>6.4</v>
      </c>
      <c r="C4766" s="29">
        <f t="shared" si="222"/>
        <v>10.074234008543247</v>
      </c>
      <c r="D4766" s="86">
        <f t="shared" si="223"/>
        <v>12.691227084992219</v>
      </c>
      <c r="E4766" s="86">
        <f t="shared" si="224"/>
        <v>11.386616531788167</v>
      </c>
    </row>
    <row r="4767" spans="1:5" x14ac:dyDescent="0.3">
      <c r="A4767" s="87">
        <v>43640</v>
      </c>
      <c r="B4767" s="94">
        <v>6.4</v>
      </c>
      <c r="C4767" s="29">
        <f t="shared" si="222"/>
        <v>10.07671428495615</v>
      </c>
      <c r="D4767" s="86">
        <f t="shared" si="223"/>
        <v>12.694664123111378</v>
      </c>
      <c r="E4767" s="86">
        <f t="shared" si="224"/>
        <v>11.389712744612103</v>
      </c>
    </row>
    <row r="4768" spans="1:5" x14ac:dyDescent="0.3">
      <c r="A4768" s="87">
        <v>43641</v>
      </c>
      <c r="B4768" s="94">
        <v>6.4</v>
      </c>
      <c r="C4768" s="29">
        <f t="shared" si="222"/>
        <v>10.079195172013108</v>
      </c>
      <c r="D4768" s="86">
        <f t="shared" si="223"/>
        <v>12.698102092049201</v>
      </c>
      <c r="E4768" s="86">
        <f t="shared" si="224"/>
        <v>11.392809799348456</v>
      </c>
    </row>
    <row r="4769" spans="1:5" x14ac:dyDescent="0.3">
      <c r="A4769" s="87">
        <v>43642</v>
      </c>
      <c r="B4769" s="94">
        <v>6.4</v>
      </c>
      <c r="C4769" s="29">
        <f t="shared" si="222"/>
        <v>10.081676669864459</v>
      </c>
      <c r="D4769" s="86">
        <f t="shared" si="223"/>
        <v>12.701540992057771</v>
      </c>
      <c r="E4769" s="86">
        <f t="shared" si="224"/>
        <v>11.395907696226157</v>
      </c>
    </row>
    <row r="4770" spans="1:5" x14ac:dyDescent="0.3">
      <c r="A4770" s="87">
        <v>43643</v>
      </c>
      <c r="B4770" s="94">
        <v>6.4</v>
      </c>
      <c r="C4770" s="29">
        <f t="shared" si="222"/>
        <v>10.08415877866058</v>
      </c>
      <c r="D4770" s="86">
        <f t="shared" si="223"/>
        <v>12.704980823389242</v>
      </c>
      <c r="E4770" s="86">
        <f t="shared" si="224"/>
        <v>11.399006435474197</v>
      </c>
    </row>
    <row r="4771" spans="1:5" x14ac:dyDescent="0.3">
      <c r="A4771" s="87">
        <v>43644</v>
      </c>
      <c r="B4771" s="94">
        <v>6.4</v>
      </c>
      <c r="C4771" s="29">
        <f t="shared" si="222"/>
        <v>10.086641498551886</v>
      </c>
      <c r="D4771" s="86">
        <f t="shared" si="223"/>
        <v>12.708421586295835</v>
      </c>
      <c r="E4771" s="86">
        <f t="shared" si="224"/>
        <v>11.402106017321632</v>
      </c>
    </row>
    <row r="4772" spans="1:5" x14ac:dyDescent="0.3">
      <c r="A4772" s="87">
        <v>43647</v>
      </c>
      <c r="B4772" s="94">
        <v>6.4</v>
      </c>
      <c r="C4772" s="29">
        <f t="shared" si="222"/>
        <v>10.089124829688831</v>
      </c>
      <c r="D4772" s="86">
        <f t="shared" si="223"/>
        <v>12.711863281029837</v>
      </c>
      <c r="E4772" s="86">
        <f t="shared" si="224"/>
        <v>11.40520644199758</v>
      </c>
    </row>
    <row r="4773" spans="1:5" x14ac:dyDescent="0.3">
      <c r="A4773" s="87">
        <v>43648</v>
      </c>
      <c r="B4773" s="94">
        <v>6.4</v>
      </c>
      <c r="C4773" s="29">
        <f t="shared" si="222"/>
        <v>10.091608772221901</v>
      </c>
      <c r="D4773" s="86">
        <f t="shared" si="223"/>
        <v>12.715305907843607</v>
      </c>
      <c r="E4773" s="86">
        <f t="shared" si="224"/>
        <v>11.408307709731218</v>
      </c>
    </row>
    <row r="4774" spans="1:5" x14ac:dyDescent="0.3">
      <c r="A4774" s="87">
        <v>43649</v>
      </c>
      <c r="B4774" s="94">
        <v>6.4</v>
      </c>
      <c r="C4774" s="29">
        <f t="shared" si="222"/>
        <v>10.094093326301623</v>
      </c>
      <c r="D4774" s="86">
        <f t="shared" si="223"/>
        <v>12.718749466989571</v>
      </c>
      <c r="E4774" s="86">
        <f t="shared" si="224"/>
        <v>11.411409820751789</v>
      </c>
    </row>
    <row r="4775" spans="1:5" x14ac:dyDescent="0.3">
      <c r="A4775" s="87">
        <v>43650</v>
      </c>
      <c r="B4775" s="94">
        <v>6.4</v>
      </c>
      <c r="C4775" s="29">
        <f t="shared" si="222"/>
        <v>10.09657849207856</v>
      </c>
      <c r="D4775" s="86">
        <f t="shared" si="223"/>
        <v>12.722193958720222</v>
      </c>
      <c r="E4775" s="86">
        <f t="shared" si="224"/>
        <v>11.414512775288596</v>
      </c>
    </row>
    <row r="4776" spans="1:5" x14ac:dyDescent="0.3">
      <c r="A4776" s="87">
        <v>43651</v>
      </c>
      <c r="B4776" s="94">
        <v>6.4</v>
      </c>
      <c r="C4776" s="29">
        <f t="shared" si="222"/>
        <v>10.099064269703311</v>
      </c>
      <c r="D4776" s="86">
        <f t="shared" si="223"/>
        <v>12.725639383288124</v>
      </c>
      <c r="E4776" s="86">
        <f t="shared" si="224"/>
        <v>11.417616573571006</v>
      </c>
    </row>
    <row r="4777" spans="1:5" x14ac:dyDescent="0.3">
      <c r="A4777" s="87">
        <v>43654</v>
      </c>
      <c r="B4777" s="94">
        <v>6.4</v>
      </c>
      <c r="C4777" s="29">
        <f t="shared" si="222"/>
        <v>10.101550659326513</v>
      </c>
      <c r="D4777" s="86">
        <f t="shared" si="223"/>
        <v>12.729085740945907</v>
      </c>
      <c r="E4777" s="86">
        <f t="shared" si="224"/>
        <v>11.420721215828449</v>
      </c>
    </row>
    <row r="4778" spans="1:5" x14ac:dyDescent="0.3">
      <c r="A4778" s="87">
        <v>43655</v>
      </c>
      <c r="B4778" s="94">
        <v>6.4</v>
      </c>
      <c r="C4778" s="29">
        <f t="shared" si="222"/>
        <v>10.10403766109884</v>
      </c>
      <c r="D4778" s="86">
        <f t="shared" si="223"/>
        <v>12.732533031946272</v>
      </c>
      <c r="E4778" s="86">
        <f t="shared" si="224"/>
        <v>11.423826702290413</v>
      </c>
    </row>
    <row r="4779" spans="1:5" x14ac:dyDescent="0.3">
      <c r="A4779" s="87">
        <v>43656</v>
      </c>
      <c r="B4779" s="94">
        <v>6.4</v>
      </c>
      <c r="C4779" s="29">
        <f t="shared" si="222"/>
        <v>10.106525275171004</v>
      </c>
      <c r="D4779" s="86">
        <f t="shared" si="223"/>
        <v>12.735981256541985</v>
      </c>
      <c r="E4779" s="86">
        <f t="shared" si="224"/>
        <v>11.426933033186453</v>
      </c>
    </row>
    <row r="4780" spans="1:5" x14ac:dyDescent="0.3">
      <c r="A4780" s="87">
        <v>43657</v>
      </c>
      <c r="B4780" s="94">
        <v>6.4</v>
      </c>
      <c r="C4780" s="29">
        <f t="shared" si="222"/>
        <v>10.109013501693752</v>
      </c>
      <c r="D4780" s="86">
        <f t="shared" si="223"/>
        <v>12.739430414985883</v>
      </c>
      <c r="E4780" s="86">
        <f t="shared" si="224"/>
        <v>11.430040208746185</v>
      </c>
    </row>
    <row r="4781" spans="1:5" x14ac:dyDescent="0.3">
      <c r="A4781" s="87">
        <v>43658</v>
      </c>
      <c r="B4781" s="94">
        <v>6.4</v>
      </c>
      <c r="C4781" s="29">
        <f t="shared" si="222"/>
        <v>10.11150234081787</v>
      </c>
      <c r="D4781" s="86">
        <f t="shared" si="223"/>
        <v>12.74288050753087</v>
      </c>
      <c r="E4781" s="86">
        <f t="shared" si="224"/>
        <v>11.433148229199286</v>
      </c>
    </row>
    <row r="4782" spans="1:5" x14ac:dyDescent="0.3">
      <c r="A4782" s="87">
        <v>43661</v>
      </c>
      <c r="B4782" s="94">
        <v>6.4</v>
      </c>
      <c r="C4782" s="29">
        <f t="shared" si="222"/>
        <v>10.113991792694179</v>
      </c>
      <c r="D4782" s="86">
        <f t="shared" si="223"/>
        <v>12.74633153442992</v>
      </c>
      <c r="E4782" s="86">
        <f t="shared" si="224"/>
        <v>11.436257094775499</v>
      </c>
    </row>
    <row r="4783" spans="1:5" x14ac:dyDescent="0.3">
      <c r="A4783" s="87">
        <v>43662</v>
      </c>
      <c r="B4783" s="94">
        <v>6.4</v>
      </c>
      <c r="C4783" s="29">
        <f t="shared" si="222"/>
        <v>10.116481857473541</v>
      </c>
      <c r="D4783" s="86">
        <f t="shared" si="223"/>
        <v>12.749783495936077</v>
      </c>
      <c r="E4783" s="86">
        <f t="shared" si="224"/>
        <v>11.439366805704624</v>
      </c>
    </row>
    <row r="4784" spans="1:5" x14ac:dyDescent="0.3">
      <c r="A4784" s="87">
        <v>43663</v>
      </c>
      <c r="B4784" s="94">
        <v>6.4</v>
      </c>
      <c r="C4784" s="29">
        <f t="shared" si="222"/>
        <v>10.118972535306852</v>
      </c>
      <c r="D4784" s="86">
        <f t="shared" si="223"/>
        <v>12.753236392302448</v>
      </c>
      <c r="E4784" s="86">
        <f t="shared" si="224"/>
        <v>11.442477362216531</v>
      </c>
    </row>
    <row r="4785" spans="1:5" x14ac:dyDescent="0.3">
      <c r="A4785" s="87">
        <v>43664</v>
      </c>
      <c r="B4785" s="94">
        <v>6.4</v>
      </c>
      <c r="C4785" s="29">
        <f t="shared" si="222"/>
        <v>10.121463826345046</v>
      </c>
      <c r="D4785" s="86">
        <f t="shared" si="223"/>
        <v>12.756690223782213</v>
      </c>
      <c r="E4785" s="86">
        <f t="shared" si="224"/>
        <v>11.445588764541144</v>
      </c>
    </row>
    <row r="4786" spans="1:5" x14ac:dyDescent="0.3">
      <c r="A4786" s="87">
        <v>43665</v>
      </c>
      <c r="B4786" s="94">
        <v>6.4</v>
      </c>
      <c r="C4786" s="29">
        <f t="shared" si="222"/>
        <v>10.123955730739093</v>
      </c>
      <c r="D4786" s="86">
        <f t="shared" si="223"/>
        <v>12.76014499062862</v>
      </c>
      <c r="E4786" s="86">
        <f t="shared" si="224"/>
        <v>11.448701012908456</v>
      </c>
    </row>
    <row r="4787" spans="1:5" x14ac:dyDescent="0.3">
      <c r="A4787" s="87">
        <v>43668</v>
      </c>
      <c r="B4787" s="94">
        <v>6.4</v>
      </c>
      <c r="C4787" s="29">
        <f t="shared" si="222"/>
        <v>10.126448248640001</v>
      </c>
      <c r="D4787" s="86">
        <f t="shared" si="223"/>
        <v>12.763600693094983</v>
      </c>
      <c r="E4787" s="86">
        <f t="shared" si="224"/>
        <v>11.45181410754852</v>
      </c>
    </row>
    <row r="4788" spans="1:5" x14ac:dyDescent="0.3">
      <c r="A4788" s="87">
        <v>43669</v>
      </c>
      <c r="B4788" s="94">
        <v>6.4</v>
      </c>
      <c r="C4788" s="29">
        <f t="shared" si="222"/>
        <v>10.128941380198818</v>
      </c>
      <c r="D4788" s="86">
        <f t="shared" si="223"/>
        <v>12.767057331434689</v>
      </c>
      <c r="E4788" s="86">
        <f t="shared" si="224"/>
        <v>11.454928048691452</v>
      </c>
    </row>
    <row r="4789" spans="1:5" x14ac:dyDescent="0.3">
      <c r="A4789" s="87">
        <v>43670</v>
      </c>
      <c r="B4789" s="94">
        <v>6.4</v>
      </c>
      <c r="C4789" s="29">
        <f t="shared" si="222"/>
        <v>10.131435125566624</v>
      </c>
      <c r="D4789" s="86">
        <f t="shared" si="223"/>
        <v>12.770514905901189</v>
      </c>
      <c r="E4789" s="86">
        <f t="shared" si="224"/>
        <v>11.458042836567429</v>
      </c>
    </row>
    <row r="4790" spans="1:5" x14ac:dyDescent="0.3">
      <c r="A4790" s="87">
        <v>43671</v>
      </c>
      <c r="B4790" s="94">
        <v>6.4</v>
      </c>
      <c r="C4790" s="29">
        <f t="shared" si="222"/>
        <v>10.133929484894539</v>
      </c>
      <c r="D4790" s="86">
        <f t="shared" si="223"/>
        <v>12.773973416748007</v>
      </c>
      <c r="E4790" s="86">
        <f t="shared" si="224"/>
        <v>11.461158471406694</v>
      </c>
    </row>
    <row r="4791" spans="1:5" x14ac:dyDescent="0.3">
      <c r="A4791" s="87">
        <v>43672</v>
      </c>
      <c r="B4791" s="94">
        <v>6.4</v>
      </c>
      <c r="C4791" s="29">
        <f t="shared" si="222"/>
        <v>10.136424458333721</v>
      </c>
      <c r="D4791" s="86">
        <f t="shared" si="223"/>
        <v>12.777432864228732</v>
      </c>
      <c r="E4791" s="86">
        <f t="shared" si="224"/>
        <v>11.464274953439549</v>
      </c>
    </row>
    <row r="4792" spans="1:5" x14ac:dyDescent="0.3">
      <c r="A4792" s="87">
        <v>43675</v>
      </c>
      <c r="B4792" s="94">
        <v>6.4</v>
      </c>
      <c r="C4792" s="29">
        <f t="shared" si="222"/>
        <v>10.138920046035365</v>
      </c>
      <c r="D4792" s="86">
        <f t="shared" si="223"/>
        <v>12.780893248597025</v>
      </c>
      <c r="E4792" s="86">
        <f t="shared" si="224"/>
        <v>11.467392282896361</v>
      </c>
    </row>
    <row r="4793" spans="1:5" x14ac:dyDescent="0.3">
      <c r="A4793" s="87">
        <v>43676</v>
      </c>
      <c r="B4793" s="94">
        <v>6.4</v>
      </c>
      <c r="C4793" s="29">
        <f t="shared" si="222"/>
        <v>10.1414162481507</v>
      </c>
      <c r="D4793" s="86">
        <f t="shared" si="223"/>
        <v>12.784354570106611</v>
      </c>
      <c r="E4793" s="86">
        <f t="shared" si="224"/>
        <v>11.470510460007558</v>
      </c>
    </row>
    <row r="4794" spans="1:5" x14ac:dyDescent="0.3">
      <c r="A4794" s="87">
        <v>43677</v>
      </c>
      <c r="B4794" s="94">
        <v>6.4</v>
      </c>
      <c r="C4794" s="29">
        <f t="shared" si="222"/>
        <v>10.143913064830995</v>
      </c>
      <c r="D4794" s="86">
        <f t="shared" si="223"/>
        <v>12.787816829011289</v>
      </c>
      <c r="E4794" s="86">
        <f t="shared" si="224"/>
        <v>11.473629485003633</v>
      </c>
    </row>
    <row r="4795" spans="1:5" x14ac:dyDescent="0.3">
      <c r="A4795" s="87">
        <v>43678</v>
      </c>
      <c r="B4795" s="94">
        <v>5.9</v>
      </c>
      <c r="C4795" s="29">
        <f t="shared" si="222"/>
        <v>10.146410496227558</v>
      </c>
      <c r="D4795" s="86">
        <f t="shared" si="223"/>
        <v>12.791280025564923</v>
      </c>
      <c r="E4795" s="86">
        <f t="shared" si="224"/>
        <v>11.476749358115139</v>
      </c>
    </row>
    <row r="4796" spans="1:5" x14ac:dyDescent="0.3">
      <c r="A4796" s="87">
        <v>43679</v>
      </c>
      <c r="B4796" s="94">
        <v>5.9</v>
      </c>
      <c r="C4796" s="29">
        <f t="shared" si="222"/>
        <v>10.148718906079555</v>
      </c>
      <c r="D4796" s="86">
        <f t="shared" si="223"/>
        <v>12.7944811840954</v>
      </c>
      <c r="E4796" s="86">
        <f t="shared" si="224"/>
        <v>11.479655573612273</v>
      </c>
    </row>
    <row r="4797" spans="1:5" x14ac:dyDescent="0.3">
      <c r="A4797" s="87">
        <v>43682</v>
      </c>
      <c r="B4797" s="94">
        <v>5.9</v>
      </c>
      <c r="C4797" s="29">
        <f t="shared" si="222"/>
        <v>10.151027841117877</v>
      </c>
      <c r="D4797" s="86">
        <f t="shared" si="223"/>
        <v>12.797683143751012</v>
      </c>
      <c r="E4797" s="86">
        <f t="shared" si="224"/>
        <v>11.482562525039787</v>
      </c>
    </row>
    <row r="4798" spans="1:5" x14ac:dyDescent="0.3">
      <c r="A4798" s="87">
        <v>43683</v>
      </c>
      <c r="B4798" s="94">
        <v>5.9</v>
      </c>
      <c r="C4798" s="29">
        <f t="shared" si="222"/>
        <v>10.15333730146201</v>
      </c>
      <c r="D4798" s="86">
        <f t="shared" si="223"/>
        <v>12.800885904732249</v>
      </c>
      <c r="E4798" s="86">
        <f t="shared" si="224"/>
        <v>11.485470212584039</v>
      </c>
    </row>
    <row r="4799" spans="1:5" x14ac:dyDescent="0.3">
      <c r="A4799" s="87">
        <v>43684</v>
      </c>
      <c r="B4799" s="94">
        <v>5.9</v>
      </c>
      <c r="C4799" s="29">
        <f t="shared" si="222"/>
        <v>10.155647287231465</v>
      </c>
      <c r="D4799" s="86">
        <f t="shared" si="223"/>
        <v>12.804089467239653</v>
      </c>
      <c r="E4799" s="86">
        <f t="shared" si="224"/>
        <v>11.488378636431431</v>
      </c>
    </row>
    <row r="4800" spans="1:5" x14ac:dyDescent="0.3">
      <c r="A4800" s="87">
        <v>43685</v>
      </c>
      <c r="B4800" s="94">
        <v>5.9</v>
      </c>
      <c r="C4800" s="29">
        <f t="shared" si="222"/>
        <v>10.157957798545784</v>
      </c>
      <c r="D4800" s="86">
        <f t="shared" si="223"/>
        <v>12.807293831473812</v>
      </c>
      <c r="E4800" s="86">
        <f t="shared" si="224"/>
        <v>11.491287796768416</v>
      </c>
    </row>
    <row r="4801" spans="1:5" x14ac:dyDescent="0.3">
      <c r="A4801" s="87">
        <v>43686</v>
      </c>
      <c r="B4801" s="94">
        <v>5.9</v>
      </c>
      <c r="C4801" s="29">
        <f t="shared" si="222"/>
        <v>10.160268835524532</v>
      </c>
      <c r="D4801" s="86">
        <f t="shared" si="223"/>
        <v>12.810498997635369</v>
      </c>
      <c r="E4801" s="86">
        <f t="shared" si="224"/>
        <v>11.494197693781492</v>
      </c>
    </row>
    <row r="4802" spans="1:5" x14ac:dyDescent="0.3">
      <c r="A4802" s="87">
        <v>43689</v>
      </c>
      <c r="B4802" s="94">
        <v>5.9</v>
      </c>
      <c r="C4802" s="29">
        <f t="shared" si="222"/>
        <v>10.162580398287302</v>
      </c>
      <c r="D4802" s="86">
        <f t="shared" si="223"/>
        <v>12.813704965925016</v>
      </c>
      <c r="E4802" s="86">
        <f t="shared" si="224"/>
        <v>11.497108327657205</v>
      </c>
    </row>
    <row r="4803" spans="1:5" x14ac:dyDescent="0.3">
      <c r="A4803" s="87">
        <v>43690</v>
      </c>
      <c r="B4803" s="94">
        <v>5.9</v>
      </c>
      <c r="C4803" s="29">
        <f t="shared" si="222"/>
        <v>10.164892486953716</v>
      </c>
      <c r="D4803" s="86">
        <f t="shared" si="223"/>
        <v>12.816911736543492</v>
      </c>
      <c r="E4803" s="86">
        <f t="shared" si="224"/>
        <v>11.500019698582149</v>
      </c>
    </row>
    <row r="4804" spans="1:5" x14ac:dyDescent="0.3">
      <c r="A4804" s="87">
        <v>43691</v>
      </c>
      <c r="B4804" s="94">
        <v>5.9</v>
      </c>
      <c r="C4804" s="29">
        <f t="shared" si="222"/>
        <v>10.167205101643424</v>
      </c>
      <c r="D4804" s="86">
        <f t="shared" si="223"/>
        <v>12.82011930969159</v>
      </c>
      <c r="E4804" s="86">
        <f t="shared" si="224"/>
        <v>11.502931806742961</v>
      </c>
    </row>
    <row r="4805" spans="1:5" x14ac:dyDescent="0.3">
      <c r="A4805" s="87">
        <v>43692</v>
      </c>
      <c r="B4805" s="94">
        <v>5.9</v>
      </c>
      <c r="C4805" s="29">
        <f t="shared" ref="C4805:C4868" si="225">IF(A4805=$B$2,1,IF(A4804&lt;DATE(1998,1,2),ROUND(B4804/3000+1,8)*C4804,ROUND(((1+B4804/100)^(1/252)),8)*C4804))</f>
        <v>10.169518242476098</v>
      </c>
      <c r="D4805" s="86">
        <f t="shared" ref="D4805:D4868" si="226">(((ROUND(C4805/C4804,8)-1)*$D$1)+1)*D4804</f>
        <v>12.823327685570151</v>
      </c>
      <c r="E4805" s="86">
        <f t="shared" ref="E4805:E4868" si="227">(((ROUND(C4805/C4804,8))*(($E$1+1)^(1/252)))*E4804)</f>
        <v>11.505844652326331</v>
      </c>
    </row>
    <row r="4806" spans="1:5" x14ac:dyDescent="0.3">
      <c r="A4806" s="87">
        <v>43693</v>
      </c>
      <c r="B4806" s="94">
        <v>5.9</v>
      </c>
      <c r="C4806" s="29">
        <f t="shared" si="225"/>
        <v>10.171831909571443</v>
      </c>
      <c r="D4806" s="86">
        <f t="shared" si="226"/>
        <v>12.826536864380069</v>
      </c>
      <c r="E4806" s="86">
        <f t="shared" si="227"/>
        <v>11.508758235518995</v>
      </c>
    </row>
    <row r="4807" spans="1:5" x14ac:dyDescent="0.3">
      <c r="A4807" s="87">
        <v>43696</v>
      </c>
      <c r="B4807" s="94">
        <v>5.9</v>
      </c>
      <c r="C4807" s="29">
        <f t="shared" si="225"/>
        <v>10.174146103049189</v>
      </c>
      <c r="D4807" s="86">
        <f t="shared" si="226"/>
        <v>12.829746846322285</v>
      </c>
      <c r="E4807" s="86">
        <f t="shared" si="227"/>
        <v>11.511672556507733</v>
      </c>
    </row>
    <row r="4808" spans="1:5" x14ac:dyDescent="0.3">
      <c r="A4808" s="87">
        <v>43697</v>
      </c>
      <c r="B4808" s="94">
        <v>5.9</v>
      </c>
      <c r="C4808" s="29">
        <f t="shared" si="225"/>
        <v>10.176460823029094</v>
      </c>
      <c r="D4808" s="86">
        <f t="shared" si="226"/>
        <v>12.832957631597791</v>
      </c>
      <c r="E4808" s="86">
        <f t="shared" si="227"/>
        <v>11.514587615479375</v>
      </c>
    </row>
    <row r="4809" spans="1:5" x14ac:dyDescent="0.3">
      <c r="A4809" s="87">
        <v>43698</v>
      </c>
      <c r="B4809" s="94">
        <v>5.9</v>
      </c>
      <c r="C4809" s="29">
        <f t="shared" si="225"/>
        <v>10.178776069630942</v>
      </c>
      <c r="D4809" s="86">
        <f t="shared" si="226"/>
        <v>12.836169220407632</v>
      </c>
      <c r="E4809" s="86">
        <f t="shared" si="227"/>
        <v>11.517503412620798</v>
      </c>
    </row>
    <row r="4810" spans="1:5" x14ac:dyDescent="0.3">
      <c r="A4810" s="87">
        <v>43699</v>
      </c>
      <c r="B4810" s="94">
        <v>5.9</v>
      </c>
      <c r="C4810" s="29">
        <f t="shared" si="225"/>
        <v>10.181091842974544</v>
      </c>
      <c r="D4810" s="86">
        <f t="shared" si="226"/>
        <v>12.839381612952899</v>
      </c>
      <c r="E4810" s="86">
        <f t="shared" si="227"/>
        <v>11.520419948118926</v>
      </c>
    </row>
    <row r="4811" spans="1:5" x14ac:dyDescent="0.3">
      <c r="A4811" s="87">
        <v>43700</v>
      </c>
      <c r="B4811" s="94">
        <v>5.9</v>
      </c>
      <c r="C4811" s="29">
        <f t="shared" si="225"/>
        <v>10.183408143179738</v>
      </c>
      <c r="D4811" s="86">
        <f t="shared" si="226"/>
        <v>12.842594809434736</v>
      </c>
      <c r="E4811" s="86">
        <f t="shared" si="227"/>
        <v>11.52333722216073</v>
      </c>
    </row>
    <row r="4812" spans="1:5" x14ac:dyDescent="0.3">
      <c r="A4812" s="87">
        <v>43703</v>
      </c>
      <c r="B4812" s="94">
        <v>5.9</v>
      </c>
      <c r="C4812" s="29">
        <f t="shared" si="225"/>
        <v>10.185724970366392</v>
      </c>
      <c r="D4812" s="86">
        <f t="shared" si="226"/>
        <v>12.84580881005434</v>
      </c>
      <c r="E4812" s="86">
        <f t="shared" si="227"/>
        <v>11.526255234933229</v>
      </c>
    </row>
    <row r="4813" spans="1:5" x14ac:dyDescent="0.3">
      <c r="A4813" s="87">
        <v>43704</v>
      </c>
      <c r="B4813" s="94">
        <v>5.9</v>
      </c>
      <c r="C4813" s="29">
        <f t="shared" si="225"/>
        <v>10.188042324654401</v>
      </c>
      <c r="D4813" s="86">
        <f t="shared" si="226"/>
        <v>12.849023615012952</v>
      </c>
      <c r="E4813" s="86">
        <f t="shared" si="227"/>
        <v>11.529173986623489</v>
      </c>
    </row>
    <row r="4814" spans="1:5" x14ac:dyDescent="0.3">
      <c r="A4814" s="87">
        <v>43705</v>
      </c>
      <c r="B4814" s="94">
        <v>5.9</v>
      </c>
      <c r="C4814" s="29">
        <f t="shared" si="225"/>
        <v>10.190360206163682</v>
      </c>
      <c r="D4814" s="86">
        <f t="shared" si="226"/>
        <v>12.852239224511868</v>
      </c>
      <c r="E4814" s="86">
        <f t="shared" si="227"/>
        <v>11.532093477418623</v>
      </c>
    </row>
    <row r="4815" spans="1:5" x14ac:dyDescent="0.3">
      <c r="A4815" s="87">
        <v>43706</v>
      </c>
      <c r="B4815" s="94">
        <v>5.9</v>
      </c>
      <c r="C4815" s="29">
        <f t="shared" si="225"/>
        <v>10.192678615014186</v>
      </c>
      <c r="D4815" s="86">
        <f t="shared" si="226"/>
        <v>12.855455638752431</v>
      </c>
      <c r="E4815" s="86">
        <f t="shared" si="227"/>
        <v>11.535013707505794</v>
      </c>
    </row>
    <row r="4816" spans="1:5" x14ac:dyDescent="0.3">
      <c r="A4816" s="87">
        <v>43707</v>
      </c>
      <c r="B4816" s="94">
        <v>5.9</v>
      </c>
      <c r="C4816" s="29">
        <f t="shared" si="225"/>
        <v>10.194997551325887</v>
      </c>
      <c r="D4816" s="86">
        <f t="shared" si="226"/>
        <v>12.858672857936041</v>
      </c>
      <c r="E4816" s="86">
        <f t="shared" si="227"/>
        <v>11.537934677072208</v>
      </c>
    </row>
    <row r="4817" spans="1:5" x14ac:dyDescent="0.3">
      <c r="A4817" s="87">
        <v>43710</v>
      </c>
      <c r="B4817" s="94">
        <v>5.9</v>
      </c>
      <c r="C4817" s="29">
        <f t="shared" si="225"/>
        <v>10.19731701521879</v>
      </c>
      <c r="D4817" s="86">
        <f t="shared" si="226"/>
        <v>12.86189088226414</v>
      </c>
      <c r="E4817" s="86">
        <f t="shared" si="227"/>
        <v>11.540856386305121</v>
      </c>
    </row>
    <row r="4818" spans="1:5" x14ac:dyDescent="0.3">
      <c r="A4818" s="87">
        <v>43711</v>
      </c>
      <c r="B4818" s="94">
        <v>5.9</v>
      </c>
      <c r="C4818" s="29">
        <f t="shared" si="225"/>
        <v>10.199637006812923</v>
      </c>
      <c r="D4818" s="86">
        <f t="shared" si="226"/>
        <v>12.865109711938224</v>
      </c>
      <c r="E4818" s="86">
        <f t="shared" si="227"/>
        <v>11.543778835391835</v>
      </c>
    </row>
    <row r="4819" spans="1:5" x14ac:dyDescent="0.3">
      <c r="A4819" s="87">
        <v>43712</v>
      </c>
      <c r="B4819" s="94">
        <v>5.9</v>
      </c>
      <c r="C4819" s="29">
        <f t="shared" si="225"/>
        <v>10.201957526228343</v>
      </c>
      <c r="D4819" s="86">
        <f t="shared" si="226"/>
        <v>12.868329347159843</v>
      </c>
      <c r="E4819" s="86">
        <f t="shared" si="227"/>
        <v>11.546702024519703</v>
      </c>
    </row>
    <row r="4820" spans="1:5" x14ac:dyDescent="0.3">
      <c r="A4820" s="87">
        <v>43713</v>
      </c>
      <c r="B4820" s="94">
        <v>5.9</v>
      </c>
      <c r="C4820" s="29">
        <f t="shared" si="225"/>
        <v>10.204278573585135</v>
      </c>
      <c r="D4820" s="86">
        <f t="shared" si="226"/>
        <v>12.871549788130592</v>
      </c>
      <c r="E4820" s="86">
        <f t="shared" si="227"/>
        <v>11.549625953876122</v>
      </c>
    </row>
    <row r="4821" spans="1:5" x14ac:dyDescent="0.3">
      <c r="A4821" s="87">
        <v>43714</v>
      </c>
      <c r="B4821" s="94">
        <v>5.9</v>
      </c>
      <c r="C4821" s="29">
        <f t="shared" si="225"/>
        <v>10.206600149003412</v>
      </c>
      <c r="D4821" s="86">
        <f t="shared" si="226"/>
        <v>12.874771035052119</v>
      </c>
      <c r="E4821" s="86">
        <f t="shared" si="227"/>
        <v>11.552550623648537</v>
      </c>
    </row>
    <row r="4822" spans="1:5" x14ac:dyDescent="0.3">
      <c r="A4822" s="87">
        <v>43717</v>
      </c>
      <c r="B4822" s="94">
        <v>5.9</v>
      </c>
      <c r="C4822" s="29">
        <f t="shared" si="225"/>
        <v>10.208922252603312</v>
      </c>
      <c r="D4822" s="86">
        <f t="shared" si="226"/>
        <v>12.87799308812612</v>
      </c>
      <c r="E4822" s="86">
        <f t="shared" si="227"/>
        <v>11.555476034024441</v>
      </c>
    </row>
    <row r="4823" spans="1:5" x14ac:dyDescent="0.3">
      <c r="A4823" s="87">
        <v>43718</v>
      </c>
      <c r="B4823" s="94">
        <v>5.9</v>
      </c>
      <c r="C4823" s="29">
        <f t="shared" si="225"/>
        <v>10.211244884505001</v>
      </c>
      <c r="D4823" s="86">
        <f t="shared" si="226"/>
        <v>12.881215947554347</v>
      </c>
      <c r="E4823" s="86">
        <f t="shared" si="227"/>
        <v>11.558402185191374</v>
      </c>
    </row>
    <row r="4824" spans="1:5" x14ac:dyDescent="0.3">
      <c r="A4824" s="87">
        <v>43719</v>
      </c>
      <c r="B4824" s="94">
        <v>5.9</v>
      </c>
      <c r="C4824" s="29">
        <f t="shared" si="225"/>
        <v>10.213568044828675</v>
      </c>
      <c r="D4824" s="86">
        <f t="shared" si="226"/>
        <v>12.884439613538596</v>
      </c>
      <c r="E4824" s="86">
        <f t="shared" si="227"/>
        <v>11.561329077336925</v>
      </c>
    </row>
    <row r="4825" spans="1:5" x14ac:dyDescent="0.3">
      <c r="A4825" s="87">
        <v>43720</v>
      </c>
      <c r="B4825" s="94">
        <v>5.9</v>
      </c>
      <c r="C4825" s="29">
        <f t="shared" si="225"/>
        <v>10.215891733694553</v>
      </c>
      <c r="D4825" s="86">
        <f t="shared" si="226"/>
        <v>12.887664086280719</v>
      </c>
      <c r="E4825" s="86">
        <f t="shared" si="227"/>
        <v>11.564256710648728</v>
      </c>
    </row>
    <row r="4826" spans="1:5" x14ac:dyDescent="0.3">
      <c r="A4826" s="87">
        <v>43721</v>
      </c>
      <c r="B4826" s="94">
        <v>5.9</v>
      </c>
      <c r="C4826" s="29">
        <f t="shared" si="225"/>
        <v>10.218215951222886</v>
      </c>
      <c r="D4826" s="86">
        <f t="shared" si="226"/>
        <v>12.890889365982614</v>
      </c>
      <c r="E4826" s="86">
        <f t="shared" si="227"/>
        <v>11.567185085314465</v>
      </c>
    </row>
    <row r="4827" spans="1:5" x14ac:dyDescent="0.3">
      <c r="A4827" s="87">
        <v>43724</v>
      </c>
      <c r="B4827" s="94">
        <v>5.9</v>
      </c>
      <c r="C4827" s="29">
        <f t="shared" si="225"/>
        <v>10.220540697533949</v>
      </c>
      <c r="D4827" s="86">
        <f t="shared" si="226"/>
        <v>12.894115452846233</v>
      </c>
      <c r="E4827" s="86">
        <f t="shared" si="227"/>
        <v>11.570114201521868</v>
      </c>
    </row>
    <row r="4828" spans="1:5" x14ac:dyDescent="0.3">
      <c r="A4828" s="87">
        <v>43725</v>
      </c>
      <c r="B4828" s="94">
        <v>5.9</v>
      </c>
      <c r="C4828" s="29">
        <f t="shared" si="225"/>
        <v>10.222865972748044</v>
      </c>
      <c r="D4828" s="86">
        <f t="shared" si="226"/>
        <v>12.897342347073577</v>
      </c>
      <c r="E4828" s="86">
        <f t="shared" si="227"/>
        <v>11.573044059458715</v>
      </c>
    </row>
    <row r="4829" spans="1:5" x14ac:dyDescent="0.3">
      <c r="A4829" s="87">
        <v>43726</v>
      </c>
      <c r="B4829" s="94">
        <v>5.9</v>
      </c>
      <c r="C4829" s="29">
        <f t="shared" si="225"/>
        <v>10.225191776985504</v>
      </c>
      <c r="D4829" s="86">
        <f t="shared" si="226"/>
        <v>12.900570048866697</v>
      </c>
      <c r="E4829" s="86">
        <f t="shared" si="227"/>
        <v>11.575974659312831</v>
      </c>
    </row>
    <row r="4830" spans="1:5" x14ac:dyDescent="0.3">
      <c r="A4830" s="87">
        <v>43727</v>
      </c>
      <c r="B4830" s="94">
        <v>5.4</v>
      </c>
      <c r="C4830" s="29">
        <f t="shared" si="225"/>
        <v>10.227518110366686</v>
      </c>
      <c r="D4830" s="86">
        <f t="shared" si="226"/>
        <v>12.903798558427695</v>
      </c>
      <c r="E4830" s="86">
        <f t="shared" si="227"/>
        <v>11.578906001272088</v>
      </c>
    </row>
    <row r="4831" spans="1:5" x14ac:dyDescent="0.3">
      <c r="A4831" s="87">
        <v>43728</v>
      </c>
      <c r="B4831" s="94">
        <v>5.4</v>
      </c>
      <c r="C4831" s="29">
        <f t="shared" si="225"/>
        <v>10.229652797946683</v>
      </c>
      <c r="D4831" s="86">
        <f t="shared" si="226"/>
        <v>12.906761167346325</v>
      </c>
      <c r="E4831" s="86">
        <f t="shared" si="227"/>
        <v>11.581620512286868</v>
      </c>
    </row>
    <row r="4832" spans="1:5" x14ac:dyDescent="0.3">
      <c r="A4832" s="87">
        <v>43731</v>
      </c>
      <c r="B4832" s="94">
        <v>5.4</v>
      </c>
      <c r="C4832" s="29">
        <f t="shared" si="225"/>
        <v>10.231787931078671</v>
      </c>
      <c r="D4832" s="86">
        <f t="shared" si="226"/>
        <v>12.90972445645626</v>
      </c>
      <c r="E4832" s="86">
        <f t="shared" si="227"/>
        <v>11.584335659680425</v>
      </c>
    </row>
    <row r="4833" spans="1:5" x14ac:dyDescent="0.3">
      <c r="A4833" s="87">
        <v>43732</v>
      </c>
      <c r="B4833" s="94">
        <v>5.4</v>
      </c>
      <c r="C4833" s="29">
        <f t="shared" si="225"/>
        <v>10.233923509855646</v>
      </c>
      <c r="D4833" s="86">
        <f t="shared" si="226"/>
        <v>12.91268842591367</v>
      </c>
      <c r="E4833" s="86">
        <f t="shared" si="227"/>
        <v>11.58705144360195</v>
      </c>
    </row>
    <row r="4834" spans="1:5" x14ac:dyDescent="0.3">
      <c r="A4834" s="87">
        <v>43733</v>
      </c>
      <c r="B4834" s="94">
        <v>5.4</v>
      </c>
      <c r="C4834" s="29">
        <f t="shared" si="225"/>
        <v>10.236059534370623</v>
      </c>
      <c r="D4834" s="86">
        <f t="shared" si="226"/>
        <v>12.915653075874754</v>
      </c>
      <c r="E4834" s="86">
        <f t="shared" si="227"/>
        <v>11.589767864200669</v>
      </c>
    </row>
    <row r="4835" spans="1:5" x14ac:dyDescent="0.3">
      <c r="A4835" s="87">
        <v>43734</v>
      </c>
      <c r="B4835" s="94">
        <v>5.4</v>
      </c>
      <c r="C4835" s="29">
        <f t="shared" si="225"/>
        <v>10.238196004716638</v>
      </c>
      <c r="D4835" s="86">
        <f t="shared" si="226"/>
        <v>12.918618406495753</v>
      </c>
      <c r="E4835" s="86">
        <f t="shared" si="227"/>
        <v>11.592484921625839</v>
      </c>
    </row>
    <row r="4836" spans="1:5" x14ac:dyDescent="0.3">
      <c r="A4836" s="87">
        <v>43735</v>
      </c>
      <c r="B4836" s="94">
        <v>5.4</v>
      </c>
      <c r="C4836" s="29">
        <f t="shared" si="225"/>
        <v>10.240332920986743</v>
      </c>
      <c r="D4836" s="86">
        <f t="shared" si="226"/>
        <v>12.921584417932939</v>
      </c>
      <c r="E4836" s="86">
        <f t="shared" si="227"/>
        <v>11.595202616026759</v>
      </c>
    </row>
    <row r="4837" spans="1:5" x14ac:dyDescent="0.3">
      <c r="A4837" s="87">
        <v>43738</v>
      </c>
      <c r="B4837" s="94">
        <v>5.4</v>
      </c>
      <c r="C4837" s="29">
        <f t="shared" si="225"/>
        <v>10.242470283274011</v>
      </c>
      <c r="D4837" s="86">
        <f t="shared" si="226"/>
        <v>12.924551110342623</v>
      </c>
      <c r="E4837" s="86">
        <f t="shared" si="227"/>
        <v>11.597920947552756</v>
      </c>
    </row>
    <row r="4838" spans="1:5" x14ac:dyDescent="0.3">
      <c r="A4838" s="87">
        <v>43739</v>
      </c>
      <c r="B4838" s="94">
        <v>5.4</v>
      </c>
      <c r="C4838" s="29">
        <f t="shared" si="225"/>
        <v>10.244608091671537</v>
      </c>
      <c r="D4838" s="86">
        <f t="shared" si="226"/>
        <v>12.927518483881151</v>
      </c>
      <c r="E4838" s="86">
        <f t="shared" si="227"/>
        <v>11.600639916353195</v>
      </c>
    </row>
    <row r="4839" spans="1:5" x14ac:dyDescent="0.3">
      <c r="A4839" s="87">
        <v>43740</v>
      </c>
      <c r="B4839" s="94">
        <v>5.4</v>
      </c>
      <c r="C4839" s="29">
        <f t="shared" si="225"/>
        <v>10.246746346272431</v>
      </c>
      <c r="D4839" s="86">
        <f t="shared" si="226"/>
        <v>12.930486538704905</v>
      </c>
      <c r="E4839" s="86">
        <f t="shared" si="227"/>
        <v>11.603359522577477</v>
      </c>
    </row>
    <row r="4840" spans="1:5" x14ac:dyDescent="0.3">
      <c r="A4840" s="87">
        <v>43741</v>
      </c>
      <c r="B4840" s="94">
        <v>5.4</v>
      </c>
      <c r="C4840" s="29">
        <f t="shared" si="225"/>
        <v>10.248885047169825</v>
      </c>
      <c r="D4840" s="86">
        <f t="shared" si="226"/>
        <v>12.933455274970301</v>
      </c>
      <c r="E4840" s="86">
        <f t="shared" si="227"/>
        <v>11.606079766375037</v>
      </c>
    </row>
    <row r="4841" spans="1:5" x14ac:dyDescent="0.3">
      <c r="A4841" s="87">
        <v>43742</v>
      </c>
      <c r="B4841" s="94">
        <v>5.4</v>
      </c>
      <c r="C4841" s="29">
        <f t="shared" si="225"/>
        <v>10.251024194456871</v>
      </c>
      <c r="D4841" s="86">
        <f t="shared" si="226"/>
        <v>12.936424692833794</v>
      </c>
      <c r="E4841" s="86">
        <f t="shared" si="227"/>
        <v>11.608800647895345</v>
      </c>
    </row>
    <row r="4842" spans="1:5" x14ac:dyDescent="0.3">
      <c r="A4842" s="87">
        <v>43745</v>
      </c>
      <c r="B4842" s="94">
        <v>5.4</v>
      </c>
      <c r="C4842" s="29">
        <f t="shared" si="225"/>
        <v>10.253163788226738</v>
      </c>
      <c r="D4842" s="86">
        <f t="shared" si="226"/>
        <v>12.939394792451873</v>
      </c>
      <c r="E4842" s="86">
        <f t="shared" si="227"/>
        <v>11.611522167287905</v>
      </c>
    </row>
    <row r="4843" spans="1:5" x14ac:dyDescent="0.3">
      <c r="A4843" s="87">
        <v>43746</v>
      </c>
      <c r="B4843" s="94">
        <v>5.4</v>
      </c>
      <c r="C4843" s="29">
        <f t="shared" si="225"/>
        <v>10.255303828572616</v>
      </c>
      <c r="D4843" s="86">
        <f t="shared" si="226"/>
        <v>12.942365573981064</v>
      </c>
      <c r="E4843" s="86">
        <f t="shared" si="227"/>
        <v>11.614244324702259</v>
      </c>
    </row>
    <row r="4844" spans="1:5" x14ac:dyDescent="0.3">
      <c r="A4844" s="87">
        <v>43747</v>
      </c>
      <c r="B4844" s="94">
        <v>5.4</v>
      </c>
      <c r="C4844" s="29">
        <f t="shared" si="225"/>
        <v>10.257444315587717</v>
      </c>
      <c r="D4844" s="86">
        <f t="shared" si="226"/>
        <v>12.945337037577929</v>
      </c>
      <c r="E4844" s="86">
        <f t="shared" si="227"/>
        <v>11.616967120287981</v>
      </c>
    </row>
    <row r="4845" spans="1:5" x14ac:dyDescent="0.3">
      <c r="A4845" s="87">
        <v>43748</v>
      </c>
      <c r="B4845" s="94">
        <v>5.4</v>
      </c>
      <c r="C4845" s="29">
        <f t="shared" si="225"/>
        <v>10.259585249365268</v>
      </c>
      <c r="D4845" s="86">
        <f t="shared" si="226"/>
        <v>12.948309183399063</v>
      </c>
      <c r="E4845" s="86">
        <f t="shared" si="227"/>
        <v>11.619690554194682</v>
      </c>
    </row>
    <row r="4846" spans="1:5" x14ac:dyDescent="0.3">
      <c r="A4846" s="87">
        <v>43749</v>
      </c>
      <c r="B4846" s="94">
        <v>5.4</v>
      </c>
      <c r="C4846" s="29">
        <f t="shared" si="225"/>
        <v>10.261726629998515</v>
      </c>
      <c r="D4846" s="86">
        <f t="shared" si="226"/>
        <v>12.9512820116011</v>
      </c>
      <c r="E4846" s="86">
        <f t="shared" si="227"/>
        <v>11.622414626572006</v>
      </c>
    </row>
    <row r="4847" spans="1:5" x14ac:dyDescent="0.3">
      <c r="A4847" s="87">
        <v>43752</v>
      </c>
      <c r="B4847" s="94">
        <v>5.4</v>
      </c>
      <c r="C4847" s="29">
        <f t="shared" si="225"/>
        <v>10.263868457580729</v>
      </c>
      <c r="D4847" s="86">
        <f t="shared" si="226"/>
        <v>12.954255522340709</v>
      </c>
      <c r="E4847" s="86">
        <f t="shared" si="227"/>
        <v>11.625139337569633</v>
      </c>
    </row>
    <row r="4848" spans="1:5" x14ac:dyDescent="0.3">
      <c r="A4848" s="87">
        <v>43753</v>
      </c>
      <c r="B4848" s="94">
        <v>5.4</v>
      </c>
      <c r="C4848" s="29">
        <f t="shared" si="225"/>
        <v>10.266010732205196</v>
      </c>
      <c r="D4848" s="86">
        <f t="shared" si="226"/>
        <v>12.957229715774597</v>
      </c>
      <c r="E4848" s="86">
        <f t="shared" si="227"/>
        <v>11.627864687337281</v>
      </c>
    </row>
    <row r="4849" spans="1:5" x14ac:dyDescent="0.3">
      <c r="A4849" s="87">
        <v>43754</v>
      </c>
      <c r="B4849" s="94">
        <v>5.4</v>
      </c>
      <c r="C4849" s="29">
        <f t="shared" si="225"/>
        <v>10.268153453965223</v>
      </c>
      <c r="D4849" s="86">
        <f t="shared" si="226"/>
        <v>12.960204592059503</v>
      </c>
      <c r="E4849" s="86">
        <f t="shared" si="227"/>
        <v>11.630590676024699</v>
      </c>
    </row>
    <row r="4850" spans="1:5" x14ac:dyDescent="0.3">
      <c r="A4850" s="87">
        <v>43755</v>
      </c>
      <c r="B4850" s="94">
        <v>5.4</v>
      </c>
      <c r="C4850" s="29">
        <f t="shared" si="225"/>
        <v>10.270296622954135</v>
      </c>
      <c r="D4850" s="86">
        <f t="shared" si="226"/>
        <v>12.963180151352205</v>
      </c>
      <c r="E4850" s="86">
        <f t="shared" si="227"/>
        <v>11.633317303781674</v>
      </c>
    </row>
    <row r="4851" spans="1:5" x14ac:dyDescent="0.3">
      <c r="A4851" s="87">
        <v>43756</v>
      </c>
      <c r="B4851" s="94">
        <v>5.4</v>
      </c>
      <c r="C4851" s="29">
        <f t="shared" si="225"/>
        <v>10.272440239265277</v>
      </c>
      <c r="D4851" s="86">
        <f t="shared" si="226"/>
        <v>12.966156393809516</v>
      </c>
      <c r="E4851" s="86">
        <f t="shared" si="227"/>
        <v>11.636044570758026</v>
      </c>
    </row>
    <row r="4852" spans="1:5" x14ac:dyDescent="0.3">
      <c r="A4852" s="87">
        <v>43759</v>
      </c>
      <c r="B4852" s="94">
        <v>5.4</v>
      </c>
      <c r="C4852" s="29">
        <f t="shared" si="225"/>
        <v>10.274584302992018</v>
      </c>
      <c r="D4852" s="86">
        <f t="shared" si="226"/>
        <v>12.969133319588286</v>
      </c>
      <c r="E4852" s="86">
        <f t="shared" si="227"/>
        <v>11.638772477103609</v>
      </c>
    </row>
    <row r="4853" spans="1:5" x14ac:dyDescent="0.3">
      <c r="A4853" s="87">
        <v>43760</v>
      </c>
      <c r="B4853" s="94">
        <v>5.4</v>
      </c>
      <c r="C4853" s="29">
        <f t="shared" si="225"/>
        <v>10.27672881422774</v>
      </c>
      <c r="D4853" s="86">
        <f t="shared" si="226"/>
        <v>12.9721109288454</v>
      </c>
      <c r="E4853" s="86">
        <f t="shared" si="227"/>
        <v>11.641501022968317</v>
      </c>
    </row>
    <row r="4854" spans="1:5" x14ac:dyDescent="0.3">
      <c r="A4854" s="87">
        <v>43761</v>
      </c>
      <c r="B4854" s="94">
        <v>5.4</v>
      </c>
      <c r="C4854" s="29">
        <f t="shared" si="225"/>
        <v>10.278873773065845</v>
      </c>
      <c r="D4854" s="86">
        <f t="shared" si="226"/>
        <v>12.975089221737777</v>
      </c>
      <c r="E4854" s="86">
        <f t="shared" si="227"/>
        <v>11.644230208502075</v>
      </c>
    </row>
    <row r="4855" spans="1:5" x14ac:dyDescent="0.3">
      <c r="A4855" s="87">
        <v>43762</v>
      </c>
      <c r="B4855" s="94">
        <v>5.4</v>
      </c>
      <c r="C4855" s="29">
        <f t="shared" si="225"/>
        <v>10.28101917959976</v>
      </c>
      <c r="D4855" s="86">
        <f t="shared" si="226"/>
        <v>12.978068198422376</v>
      </c>
      <c r="E4855" s="86">
        <f t="shared" si="227"/>
        <v>11.646960033854844</v>
      </c>
    </row>
    <row r="4856" spans="1:5" x14ac:dyDescent="0.3">
      <c r="A4856" s="87">
        <v>43763</v>
      </c>
      <c r="B4856" s="94">
        <v>5.4</v>
      </c>
      <c r="C4856" s="29">
        <f t="shared" si="225"/>
        <v>10.283165033922927</v>
      </c>
      <c r="D4856" s="86">
        <f t="shared" si="226"/>
        <v>12.98104785905619</v>
      </c>
      <c r="E4856" s="86">
        <f t="shared" si="227"/>
        <v>11.649690499176623</v>
      </c>
    </row>
    <row r="4857" spans="1:5" x14ac:dyDescent="0.3">
      <c r="A4857" s="87">
        <v>43766</v>
      </c>
      <c r="B4857" s="94">
        <v>5.4</v>
      </c>
      <c r="C4857" s="29">
        <f t="shared" si="225"/>
        <v>10.285311336128808</v>
      </c>
      <c r="D4857" s="86">
        <f t="shared" si="226"/>
        <v>12.984028203796248</v>
      </c>
      <c r="E4857" s="86">
        <f t="shared" si="227"/>
        <v>11.652421604617441</v>
      </c>
    </row>
    <row r="4858" spans="1:5" x14ac:dyDescent="0.3">
      <c r="A4858" s="87">
        <v>43767</v>
      </c>
      <c r="B4858" s="94">
        <v>5.4</v>
      </c>
      <c r="C4858" s="29">
        <f t="shared" si="225"/>
        <v>10.287458086310886</v>
      </c>
      <c r="D4858" s="86">
        <f t="shared" si="226"/>
        <v>12.987009232799616</v>
      </c>
      <c r="E4858" s="86">
        <f t="shared" si="227"/>
        <v>11.655153350327366</v>
      </c>
    </row>
    <row r="4859" spans="1:5" x14ac:dyDescent="0.3">
      <c r="A4859" s="87">
        <v>43768</v>
      </c>
      <c r="B4859" s="94">
        <v>5.4</v>
      </c>
      <c r="C4859" s="29">
        <f t="shared" si="225"/>
        <v>10.289605284562661</v>
      </c>
      <c r="D4859" s="86">
        <f t="shared" si="226"/>
        <v>12.989990946223395</v>
      </c>
      <c r="E4859" s="86">
        <f t="shared" si="227"/>
        <v>11.6578857364565</v>
      </c>
    </row>
    <row r="4860" spans="1:5" x14ac:dyDescent="0.3">
      <c r="A4860" s="87">
        <v>43769</v>
      </c>
      <c r="B4860" s="94">
        <v>4.9000000000000004</v>
      </c>
      <c r="C4860" s="29">
        <f t="shared" si="225"/>
        <v>10.291752930977657</v>
      </c>
      <c r="D4860" s="86">
        <f t="shared" si="226"/>
        <v>12.992973344224723</v>
      </c>
      <c r="E4860" s="86">
        <f t="shared" si="227"/>
        <v>11.660618763154979</v>
      </c>
    </row>
    <row r="4861" spans="1:5" x14ac:dyDescent="0.3">
      <c r="A4861" s="87">
        <v>43770</v>
      </c>
      <c r="B4861" s="94">
        <v>4.9000000000000004</v>
      </c>
      <c r="C4861" s="29">
        <f t="shared" si="225"/>
        <v>10.293706820271602</v>
      </c>
      <c r="D4861" s="86">
        <f t="shared" si="226"/>
        <v>12.995686731813064</v>
      </c>
      <c r="E4861" s="86">
        <f t="shared" si="227"/>
        <v>11.663132389039681</v>
      </c>
    </row>
    <row r="4862" spans="1:5" x14ac:dyDescent="0.3">
      <c r="A4862" s="87">
        <v>43773</v>
      </c>
      <c r="B4862" s="94">
        <v>4.9000000000000004</v>
      </c>
      <c r="C4862" s="29">
        <f t="shared" si="225"/>
        <v>10.295661080511429</v>
      </c>
      <c r="D4862" s="86">
        <f t="shared" si="226"/>
        <v>12.998400686051703</v>
      </c>
      <c r="E4862" s="86">
        <f t="shared" si="227"/>
        <v>11.665646556775139</v>
      </c>
    </row>
    <row r="4863" spans="1:5" x14ac:dyDescent="0.3">
      <c r="A4863" s="87">
        <v>43774</v>
      </c>
      <c r="B4863" s="94">
        <v>4.9000000000000004</v>
      </c>
      <c r="C4863" s="29">
        <f t="shared" si="225"/>
        <v>10.297615711767564</v>
      </c>
      <c r="D4863" s="86">
        <f t="shared" si="226"/>
        <v>13.001115207058975</v>
      </c>
      <c r="E4863" s="86">
        <f t="shared" si="227"/>
        <v>11.668161266478156</v>
      </c>
    </row>
    <row r="4864" spans="1:5" x14ac:dyDescent="0.3">
      <c r="A4864" s="87">
        <v>43775</v>
      </c>
      <c r="B4864" s="94">
        <v>4.9000000000000004</v>
      </c>
      <c r="C4864" s="29">
        <f t="shared" si="225"/>
        <v>10.299570714110443</v>
      </c>
      <c r="D4864" s="86">
        <f t="shared" si="226"/>
        <v>13.003830294953241</v>
      </c>
      <c r="E4864" s="86">
        <f t="shared" si="227"/>
        <v>11.670676518265564</v>
      </c>
    </row>
    <row r="4865" spans="1:5" x14ac:dyDescent="0.3">
      <c r="A4865" s="87">
        <v>43776</v>
      </c>
      <c r="B4865" s="94">
        <v>4.9000000000000004</v>
      </c>
      <c r="C4865" s="29">
        <f t="shared" si="225"/>
        <v>10.301526087610515</v>
      </c>
      <c r="D4865" s="86">
        <f t="shared" si="226"/>
        <v>13.006545949852889</v>
      </c>
      <c r="E4865" s="86">
        <f t="shared" si="227"/>
        <v>11.673192312254216</v>
      </c>
    </row>
    <row r="4866" spans="1:5" x14ac:dyDescent="0.3">
      <c r="A4866" s="87">
        <v>43777</v>
      </c>
      <c r="B4866" s="94">
        <v>4.9000000000000004</v>
      </c>
      <c r="C4866" s="29">
        <f t="shared" si="225"/>
        <v>10.303481832338248</v>
      </c>
      <c r="D4866" s="86">
        <f t="shared" si="226"/>
        <v>13.009262171876326</v>
      </c>
      <c r="E4866" s="86">
        <f t="shared" si="227"/>
        <v>11.67570864856099</v>
      </c>
    </row>
    <row r="4867" spans="1:5" x14ac:dyDescent="0.3">
      <c r="A4867" s="87">
        <v>43780</v>
      </c>
      <c r="B4867" s="94">
        <v>4.9000000000000004</v>
      </c>
      <c r="C4867" s="29">
        <f t="shared" si="225"/>
        <v>10.305437948364116</v>
      </c>
      <c r="D4867" s="86">
        <f t="shared" si="226"/>
        <v>13.01197896114199</v>
      </c>
      <c r="E4867" s="86">
        <f t="shared" si="227"/>
        <v>11.678225527302793</v>
      </c>
    </row>
    <row r="4868" spans="1:5" x14ac:dyDescent="0.3">
      <c r="A4868" s="87">
        <v>43781</v>
      </c>
      <c r="B4868" s="94">
        <v>4.9000000000000004</v>
      </c>
      <c r="C4868" s="29">
        <f t="shared" si="225"/>
        <v>10.307394435758612</v>
      </c>
      <c r="D4868" s="86">
        <f t="shared" si="226"/>
        <v>13.01469631776834</v>
      </c>
      <c r="E4868" s="86">
        <f t="shared" si="227"/>
        <v>11.680742948596556</v>
      </c>
    </row>
    <row r="4869" spans="1:5" x14ac:dyDescent="0.3">
      <c r="A4869" s="87">
        <v>43782</v>
      </c>
      <c r="B4869" s="94">
        <v>4.9000000000000004</v>
      </c>
      <c r="C4869" s="29">
        <f t="shared" ref="C4869:C4932" si="228">IF(A4869=$B$2,1,IF(A4868&lt;DATE(1998,1,2),ROUND(B4868/3000+1,8)*C4868,ROUND(((1+B4868/100)^(1/252)),8)*C4868))</f>
        <v>10.30935129459224</v>
      </c>
      <c r="D4869" s="86">
        <f t="shared" ref="D4869:D4932" si="229">(((ROUND(C4869/C4868,8)-1)*$D$1)+1)*D4868</f>
        <v>13.017414241873862</v>
      </c>
      <c r="E4869" s="86">
        <f t="shared" ref="E4869:E4932" si="230">(((ROUND(C4869/C4868,8))*(($E$1+1)^(1/252)))*E4868)</f>
        <v>11.683260912559234</v>
      </c>
    </row>
    <row r="4870" spans="1:5" x14ac:dyDescent="0.3">
      <c r="A4870" s="87">
        <v>43783</v>
      </c>
      <c r="B4870" s="94">
        <v>4.9000000000000004</v>
      </c>
      <c r="C4870" s="29">
        <f t="shared" si="228"/>
        <v>10.311308524935518</v>
      </c>
      <c r="D4870" s="86">
        <f t="shared" si="229"/>
        <v>13.020132733577064</v>
      </c>
      <c r="E4870" s="86">
        <f t="shared" si="230"/>
        <v>11.685779419307806</v>
      </c>
    </row>
    <row r="4871" spans="1:5" x14ac:dyDescent="0.3">
      <c r="A4871" s="87">
        <v>43787</v>
      </c>
      <c r="B4871" s="94">
        <v>4.9000000000000004</v>
      </c>
      <c r="C4871" s="29">
        <f t="shared" si="228"/>
        <v>10.313266126858975</v>
      </c>
      <c r="D4871" s="86">
        <f t="shared" si="229"/>
        <v>13.02285179299648</v>
      </c>
      <c r="E4871" s="86">
        <f t="shared" si="230"/>
        <v>11.68829846895928</v>
      </c>
    </row>
    <row r="4872" spans="1:5" x14ac:dyDescent="0.3">
      <c r="A4872" s="87">
        <v>43788</v>
      </c>
      <c r="B4872" s="94">
        <v>4.9000000000000004</v>
      </c>
      <c r="C4872" s="29">
        <f t="shared" si="228"/>
        <v>10.315224100433159</v>
      </c>
      <c r="D4872" s="86">
        <f t="shared" si="229"/>
        <v>13.025571420250671</v>
      </c>
      <c r="E4872" s="86">
        <f t="shared" si="230"/>
        <v>11.690818061630685</v>
      </c>
    </row>
    <row r="4873" spans="1:5" x14ac:dyDescent="0.3">
      <c r="A4873" s="87">
        <v>43789</v>
      </c>
      <c r="B4873" s="94">
        <v>4.9000000000000004</v>
      </c>
      <c r="C4873" s="29">
        <f t="shared" si="228"/>
        <v>10.317182445728626</v>
      </c>
      <c r="D4873" s="86">
        <f t="shared" si="229"/>
        <v>13.028291615458219</v>
      </c>
      <c r="E4873" s="86">
        <f t="shared" si="230"/>
        <v>11.693338197439079</v>
      </c>
    </row>
    <row r="4874" spans="1:5" x14ac:dyDescent="0.3">
      <c r="A4874" s="87">
        <v>43790</v>
      </c>
      <c r="B4874" s="94">
        <v>4.9000000000000004</v>
      </c>
      <c r="C4874" s="29">
        <f t="shared" si="228"/>
        <v>10.319141162815948</v>
      </c>
      <c r="D4874" s="86">
        <f t="shared" si="229"/>
        <v>13.031012378737733</v>
      </c>
      <c r="E4874" s="86">
        <f t="shared" si="230"/>
        <v>11.695858876501543</v>
      </c>
    </row>
    <row r="4875" spans="1:5" x14ac:dyDescent="0.3">
      <c r="A4875" s="87">
        <v>43791</v>
      </c>
      <c r="B4875" s="94">
        <v>4.9000000000000004</v>
      </c>
      <c r="C4875" s="29">
        <f t="shared" si="228"/>
        <v>10.321100251765708</v>
      </c>
      <c r="D4875" s="86">
        <f t="shared" si="229"/>
        <v>13.033733710207848</v>
      </c>
      <c r="E4875" s="86">
        <f t="shared" si="230"/>
        <v>11.698380098935184</v>
      </c>
    </row>
    <row r="4876" spans="1:5" x14ac:dyDescent="0.3">
      <c r="A4876" s="87">
        <v>43794</v>
      </c>
      <c r="B4876" s="94">
        <v>4.9000000000000004</v>
      </c>
      <c r="C4876" s="29">
        <f t="shared" si="228"/>
        <v>10.323059712648504</v>
      </c>
      <c r="D4876" s="86">
        <f t="shared" si="229"/>
        <v>13.03645560998722</v>
      </c>
      <c r="E4876" s="86">
        <f t="shared" si="230"/>
        <v>11.700901864857133</v>
      </c>
    </row>
    <row r="4877" spans="1:5" x14ac:dyDescent="0.3">
      <c r="A4877" s="87">
        <v>43795</v>
      </c>
      <c r="B4877" s="94">
        <v>4.9000000000000004</v>
      </c>
      <c r="C4877" s="29">
        <f t="shared" si="228"/>
        <v>10.32501954553495</v>
      </c>
      <c r="D4877" s="86">
        <f t="shared" si="229"/>
        <v>13.039178078194531</v>
      </c>
      <c r="E4877" s="86">
        <f t="shared" si="230"/>
        <v>11.70342417438455</v>
      </c>
    </row>
    <row r="4878" spans="1:5" x14ac:dyDescent="0.3">
      <c r="A4878" s="87">
        <v>43796</v>
      </c>
      <c r="B4878" s="94">
        <v>4.9000000000000004</v>
      </c>
      <c r="C4878" s="29">
        <f t="shared" si="228"/>
        <v>10.326979750495669</v>
      </c>
      <c r="D4878" s="86">
        <f t="shared" si="229"/>
        <v>13.041901114948491</v>
      </c>
      <c r="E4878" s="86">
        <f t="shared" si="230"/>
        <v>11.705947027634613</v>
      </c>
    </row>
    <row r="4879" spans="1:5" x14ac:dyDescent="0.3">
      <c r="A4879" s="87">
        <v>43797</v>
      </c>
      <c r="B4879" s="94">
        <v>4.9000000000000004</v>
      </c>
      <c r="C4879" s="29">
        <f t="shared" si="228"/>
        <v>10.3289403276013</v>
      </c>
      <c r="D4879" s="86">
        <f t="shared" si="229"/>
        <v>13.044624720367832</v>
      </c>
      <c r="E4879" s="86">
        <f t="shared" si="230"/>
        <v>11.708470424724533</v>
      </c>
    </row>
    <row r="4880" spans="1:5" x14ac:dyDescent="0.3">
      <c r="A4880" s="87">
        <v>43798</v>
      </c>
      <c r="B4880" s="94">
        <v>4.9000000000000004</v>
      </c>
      <c r="C4880" s="29">
        <f t="shared" si="228"/>
        <v>10.330901276922495</v>
      </c>
      <c r="D4880" s="86">
        <f t="shared" si="229"/>
        <v>13.047348894571311</v>
      </c>
      <c r="E4880" s="86">
        <f t="shared" si="230"/>
        <v>11.710994365771542</v>
      </c>
    </row>
    <row r="4881" spans="1:5" x14ac:dyDescent="0.3">
      <c r="A4881" s="87">
        <v>43801</v>
      </c>
      <c r="B4881" s="94">
        <v>4.9000000000000004</v>
      </c>
      <c r="C4881" s="29">
        <f t="shared" si="228"/>
        <v>10.332862598529918</v>
      </c>
      <c r="D4881" s="86">
        <f t="shared" si="229"/>
        <v>13.050073637677709</v>
      </c>
      <c r="E4881" s="86">
        <f t="shared" si="230"/>
        <v>11.7135188508929</v>
      </c>
    </row>
    <row r="4882" spans="1:5" x14ac:dyDescent="0.3">
      <c r="A4882" s="87">
        <v>43802</v>
      </c>
      <c r="B4882" s="94">
        <v>4.9000000000000004</v>
      </c>
      <c r="C4882" s="29">
        <f t="shared" si="228"/>
        <v>10.334824292494249</v>
      </c>
      <c r="D4882" s="86">
        <f t="shared" si="229"/>
        <v>13.052798949805833</v>
      </c>
      <c r="E4882" s="86">
        <f t="shared" si="230"/>
        <v>11.716043880205888</v>
      </c>
    </row>
    <row r="4883" spans="1:5" x14ac:dyDescent="0.3">
      <c r="A4883" s="87">
        <v>43803</v>
      </c>
      <c r="B4883" s="94">
        <v>4.9000000000000004</v>
      </c>
      <c r="C4883" s="29">
        <f t="shared" si="228"/>
        <v>10.336786358886178</v>
      </c>
      <c r="D4883" s="86">
        <f t="shared" si="229"/>
        <v>13.055524831074516</v>
      </c>
      <c r="E4883" s="86">
        <f t="shared" si="230"/>
        <v>11.718569453827817</v>
      </c>
    </row>
    <row r="4884" spans="1:5" x14ac:dyDescent="0.3">
      <c r="A4884" s="87">
        <v>43804</v>
      </c>
      <c r="B4884" s="94">
        <v>4.9000000000000004</v>
      </c>
      <c r="C4884" s="29">
        <f t="shared" si="228"/>
        <v>10.338748797776411</v>
      </c>
      <c r="D4884" s="86">
        <f t="shared" si="229"/>
        <v>13.058251281602614</v>
      </c>
      <c r="E4884" s="86">
        <f t="shared" si="230"/>
        <v>11.72109557187602</v>
      </c>
    </row>
    <row r="4885" spans="1:5" x14ac:dyDescent="0.3">
      <c r="A4885" s="87">
        <v>43805</v>
      </c>
      <c r="B4885" s="94">
        <v>4.9000000000000004</v>
      </c>
      <c r="C4885" s="29">
        <f t="shared" si="228"/>
        <v>10.340711609235669</v>
      </c>
      <c r="D4885" s="86">
        <f t="shared" si="229"/>
        <v>13.060978301509007</v>
      </c>
      <c r="E4885" s="86">
        <f t="shared" si="230"/>
        <v>11.723622234467857</v>
      </c>
    </row>
    <row r="4886" spans="1:5" x14ac:dyDescent="0.3">
      <c r="A4886" s="87">
        <v>43808</v>
      </c>
      <c r="B4886" s="94">
        <v>4.9000000000000004</v>
      </c>
      <c r="C4886" s="29">
        <f t="shared" si="228"/>
        <v>10.342674793334682</v>
      </c>
      <c r="D4886" s="86">
        <f t="shared" si="229"/>
        <v>13.063705890912603</v>
      </c>
      <c r="E4886" s="86">
        <f t="shared" si="230"/>
        <v>11.726149441720713</v>
      </c>
    </row>
    <row r="4887" spans="1:5" x14ac:dyDescent="0.3">
      <c r="A4887" s="87">
        <v>43809</v>
      </c>
      <c r="B4887" s="94">
        <v>4.9000000000000004</v>
      </c>
      <c r="C4887" s="29">
        <f t="shared" si="228"/>
        <v>10.344638350144196</v>
      </c>
      <c r="D4887" s="86">
        <f t="shared" si="229"/>
        <v>13.066434049932331</v>
      </c>
      <c r="E4887" s="86">
        <f t="shared" si="230"/>
        <v>11.728677193751997</v>
      </c>
    </row>
    <row r="4888" spans="1:5" x14ac:dyDescent="0.3">
      <c r="A4888" s="87">
        <v>43810</v>
      </c>
      <c r="B4888" s="94">
        <v>4.9000000000000004</v>
      </c>
      <c r="C4888" s="29">
        <f t="shared" si="228"/>
        <v>10.34660227973497</v>
      </c>
      <c r="D4888" s="86">
        <f t="shared" si="229"/>
        <v>13.069162778687149</v>
      </c>
      <c r="E4888" s="86">
        <f t="shared" si="230"/>
        <v>11.731205490679145</v>
      </c>
    </row>
    <row r="4889" spans="1:5" x14ac:dyDescent="0.3">
      <c r="A4889" s="87">
        <v>43811</v>
      </c>
      <c r="B4889" s="94">
        <v>4.4000000000000004</v>
      </c>
      <c r="C4889" s="29">
        <f t="shared" si="228"/>
        <v>10.348566582177778</v>
      </c>
      <c r="D4889" s="86">
        <f t="shared" si="229"/>
        <v>13.071892077296036</v>
      </c>
      <c r="E4889" s="86">
        <f t="shared" si="230"/>
        <v>11.733734332619617</v>
      </c>
    </row>
    <row r="4890" spans="1:5" x14ac:dyDescent="0.3">
      <c r="A4890" s="87">
        <v>43812</v>
      </c>
      <c r="B4890" s="94">
        <v>4.4000000000000004</v>
      </c>
      <c r="C4890" s="29">
        <f t="shared" si="228"/>
        <v>10.350335048721005</v>
      </c>
      <c r="D4890" s="86">
        <f t="shared" si="229"/>
        <v>13.074349318496832</v>
      </c>
      <c r="E4890" s="86">
        <f t="shared" si="230"/>
        <v>11.736041242368094</v>
      </c>
    </row>
    <row r="4891" spans="1:5" x14ac:dyDescent="0.3">
      <c r="A4891" s="87">
        <v>43815</v>
      </c>
      <c r="B4891" s="94">
        <v>4.4000000000000004</v>
      </c>
      <c r="C4891" s="29">
        <f t="shared" si="228"/>
        <v>10.352103817477481</v>
      </c>
      <c r="D4891" s="86">
        <f t="shared" si="229"/>
        <v>13.076807021607372</v>
      </c>
      <c r="E4891" s="86">
        <f t="shared" si="230"/>
        <v>11.738348605666348</v>
      </c>
    </row>
    <row r="4892" spans="1:5" x14ac:dyDescent="0.3">
      <c r="A4892" s="87">
        <v>43816</v>
      </c>
      <c r="B4892" s="94">
        <v>4.4000000000000004</v>
      </c>
      <c r="C4892" s="29">
        <f t="shared" si="228"/>
        <v>10.353872888498849</v>
      </c>
      <c r="D4892" s="86">
        <f t="shared" si="229"/>
        <v>13.079265186714485</v>
      </c>
      <c r="E4892" s="86">
        <f t="shared" si="230"/>
        <v>11.740656422603548</v>
      </c>
    </row>
    <row r="4893" spans="1:5" x14ac:dyDescent="0.3">
      <c r="A4893" s="87">
        <v>43817</v>
      </c>
      <c r="B4893" s="94">
        <v>4.4000000000000004</v>
      </c>
      <c r="C4893" s="29">
        <f t="shared" si="228"/>
        <v>10.355642261836763</v>
      </c>
      <c r="D4893" s="86">
        <f t="shared" si="229"/>
        <v>13.081723813905016</v>
      </c>
      <c r="E4893" s="86">
        <f t="shared" si="230"/>
        <v>11.742964693268883</v>
      </c>
    </row>
    <row r="4894" spans="1:5" x14ac:dyDescent="0.3">
      <c r="A4894" s="87">
        <v>43818</v>
      </c>
      <c r="B4894" s="94">
        <v>4.4000000000000004</v>
      </c>
      <c r="C4894" s="29">
        <f t="shared" si="228"/>
        <v>10.357411937542889</v>
      </c>
      <c r="D4894" s="86">
        <f t="shared" si="229"/>
        <v>13.084182903265829</v>
      </c>
      <c r="E4894" s="86">
        <f t="shared" si="230"/>
        <v>11.745273417751557</v>
      </c>
    </row>
    <row r="4895" spans="1:5" x14ac:dyDescent="0.3">
      <c r="A4895" s="87">
        <v>43819</v>
      </c>
      <c r="B4895" s="94">
        <v>4.4000000000000004</v>
      </c>
      <c r="C4895" s="29">
        <f t="shared" si="228"/>
        <v>10.359181915668895</v>
      </c>
      <c r="D4895" s="86">
        <f t="shared" si="229"/>
        <v>13.086642454883799</v>
      </c>
      <c r="E4895" s="86">
        <f t="shared" si="230"/>
        <v>11.747582596140795</v>
      </c>
    </row>
    <row r="4896" spans="1:5" x14ac:dyDescent="0.3">
      <c r="A4896" s="87">
        <v>43822</v>
      </c>
      <c r="B4896" s="94">
        <v>4.4000000000000004</v>
      </c>
      <c r="C4896" s="29">
        <f t="shared" si="228"/>
        <v>10.360952196266462</v>
      </c>
      <c r="D4896" s="86">
        <f t="shared" si="229"/>
        <v>13.089102468845825</v>
      </c>
      <c r="E4896" s="86">
        <f t="shared" si="230"/>
        <v>11.749892228525836</v>
      </c>
    </row>
    <row r="4897" spans="1:5" x14ac:dyDescent="0.3">
      <c r="A4897" s="87">
        <v>43823</v>
      </c>
      <c r="B4897" s="94">
        <v>4.4000000000000004</v>
      </c>
      <c r="C4897" s="29">
        <f t="shared" si="228"/>
        <v>10.362722779387282</v>
      </c>
      <c r="D4897" s="86">
        <f t="shared" si="229"/>
        <v>13.091562945238815</v>
      </c>
      <c r="E4897" s="86">
        <f t="shared" si="230"/>
        <v>11.752202314995936</v>
      </c>
    </row>
    <row r="4898" spans="1:5" x14ac:dyDescent="0.3">
      <c r="A4898" s="87">
        <v>43825</v>
      </c>
      <c r="B4898" s="94">
        <v>4.4000000000000004</v>
      </c>
      <c r="C4898" s="29">
        <f t="shared" si="228"/>
        <v>10.364493665083049</v>
      </c>
      <c r="D4898" s="86">
        <f t="shared" si="229"/>
        <v>13.094023884149697</v>
      </c>
      <c r="E4898" s="86">
        <f t="shared" si="230"/>
        <v>11.754512855640373</v>
      </c>
    </row>
    <row r="4899" spans="1:5" x14ac:dyDescent="0.3">
      <c r="A4899" s="87">
        <v>43826</v>
      </c>
      <c r="B4899" s="94">
        <v>4.4000000000000004</v>
      </c>
      <c r="C4899" s="29">
        <f t="shared" si="228"/>
        <v>10.366264853405475</v>
      </c>
      <c r="D4899" s="86">
        <f t="shared" si="229"/>
        <v>13.096485285665414</v>
      </c>
      <c r="E4899" s="86">
        <f t="shared" si="230"/>
        <v>11.756823850548438</v>
      </c>
    </row>
    <row r="4900" spans="1:5" x14ac:dyDescent="0.3">
      <c r="A4900" s="87">
        <v>43829</v>
      </c>
      <c r="B4900" s="94">
        <v>4.4000000000000004</v>
      </c>
      <c r="C4900" s="29">
        <f t="shared" si="228"/>
        <v>10.368036344406272</v>
      </c>
      <c r="D4900" s="86">
        <f t="shared" si="229"/>
        <v>13.098947149872927</v>
      </c>
      <c r="E4900" s="86">
        <f t="shared" si="230"/>
        <v>11.759135299809442</v>
      </c>
    </row>
    <row r="4901" spans="1:5" x14ac:dyDescent="0.3">
      <c r="A4901" s="87">
        <v>43830</v>
      </c>
      <c r="B4901" s="94">
        <v>4.4000000000000004</v>
      </c>
      <c r="C4901" s="29">
        <f t="shared" si="228"/>
        <v>10.369808138137167</v>
      </c>
      <c r="D4901" s="86">
        <f t="shared" si="229"/>
        <v>13.101409476859212</v>
      </c>
      <c r="E4901" s="86">
        <f t="shared" si="230"/>
        <v>11.761447203512713</v>
      </c>
    </row>
    <row r="4902" spans="1:5" x14ac:dyDescent="0.3">
      <c r="A4902" s="87">
        <v>43832</v>
      </c>
      <c r="B4902" s="94">
        <v>4.4000000000000004</v>
      </c>
      <c r="C4902" s="29">
        <f t="shared" si="228"/>
        <v>10.371580234649892</v>
      </c>
      <c r="D4902" s="86">
        <f t="shared" si="229"/>
        <v>13.103872266711262</v>
      </c>
      <c r="E4902" s="86">
        <f t="shared" si="230"/>
        <v>11.763759561747598</v>
      </c>
    </row>
    <row r="4903" spans="1:5" x14ac:dyDescent="0.3">
      <c r="A4903" s="87">
        <v>43833</v>
      </c>
      <c r="B4903" s="94">
        <v>4.4000000000000004</v>
      </c>
      <c r="C4903" s="29">
        <f t="shared" si="228"/>
        <v>10.373352633996191</v>
      </c>
      <c r="D4903" s="86">
        <f t="shared" si="229"/>
        <v>13.106335519516085</v>
      </c>
      <c r="E4903" s="86">
        <f t="shared" si="230"/>
        <v>11.766072374603459</v>
      </c>
    </row>
    <row r="4904" spans="1:5" x14ac:dyDescent="0.3">
      <c r="A4904" s="87">
        <v>43836</v>
      </c>
      <c r="B4904" s="94">
        <v>4.4000000000000004</v>
      </c>
      <c r="C4904" s="29">
        <f t="shared" si="228"/>
        <v>10.375125336227814</v>
      </c>
      <c r="D4904" s="86">
        <f t="shared" si="229"/>
        <v>13.108799235360706</v>
      </c>
      <c r="E4904" s="86">
        <f t="shared" si="230"/>
        <v>11.768385642169676</v>
      </c>
    </row>
    <row r="4905" spans="1:5" x14ac:dyDescent="0.3">
      <c r="A4905" s="87">
        <v>43837</v>
      </c>
      <c r="B4905" s="94">
        <v>4.4000000000000004</v>
      </c>
      <c r="C4905" s="29">
        <f t="shared" si="228"/>
        <v>10.376898341396521</v>
      </c>
      <c r="D4905" s="86">
        <f t="shared" si="229"/>
        <v>13.11126341433217</v>
      </c>
      <c r="E4905" s="86">
        <f t="shared" si="230"/>
        <v>11.770699364535648</v>
      </c>
    </row>
    <row r="4906" spans="1:5" x14ac:dyDescent="0.3">
      <c r="A4906" s="87">
        <v>43838</v>
      </c>
      <c r="B4906" s="94">
        <v>4.4000000000000004</v>
      </c>
      <c r="C4906" s="29">
        <f t="shared" si="228"/>
        <v>10.378671649554081</v>
      </c>
      <c r="D4906" s="86">
        <f t="shared" si="229"/>
        <v>13.11372805651753</v>
      </c>
      <c r="E4906" s="86">
        <f t="shared" si="230"/>
        <v>11.773013541790791</v>
      </c>
    </row>
    <row r="4907" spans="1:5" x14ac:dyDescent="0.3">
      <c r="A4907" s="87">
        <v>43839</v>
      </c>
      <c r="B4907" s="94">
        <v>4.4000000000000004</v>
      </c>
      <c r="C4907" s="29">
        <f t="shared" si="228"/>
        <v>10.380445260752271</v>
      </c>
      <c r="D4907" s="86">
        <f t="shared" si="229"/>
        <v>13.116193162003865</v>
      </c>
      <c r="E4907" s="86">
        <f t="shared" si="230"/>
        <v>11.775328174024537</v>
      </c>
    </row>
    <row r="4908" spans="1:5" x14ac:dyDescent="0.3">
      <c r="A4908" s="87">
        <v>43840</v>
      </c>
      <c r="B4908" s="94">
        <v>4.4000000000000004</v>
      </c>
      <c r="C4908" s="29">
        <f t="shared" si="228"/>
        <v>10.382219175042881</v>
      </c>
      <c r="D4908" s="86">
        <f t="shared" si="229"/>
        <v>13.118658730878265</v>
      </c>
      <c r="E4908" s="86">
        <f t="shared" si="230"/>
        <v>11.77764326132634</v>
      </c>
    </row>
    <row r="4909" spans="1:5" x14ac:dyDescent="0.3">
      <c r="A4909" s="87">
        <v>43843</v>
      </c>
      <c r="B4909" s="94">
        <v>4.4000000000000004</v>
      </c>
      <c r="C4909" s="29">
        <f t="shared" si="228"/>
        <v>10.383993392477702</v>
      </c>
      <c r="D4909" s="86">
        <f t="shared" si="229"/>
        <v>13.121124763227835</v>
      </c>
      <c r="E4909" s="86">
        <f t="shared" si="230"/>
        <v>11.779958803785666</v>
      </c>
    </row>
    <row r="4910" spans="1:5" x14ac:dyDescent="0.3">
      <c r="A4910" s="87">
        <v>43844</v>
      </c>
      <c r="B4910" s="94">
        <v>4.4000000000000004</v>
      </c>
      <c r="C4910" s="29">
        <f t="shared" si="228"/>
        <v>10.385767913108541</v>
      </c>
      <c r="D4910" s="86">
        <f t="shared" si="229"/>
        <v>13.123591259139699</v>
      </c>
      <c r="E4910" s="86">
        <f t="shared" si="230"/>
        <v>11.782274801492003</v>
      </c>
    </row>
    <row r="4911" spans="1:5" x14ac:dyDescent="0.3">
      <c r="A4911" s="87">
        <v>43845</v>
      </c>
      <c r="B4911" s="94">
        <v>4.4000000000000004</v>
      </c>
      <c r="C4911" s="29">
        <f t="shared" si="228"/>
        <v>10.387542736987211</v>
      </c>
      <c r="D4911" s="86">
        <f t="shared" si="229"/>
        <v>13.126058218700999</v>
      </c>
      <c r="E4911" s="86">
        <f t="shared" si="230"/>
        <v>11.784591254534853</v>
      </c>
    </row>
    <row r="4912" spans="1:5" x14ac:dyDescent="0.3">
      <c r="A4912" s="87">
        <v>43846</v>
      </c>
      <c r="B4912" s="94">
        <v>4.4000000000000004</v>
      </c>
      <c r="C4912" s="29">
        <f t="shared" si="228"/>
        <v>10.389317864165534</v>
      </c>
      <c r="D4912" s="86">
        <f t="shared" si="229"/>
        <v>13.128525641998891</v>
      </c>
      <c r="E4912" s="86">
        <f t="shared" si="230"/>
        <v>11.786908163003739</v>
      </c>
    </row>
    <row r="4913" spans="1:5" x14ac:dyDescent="0.3">
      <c r="A4913" s="87">
        <v>43847</v>
      </c>
      <c r="B4913" s="94">
        <v>4.4000000000000004</v>
      </c>
      <c r="C4913" s="29">
        <f t="shared" si="228"/>
        <v>10.39109329469534</v>
      </c>
      <c r="D4913" s="86">
        <f t="shared" si="229"/>
        <v>13.130993529120547</v>
      </c>
      <c r="E4913" s="86">
        <f t="shared" si="230"/>
        <v>11.789225526988199</v>
      </c>
    </row>
    <row r="4914" spans="1:5" x14ac:dyDescent="0.3">
      <c r="A4914" s="87">
        <v>43850</v>
      </c>
      <c r="B4914" s="94">
        <v>4.4000000000000004</v>
      </c>
      <c r="C4914" s="29">
        <f t="shared" si="228"/>
        <v>10.39286902862847</v>
      </c>
      <c r="D4914" s="86">
        <f t="shared" si="229"/>
        <v>13.133461880153156</v>
      </c>
      <c r="E4914" s="86">
        <f t="shared" si="230"/>
        <v>11.791543346577789</v>
      </c>
    </row>
    <row r="4915" spans="1:5" x14ac:dyDescent="0.3">
      <c r="A4915" s="87">
        <v>43851</v>
      </c>
      <c r="B4915" s="94">
        <v>4.4000000000000004</v>
      </c>
      <c r="C4915" s="29">
        <f t="shared" si="228"/>
        <v>10.394645066016771</v>
      </c>
      <c r="D4915" s="86">
        <f t="shared" si="229"/>
        <v>13.135930695183925</v>
      </c>
      <c r="E4915" s="86">
        <f t="shared" si="230"/>
        <v>11.793861621862085</v>
      </c>
    </row>
    <row r="4916" spans="1:5" x14ac:dyDescent="0.3">
      <c r="A4916" s="87">
        <v>43852</v>
      </c>
      <c r="B4916" s="94">
        <v>4.4000000000000004</v>
      </c>
      <c r="C4916" s="29">
        <f t="shared" si="228"/>
        <v>10.396421406912102</v>
      </c>
      <c r="D4916" s="86">
        <f t="shared" si="229"/>
        <v>13.138399974300073</v>
      </c>
      <c r="E4916" s="86">
        <f t="shared" si="230"/>
        <v>11.796180352930678</v>
      </c>
    </row>
    <row r="4917" spans="1:5" x14ac:dyDescent="0.3">
      <c r="A4917" s="87">
        <v>43853</v>
      </c>
      <c r="B4917" s="94">
        <v>4.4000000000000004</v>
      </c>
      <c r="C4917" s="29">
        <f t="shared" si="228"/>
        <v>10.398198051366329</v>
      </c>
      <c r="D4917" s="86">
        <f t="shared" si="229"/>
        <v>13.14086971758884</v>
      </c>
      <c r="E4917" s="86">
        <f t="shared" si="230"/>
        <v>11.798499539873177</v>
      </c>
    </row>
    <row r="4918" spans="1:5" x14ac:dyDescent="0.3">
      <c r="A4918" s="87">
        <v>43854</v>
      </c>
      <c r="B4918" s="94">
        <v>4.4000000000000004</v>
      </c>
      <c r="C4918" s="29">
        <f t="shared" si="228"/>
        <v>10.399974999431326</v>
      </c>
      <c r="D4918" s="86">
        <f t="shared" si="229"/>
        <v>13.143339925137482</v>
      </c>
      <c r="E4918" s="86">
        <f t="shared" si="230"/>
        <v>11.800819182779209</v>
      </c>
    </row>
    <row r="4919" spans="1:5" x14ac:dyDescent="0.3">
      <c r="A4919" s="87">
        <v>43857</v>
      </c>
      <c r="B4919" s="94">
        <v>4.4000000000000004</v>
      </c>
      <c r="C4919" s="29">
        <f t="shared" si="228"/>
        <v>10.401752251158978</v>
      </c>
      <c r="D4919" s="86">
        <f t="shared" si="229"/>
        <v>13.145810597033268</v>
      </c>
      <c r="E4919" s="86">
        <f t="shared" si="230"/>
        <v>11.803139281738421</v>
      </c>
    </row>
    <row r="4920" spans="1:5" x14ac:dyDescent="0.3">
      <c r="A4920" s="87">
        <v>43858</v>
      </c>
      <c r="B4920" s="94">
        <v>4.4000000000000004</v>
      </c>
      <c r="C4920" s="29">
        <f t="shared" si="228"/>
        <v>10.403529806601178</v>
      </c>
      <c r="D4920" s="86">
        <f t="shared" si="229"/>
        <v>13.148281733363486</v>
      </c>
      <c r="E4920" s="86">
        <f t="shared" si="230"/>
        <v>11.805459836840472</v>
      </c>
    </row>
    <row r="4921" spans="1:5" x14ac:dyDescent="0.3">
      <c r="A4921" s="87">
        <v>43859</v>
      </c>
      <c r="B4921" s="94">
        <v>4.4000000000000004</v>
      </c>
      <c r="C4921" s="29">
        <f t="shared" si="228"/>
        <v>10.405307665809827</v>
      </c>
      <c r="D4921" s="86">
        <f t="shared" si="229"/>
        <v>13.150753334215441</v>
      </c>
      <c r="E4921" s="86">
        <f t="shared" si="230"/>
        <v>11.807780848175042</v>
      </c>
    </row>
    <row r="4922" spans="1:5" x14ac:dyDescent="0.3">
      <c r="A4922" s="87">
        <v>43860</v>
      </c>
      <c r="B4922" s="94">
        <v>4.4000000000000004</v>
      </c>
      <c r="C4922" s="29">
        <f t="shared" si="228"/>
        <v>10.407085828836836</v>
      </c>
      <c r="D4922" s="86">
        <f t="shared" si="229"/>
        <v>13.153225399676453</v>
      </c>
      <c r="E4922" s="86">
        <f t="shared" si="230"/>
        <v>11.810102315831832</v>
      </c>
    </row>
    <row r="4923" spans="1:5" x14ac:dyDescent="0.3">
      <c r="A4923" s="87">
        <v>43861</v>
      </c>
      <c r="B4923" s="94">
        <v>4.4000000000000004</v>
      </c>
      <c r="C4923" s="29">
        <f t="shared" si="228"/>
        <v>10.408864295734125</v>
      </c>
      <c r="D4923" s="86">
        <f t="shared" si="229"/>
        <v>13.155697929833858</v>
      </c>
      <c r="E4923" s="86">
        <f t="shared" si="230"/>
        <v>11.812424239900555</v>
      </c>
    </row>
    <row r="4924" spans="1:5" x14ac:dyDescent="0.3">
      <c r="A4924" s="87">
        <v>43864</v>
      </c>
      <c r="B4924" s="94">
        <v>4.4000000000000004</v>
      </c>
      <c r="C4924" s="29">
        <f t="shared" si="228"/>
        <v>10.410643066553622</v>
      </c>
      <c r="D4924" s="86">
        <f t="shared" si="229"/>
        <v>13.158170924775009</v>
      </c>
      <c r="E4924" s="86">
        <f t="shared" si="230"/>
        <v>11.814746620470943</v>
      </c>
    </row>
    <row r="4925" spans="1:5" x14ac:dyDescent="0.3">
      <c r="A4925" s="87">
        <v>43865</v>
      </c>
      <c r="B4925" s="94">
        <v>4.4000000000000004</v>
      </c>
      <c r="C4925" s="29">
        <f t="shared" si="228"/>
        <v>10.412422141347264</v>
      </c>
      <c r="D4925" s="86">
        <f t="shared" si="229"/>
        <v>13.160644384587275</v>
      </c>
      <c r="E4925" s="86">
        <f t="shared" si="230"/>
        <v>11.817069457632748</v>
      </c>
    </row>
    <row r="4926" spans="1:5" x14ac:dyDescent="0.3">
      <c r="A4926" s="87">
        <v>43866</v>
      </c>
      <c r="B4926" s="94">
        <v>4.4000000000000004</v>
      </c>
      <c r="C4926" s="29">
        <f t="shared" si="228"/>
        <v>10.414201520166998</v>
      </c>
      <c r="D4926" s="86">
        <f t="shared" si="229"/>
        <v>13.163118309358044</v>
      </c>
      <c r="E4926" s="86">
        <f t="shared" si="230"/>
        <v>11.819392751475737</v>
      </c>
    </row>
    <row r="4927" spans="1:5" x14ac:dyDescent="0.3">
      <c r="A4927" s="87">
        <v>43867</v>
      </c>
      <c r="B4927" s="94">
        <v>4.1500000000000004</v>
      </c>
      <c r="C4927" s="29">
        <f t="shared" si="228"/>
        <v>10.415981203064778</v>
      </c>
      <c r="D4927" s="86">
        <f t="shared" si="229"/>
        <v>13.165592699174717</v>
      </c>
      <c r="E4927" s="86">
        <f t="shared" si="230"/>
        <v>11.821716502089696</v>
      </c>
    </row>
    <row r="4928" spans="1:5" x14ac:dyDescent="0.3">
      <c r="A4928" s="87">
        <v>43868</v>
      </c>
      <c r="B4928" s="94">
        <v>4.1500000000000004</v>
      </c>
      <c r="C4928" s="29">
        <f t="shared" si="228"/>
        <v>10.417662029951517</v>
      </c>
      <c r="D4928" s="86">
        <f t="shared" si="229"/>
        <v>13.16792968403797</v>
      </c>
      <c r="E4928" s="86">
        <f t="shared" si="230"/>
        <v>11.8239281639298</v>
      </c>
    </row>
    <row r="4929" spans="1:5" x14ac:dyDescent="0.3">
      <c r="A4929" s="87">
        <v>43871</v>
      </c>
      <c r="B4929" s="94">
        <v>4.1500000000000004</v>
      </c>
      <c r="C4929" s="29">
        <f t="shared" si="228"/>
        <v>10.41934312807329</v>
      </c>
      <c r="D4929" s="86">
        <f t="shared" si="229"/>
        <v>13.170267083732396</v>
      </c>
      <c r="E4929" s="86">
        <f t="shared" si="230"/>
        <v>11.826140239537912</v>
      </c>
    </row>
    <row r="4930" spans="1:5" x14ac:dyDescent="0.3">
      <c r="A4930" s="87">
        <v>43872</v>
      </c>
      <c r="B4930" s="94">
        <v>4.1500000000000004</v>
      </c>
      <c r="C4930" s="29">
        <f t="shared" si="228"/>
        <v>10.421024497473867</v>
      </c>
      <c r="D4930" s="86">
        <f t="shared" si="229"/>
        <v>13.172604898331629</v>
      </c>
      <c r="E4930" s="86">
        <f t="shared" si="230"/>
        <v>11.828352728991442</v>
      </c>
    </row>
    <row r="4931" spans="1:5" x14ac:dyDescent="0.3">
      <c r="A4931" s="87">
        <v>43873</v>
      </c>
      <c r="B4931" s="94">
        <v>4.1500000000000004</v>
      </c>
      <c r="C4931" s="29">
        <f t="shared" si="228"/>
        <v>10.422706138197025</v>
      </c>
      <c r="D4931" s="86">
        <f t="shared" si="229"/>
        <v>13.174943127909318</v>
      </c>
      <c r="E4931" s="86">
        <f t="shared" si="230"/>
        <v>11.830565632367815</v>
      </c>
    </row>
    <row r="4932" spans="1:5" x14ac:dyDescent="0.3">
      <c r="A4932" s="87">
        <v>43874</v>
      </c>
      <c r="B4932" s="94">
        <v>4.1500000000000004</v>
      </c>
      <c r="C4932" s="29">
        <f t="shared" si="228"/>
        <v>10.424388050286547</v>
      </c>
      <c r="D4932" s="86">
        <f t="shared" si="229"/>
        <v>13.177281772539125</v>
      </c>
      <c r="E4932" s="86">
        <f t="shared" si="230"/>
        <v>11.832778949744469</v>
      </c>
    </row>
    <row r="4933" spans="1:5" x14ac:dyDescent="0.3">
      <c r="A4933" s="87">
        <v>43875</v>
      </c>
      <c r="B4933" s="94">
        <v>4.1500000000000004</v>
      </c>
      <c r="C4933" s="29">
        <f t="shared" ref="C4933:C4996" si="231">IF(A4933=$B$2,1,IF(A4932&lt;DATE(1998,1,2),ROUND(B4932/3000+1,8)*C4932,ROUND(((1+B4932/100)^(1/252)),8)*C4932))</f>
        <v>10.426070233786222</v>
      </c>
      <c r="D4933" s="86">
        <f t="shared" ref="D4933:D4996" si="232">(((ROUND(C4933/C4932,8)-1)*$D$1)+1)*D4932</f>
        <v>13.179620832294724</v>
      </c>
      <c r="E4933" s="86">
        <f t="shared" ref="E4933:E4996" si="233">(((ROUND(C4933/C4932,8))*(($E$1+1)^(1/252)))*E4932)</f>
        <v>11.834992681198857</v>
      </c>
    </row>
    <row r="4934" spans="1:5" x14ac:dyDescent="0.3">
      <c r="A4934" s="87">
        <v>43878</v>
      </c>
      <c r="B4934" s="94">
        <v>4.1500000000000004</v>
      </c>
      <c r="C4934" s="29">
        <f t="shared" si="231"/>
        <v>10.427752688739849</v>
      </c>
      <c r="D4934" s="86">
        <f t="shared" si="232"/>
        <v>13.181960307249803</v>
      </c>
      <c r="E4934" s="86">
        <f t="shared" si="233"/>
        <v>11.837206826808446</v>
      </c>
    </row>
    <row r="4935" spans="1:5" x14ac:dyDescent="0.3">
      <c r="A4935" s="87">
        <v>43879</v>
      </c>
      <c r="B4935" s="94">
        <v>4.1500000000000004</v>
      </c>
      <c r="C4935" s="29">
        <f t="shared" si="231"/>
        <v>10.429435415191232</v>
      </c>
      <c r="D4935" s="86">
        <f t="shared" si="232"/>
        <v>13.184300197478063</v>
      </c>
      <c r="E4935" s="86">
        <f t="shared" si="233"/>
        <v>11.839421386650718</v>
      </c>
    </row>
    <row r="4936" spans="1:5" x14ac:dyDescent="0.3">
      <c r="A4936" s="87">
        <v>43880</v>
      </c>
      <c r="B4936" s="94">
        <v>4.1500000000000004</v>
      </c>
      <c r="C4936" s="29">
        <f t="shared" si="231"/>
        <v>10.431118413184182</v>
      </c>
      <c r="D4936" s="86">
        <f t="shared" si="232"/>
        <v>13.186640503053217</v>
      </c>
      <c r="E4936" s="86">
        <f t="shared" si="233"/>
        <v>11.841636360803172</v>
      </c>
    </row>
    <row r="4937" spans="1:5" x14ac:dyDescent="0.3">
      <c r="A4937" s="87">
        <v>43881</v>
      </c>
      <c r="B4937" s="94">
        <v>4.1500000000000004</v>
      </c>
      <c r="C4937" s="29">
        <f t="shared" si="231"/>
        <v>10.432801682762518</v>
      </c>
      <c r="D4937" s="86">
        <f t="shared" si="232"/>
        <v>13.188981224048995</v>
      </c>
      <c r="E4937" s="86">
        <f t="shared" si="233"/>
        <v>11.843851749343317</v>
      </c>
    </row>
    <row r="4938" spans="1:5" x14ac:dyDescent="0.3">
      <c r="A4938" s="87">
        <v>43882</v>
      </c>
      <c r="B4938" s="94">
        <v>4.1500000000000004</v>
      </c>
      <c r="C4938" s="29">
        <f t="shared" si="231"/>
        <v>10.434485223970066</v>
      </c>
      <c r="D4938" s="86">
        <f t="shared" si="232"/>
        <v>13.191322360539132</v>
      </c>
      <c r="E4938" s="86">
        <f t="shared" si="233"/>
        <v>11.846067552348678</v>
      </c>
    </row>
    <row r="4939" spans="1:5" x14ac:dyDescent="0.3">
      <c r="A4939" s="87">
        <v>43887</v>
      </c>
      <c r="B4939" s="94">
        <v>4.1500000000000004</v>
      </c>
      <c r="C4939" s="29">
        <f t="shared" si="231"/>
        <v>10.436169036850659</v>
      </c>
      <c r="D4939" s="86">
        <f t="shared" si="232"/>
        <v>13.193663912597385</v>
      </c>
      <c r="E4939" s="86">
        <f t="shared" si="233"/>
        <v>11.848283769896797</v>
      </c>
    </row>
    <row r="4940" spans="1:5" x14ac:dyDescent="0.3">
      <c r="A4940" s="87">
        <v>43888</v>
      </c>
      <c r="B4940" s="94">
        <v>4.1500000000000004</v>
      </c>
      <c r="C4940" s="29">
        <f t="shared" si="231"/>
        <v>10.437853121448136</v>
      </c>
      <c r="D4940" s="86">
        <f t="shared" si="232"/>
        <v>13.19600588029752</v>
      </c>
      <c r="E4940" s="86">
        <f t="shared" si="233"/>
        <v>11.850500402065228</v>
      </c>
    </row>
    <row r="4941" spans="1:5" x14ac:dyDescent="0.3">
      <c r="A4941" s="87">
        <v>43889</v>
      </c>
      <c r="B4941" s="94">
        <v>4.1500000000000004</v>
      </c>
      <c r="C4941" s="29">
        <f t="shared" si="231"/>
        <v>10.439537477806343</v>
      </c>
      <c r="D4941" s="86">
        <f t="shared" si="232"/>
        <v>13.198348263713315</v>
      </c>
      <c r="E4941" s="86">
        <f t="shared" si="233"/>
        <v>11.852717448931539</v>
      </c>
    </row>
    <row r="4942" spans="1:5" x14ac:dyDescent="0.3">
      <c r="A4942" s="87">
        <v>43892</v>
      </c>
      <c r="B4942" s="94">
        <v>4.1500000000000004</v>
      </c>
      <c r="C4942" s="29">
        <f t="shared" si="231"/>
        <v>10.441222105969137</v>
      </c>
      <c r="D4942" s="86">
        <f t="shared" si="232"/>
        <v>13.200691062918564</v>
      </c>
      <c r="E4942" s="86">
        <f t="shared" si="233"/>
        <v>11.854934910573315</v>
      </c>
    </row>
    <row r="4943" spans="1:5" x14ac:dyDescent="0.3">
      <c r="A4943" s="87">
        <v>43893</v>
      </c>
      <c r="B4943" s="94">
        <v>4.1500000000000004</v>
      </c>
      <c r="C4943" s="29">
        <f t="shared" si="231"/>
        <v>10.442907005980379</v>
      </c>
      <c r="D4943" s="86">
        <f t="shared" si="232"/>
        <v>13.20303427798707</v>
      </c>
      <c r="E4943" s="86">
        <f t="shared" si="233"/>
        <v>11.857152787068154</v>
      </c>
    </row>
    <row r="4944" spans="1:5" x14ac:dyDescent="0.3">
      <c r="A4944" s="87">
        <v>43894</v>
      </c>
      <c r="B4944" s="94">
        <v>4.1500000000000004</v>
      </c>
      <c r="C4944" s="29">
        <f t="shared" si="231"/>
        <v>10.444592177883935</v>
      </c>
      <c r="D4944" s="86">
        <f t="shared" si="232"/>
        <v>13.205377908992654</v>
      </c>
      <c r="E4944" s="86">
        <f t="shared" si="233"/>
        <v>11.859371078493668</v>
      </c>
    </row>
    <row r="4945" spans="1:5" x14ac:dyDescent="0.3">
      <c r="A4945" s="87">
        <v>43895</v>
      </c>
      <c r="B4945" s="94">
        <v>4.1500000000000004</v>
      </c>
      <c r="C4945" s="29">
        <f t="shared" si="231"/>
        <v>10.446277621723681</v>
      </c>
      <c r="D4945" s="86">
        <f t="shared" si="232"/>
        <v>13.207721956009147</v>
      </c>
      <c r="E4945" s="86">
        <f t="shared" si="233"/>
        <v>11.861589784927483</v>
      </c>
    </row>
    <row r="4946" spans="1:5" x14ac:dyDescent="0.3">
      <c r="A4946" s="87">
        <v>43896</v>
      </c>
      <c r="B4946" s="94">
        <v>4.1500000000000004</v>
      </c>
      <c r="C4946" s="29">
        <f t="shared" si="231"/>
        <v>10.447963337543499</v>
      </c>
      <c r="D4946" s="86">
        <f t="shared" si="232"/>
        <v>13.210066419110394</v>
      </c>
      <c r="E4946" s="86">
        <f t="shared" si="233"/>
        <v>11.863808906447243</v>
      </c>
    </row>
    <row r="4947" spans="1:5" x14ac:dyDescent="0.3">
      <c r="A4947" s="87">
        <v>43899</v>
      </c>
      <c r="B4947" s="94">
        <v>4.1500000000000004</v>
      </c>
      <c r="C4947" s="29">
        <f t="shared" si="231"/>
        <v>10.449649325387279</v>
      </c>
      <c r="D4947" s="86">
        <f t="shared" si="232"/>
        <v>13.212411298370252</v>
      </c>
      <c r="E4947" s="86">
        <f t="shared" si="233"/>
        <v>11.866028443130602</v>
      </c>
    </row>
    <row r="4948" spans="1:5" x14ac:dyDescent="0.3">
      <c r="A4948" s="87">
        <v>43900</v>
      </c>
      <c r="B4948" s="94">
        <v>4.1500000000000004</v>
      </c>
      <c r="C4948" s="29">
        <f t="shared" si="231"/>
        <v>10.451335585298917</v>
      </c>
      <c r="D4948" s="86">
        <f t="shared" si="232"/>
        <v>13.214756593862592</v>
      </c>
      <c r="E4948" s="86">
        <f t="shared" si="233"/>
        <v>11.868248395055234</v>
      </c>
    </row>
    <row r="4949" spans="1:5" x14ac:dyDescent="0.3">
      <c r="A4949" s="87">
        <v>43901</v>
      </c>
      <c r="B4949" s="94">
        <v>4.1500000000000004</v>
      </c>
      <c r="C4949" s="29">
        <f t="shared" si="231"/>
        <v>10.453022117322318</v>
      </c>
      <c r="D4949" s="86">
        <f t="shared" si="232"/>
        <v>13.2171023056613</v>
      </c>
      <c r="E4949" s="86">
        <f t="shared" si="233"/>
        <v>11.870468762298822</v>
      </c>
    </row>
    <row r="4950" spans="1:5" x14ac:dyDescent="0.3">
      <c r="A4950" s="87">
        <v>43902</v>
      </c>
      <c r="B4950" s="94">
        <v>4.1500000000000004</v>
      </c>
      <c r="C4950" s="29">
        <f t="shared" si="231"/>
        <v>10.454708921501391</v>
      </c>
      <c r="D4950" s="86">
        <f t="shared" si="232"/>
        <v>13.219448433840272</v>
      </c>
      <c r="E4950" s="86">
        <f t="shared" si="233"/>
        <v>11.872689544939066</v>
      </c>
    </row>
    <row r="4951" spans="1:5" x14ac:dyDescent="0.3">
      <c r="A4951" s="87">
        <v>43903</v>
      </c>
      <c r="B4951" s="94">
        <v>4.1500000000000004</v>
      </c>
      <c r="C4951" s="29">
        <f t="shared" si="231"/>
        <v>10.456395997880055</v>
      </c>
      <c r="D4951" s="86">
        <f t="shared" si="232"/>
        <v>13.221794978473419</v>
      </c>
      <c r="E4951" s="86">
        <f t="shared" si="233"/>
        <v>11.874910743053679</v>
      </c>
    </row>
    <row r="4952" spans="1:5" x14ac:dyDescent="0.3">
      <c r="A4952" s="87">
        <v>43906</v>
      </c>
      <c r="B4952" s="94">
        <v>4.1500000000000004</v>
      </c>
      <c r="C4952" s="29">
        <f t="shared" si="231"/>
        <v>10.458083346502233</v>
      </c>
      <c r="D4952" s="86">
        <f t="shared" si="232"/>
        <v>13.224141939634663</v>
      </c>
      <c r="E4952" s="86">
        <f t="shared" si="233"/>
        <v>11.877132356720391</v>
      </c>
    </row>
    <row r="4953" spans="1:5" x14ac:dyDescent="0.3">
      <c r="A4953" s="87">
        <v>43907</v>
      </c>
      <c r="B4953" s="94">
        <v>4.1500000000000004</v>
      </c>
      <c r="C4953" s="29">
        <f t="shared" si="231"/>
        <v>10.45977096741186</v>
      </c>
      <c r="D4953" s="86">
        <f t="shared" si="232"/>
        <v>13.226489317397943</v>
      </c>
      <c r="E4953" s="86">
        <f t="shared" si="233"/>
        <v>11.879354386016947</v>
      </c>
    </row>
    <row r="4954" spans="1:5" x14ac:dyDescent="0.3">
      <c r="A4954" s="87">
        <v>43908</v>
      </c>
      <c r="B4954" s="94">
        <v>4.1500000000000004</v>
      </c>
      <c r="C4954" s="29">
        <f t="shared" si="231"/>
        <v>10.461458860652872</v>
      </c>
      <c r="D4954" s="86">
        <f t="shared" si="232"/>
        <v>13.228837111837208</v>
      </c>
      <c r="E4954" s="86">
        <f t="shared" si="233"/>
        <v>11.881576831021103</v>
      </c>
    </row>
    <row r="4955" spans="1:5" x14ac:dyDescent="0.3">
      <c r="A4955" s="87">
        <v>43909</v>
      </c>
      <c r="B4955" s="94">
        <v>3.65</v>
      </c>
      <c r="C4955" s="29">
        <f t="shared" si="231"/>
        <v>10.463147026269215</v>
      </c>
      <c r="D4955" s="86">
        <f t="shared" si="232"/>
        <v>13.23118532302642</v>
      </c>
      <c r="E4955" s="86">
        <f t="shared" si="233"/>
        <v>11.883799691810633</v>
      </c>
    </row>
    <row r="4956" spans="1:5" x14ac:dyDescent="0.3">
      <c r="A4956" s="87">
        <v>43910</v>
      </c>
      <c r="B4956" s="94">
        <v>3.65</v>
      </c>
      <c r="C4956" s="29">
        <f t="shared" si="231"/>
        <v>10.464635618196644</v>
      </c>
      <c r="D4956" s="86">
        <f t="shared" si="232"/>
        <v>13.233255963835919</v>
      </c>
      <c r="E4956" s="86">
        <f t="shared" si="233"/>
        <v>11.88579598205342</v>
      </c>
    </row>
    <row r="4957" spans="1:5" x14ac:dyDescent="0.3">
      <c r="A4957" s="87">
        <v>43913</v>
      </c>
      <c r="B4957" s="94">
        <v>3.65</v>
      </c>
      <c r="C4957" s="29">
        <f t="shared" si="231"/>
        <v>10.466124421906045</v>
      </c>
      <c r="D4957" s="86">
        <f t="shared" si="232"/>
        <v>13.235326928694493</v>
      </c>
      <c r="E4957" s="86">
        <f t="shared" si="233"/>
        <v>11.887792607641369</v>
      </c>
    </row>
    <row r="4958" spans="1:5" x14ac:dyDescent="0.3">
      <c r="A4958" s="87">
        <v>43914</v>
      </c>
      <c r="B4958" s="94">
        <v>3.65</v>
      </c>
      <c r="C4958" s="29">
        <f t="shared" si="231"/>
        <v>10.46761343742755</v>
      </c>
      <c r="D4958" s="86">
        <f t="shared" si="232"/>
        <v>13.237398217652853</v>
      </c>
      <c r="E4958" s="86">
        <f t="shared" si="233"/>
        <v>11.889789568630812</v>
      </c>
    </row>
    <row r="4959" spans="1:5" x14ac:dyDescent="0.3">
      <c r="A4959" s="87">
        <v>43915</v>
      </c>
      <c r="B4959" s="94">
        <v>3.65</v>
      </c>
      <c r="C4959" s="29">
        <f t="shared" si="231"/>
        <v>10.469102664791293</v>
      </c>
      <c r="D4959" s="86">
        <f t="shared" si="232"/>
        <v>13.239469830761722</v>
      </c>
      <c r="E4959" s="86">
        <f t="shared" si="233"/>
        <v>11.891786865078092</v>
      </c>
    </row>
    <row r="4960" spans="1:5" x14ac:dyDescent="0.3">
      <c r="A4960" s="87">
        <v>43916</v>
      </c>
      <c r="B4960" s="94">
        <v>3.65</v>
      </c>
      <c r="C4960" s="29">
        <f t="shared" si="231"/>
        <v>10.470592104027414</v>
      </c>
      <c r="D4960" s="86">
        <f t="shared" si="232"/>
        <v>13.241541768071828</v>
      </c>
      <c r="E4960" s="86">
        <f t="shared" si="233"/>
        <v>11.893784497039562</v>
      </c>
    </row>
    <row r="4961" spans="1:5" x14ac:dyDescent="0.3">
      <c r="A4961" s="87">
        <v>43917</v>
      </c>
      <c r="B4961" s="94">
        <v>3.65</v>
      </c>
      <c r="C4961" s="29">
        <f t="shared" si="231"/>
        <v>10.472081755166053</v>
      </c>
      <c r="D4961" s="86">
        <f t="shared" si="232"/>
        <v>13.243614029633907</v>
      </c>
      <c r="E4961" s="86">
        <f t="shared" si="233"/>
        <v>11.89578246457158</v>
      </c>
    </row>
    <row r="4962" spans="1:5" x14ac:dyDescent="0.3">
      <c r="A4962" s="87">
        <v>43920</v>
      </c>
      <c r="B4962" s="94">
        <v>3.65</v>
      </c>
      <c r="C4962" s="29">
        <f t="shared" si="231"/>
        <v>10.473571618237361</v>
      </c>
      <c r="D4962" s="86">
        <f t="shared" si="232"/>
        <v>13.245686615498704</v>
      </c>
      <c r="E4962" s="86">
        <f t="shared" si="233"/>
        <v>11.897780767730518</v>
      </c>
    </row>
    <row r="4963" spans="1:5" x14ac:dyDescent="0.3">
      <c r="A4963" s="87">
        <v>43921</v>
      </c>
      <c r="B4963" s="94">
        <v>3.65</v>
      </c>
      <c r="C4963" s="29">
        <f t="shared" si="231"/>
        <v>10.475061693271488</v>
      </c>
      <c r="D4963" s="86">
        <f t="shared" si="232"/>
        <v>13.247759525716971</v>
      </c>
      <c r="E4963" s="86">
        <f t="shared" si="233"/>
        <v>11.899779406572756</v>
      </c>
    </row>
    <row r="4964" spans="1:5" x14ac:dyDescent="0.3">
      <c r="A4964" s="87">
        <v>43922</v>
      </c>
      <c r="B4964" s="94">
        <v>3.65</v>
      </c>
      <c r="C4964" s="29">
        <f t="shared" si="231"/>
        <v>10.47655198029859</v>
      </c>
      <c r="D4964" s="86">
        <f t="shared" si="232"/>
        <v>13.249832760339467</v>
      </c>
      <c r="E4964" s="86">
        <f t="shared" si="233"/>
        <v>11.901778381154685</v>
      </c>
    </row>
    <row r="4965" spans="1:5" x14ac:dyDescent="0.3">
      <c r="A4965" s="87">
        <v>43923</v>
      </c>
      <c r="B4965" s="94">
        <v>3.65</v>
      </c>
      <c r="C4965" s="29">
        <f t="shared" si="231"/>
        <v>10.478042479348826</v>
      </c>
      <c r="D4965" s="86">
        <f t="shared" si="232"/>
        <v>13.251906319416964</v>
      </c>
      <c r="E4965" s="86">
        <f t="shared" si="233"/>
        <v>11.903777691532701</v>
      </c>
    </row>
    <row r="4966" spans="1:5" x14ac:dyDescent="0.3">
      <c r="A4966" s="87">
        <v>43924</v>
      </c>
      <c r="B4966" s="94">
        <v>3.65</v>
      </c>
      <c r="C4966" s="29">
        <f t="shared" si="231"/>
        <v>10.479533190452363</v>
      </c>
      <c r="D4966" s="86">
        <f t="shared" si="232"/>
        <v>13.253980203000236</v>
      </c>
      <c r="E4966" s="86">
        <f t="shared" si="233"/>
        <v>11.905777337763215</v>
      </c>
    </row>
    <row r="4967" spans="1:5" x14ac:dyDescent="0.3">
      <c r="A4967" s="87">
        <v>43927</v>
      </c>
      <c r="B4967" s="94">
        <v>3.65</v>
      </c>
      <c r="C4967" s="29">
        <f t="shared" si="231"/>
        <v>10.48102411363937</v>
      </c>
      <c r="D4967" s="86">
        <f t="shared" si="232"/>
        <v>13.256054411140065</v>
      </c>
      <c r="E4967" s="86">
        <f t="shared" si="233"/>
        <v>11.907777319902644</v>
      </c>
    </row>
    <row r="4968" spans="1:5" x14ac:dyDescent="0.3">
      <c r="A4968" s="87">
        <v>43928</v>
      </c>
      <c r="B4968" s="94">
        <v>3.65</v>
      </c>
      <c r="C4968" s="29">
        <f t="shared" si="231"/>
        <v>10.482515248940016</v>
      </c>
      <c r="D4968" s="86">
        <f t="shared" si="232"/>
        <v>13.258128943887247</v>
      </c>
      <c r="E4968" s="86">
        <f t="shared" si="233"/>
        <v>11.909777638007416</v>
      </c>
    </row>
    <row r="4969" spans="1:5" x14ac:dyDescent="0.3">
      <c r="A4969" s="87">
        <v>43929</v>
      </c>
      <c r="B4969" s="94">
        <v>3.65</v>
      </c>
      <c r="C4969" s="29">
        <f t="shared" si="231"/>
        <v>10.484006596384484</v>
      </c>
      <c r="D4969" s="86">
        <f t="shared" si="232"/>
        <v>13.26020380129258</v>
      </c>
      <c r="E4969" s="86">
        <f t="shared" si="233"/>
        <v>11.911778292133965</v>
      </c>
    </row>
    <row r="4970" spans="1:5" x14ac:dyDescent="0.3">
      <c r="A4970" s="87">
        <v>43930</v>
      </c>
      <c r="B4970" s="94">
        <v>3.65</v>
      </c>
      <c r="C4970" s="29">
        <f t="shared" si="231"/>
        <v>10.485498156002951</v>
      </c>
      <c r="D4970" s="86">
        <f t="shared" si="232"/>
        <v>13.262278983406871</v>
      </c>
      <c r="E4970" s="86">
        <f t="shared" si="233"/>
        <v>11.913779282338741</v>
      </c>
    </row>
    <row r="4971" spans="1:5" x14ac:dyDescent="0.3">
      <c r="A4971" s="87">
        <v>43934</v>
      </c>
      <c r="B4971" s="94">
        <v>3.65</v>
      </c>
      <c r="C4971" s="29">
        <f t="shared" si="231"/>
        <v>10.486989927825606</v>
      </c>
      <c r="D4971" s="86">
        <f t="shared" si="232"/>
        <v>13.264354490280938</v>
      </c>
      <c r="E4971" s="86">
        <f t="shared" si="233"/>
        <v>11.915780608678197</v>
      </c>
    </row>
    <row r="4972" spans="1:5" x14ac:dyDescent="0.3">
      <c r="A4972" s="87">
        <v>43935</v>
      </c>
      <c r="B4972" s="94">
        <v>3.65</v>
      </c>
      <c r="C4972" s="29">
        <f t="shared" si="231"/>
        <v>10.488481911882637</v>
      </c>
      <c r="D4972" s="86">
        <f t="shared" si="232"/>
        <v>13.266430321965606</v>
      </c>
      <c r="E4972" s="86">
        <f t="shared" si="233"/>
        <v>11.9177822712088</v>
      </c>
    </row>
    <row r="4973" spans="1:5" x14ac:dyDescent="0.3">
      <c r="A4973" s="87">
        <v>43936</v>
      </c>
      <c r="B4973" s="94">
        <v>3.65</v>
      </c>
      <c r="C4973" s="29">
        <f t="shared" si="231"/>
        <v>10.48997410820424</v>
      </c>
      <c r="D4973" s="86">
        <f t="shared" si="232"/>
        <v>13.268506478511704</v>
      </c>
      <c r="E4973" s="86">
        <f t="shared" si="233"/>
        <v>11.919784269987025</v>
      </c>
    </row>
    <row r="4974" spans="1:5" x14ac:dyDescent="0.3">
      <c r="A4974" s="87">
        <v>43937</v>
      </c>
      <c r="B4974" s="94">
        <v>3.65</v>
      </c>
      <c r="C4974" s="29">
        <f t="shared" si="231"/>
        <v>10.491466516820614</v>
      </c>
      <c r="D4974" s="86">
        <f t="shared" si="232"/>
        <v>13.270582959970072</v>
      </c>
      <c r="E4974" s="86">
        <f t="shared" si="233"/>
        <v>11.921786605069356</v>
      </c>
    </row>
    <row r="4975" spans="1:5" x14ac:dyDescent="0.3">
      <c r="A4975" s="87">
        <v>43938</v>
      </c>
      <c r="B4975" s="94">
        <v>3.65</v>
      </c>
      <c r="C4975" s="29">
        <f t="shared" si="231"/>
        <v>10.492959137761963</v>
      </c>
      <c r="D4975" s="86">
        <f t="shared" si="232"/>
        <v>13.272659766391561</v>
      </c>
      <c r="E4975" s="86">
        <f t="shared" si="233"/>
        <v>11.923789276512284</v>
      </c>
    </row>
    <row r="4976" spans="1:5" x14ac:dyDescent="0.3">
      <c r="A4976" s="87">
        <v>43941</v>
      </c>
      <c r="B4976" s="94">
        <v>3.65</v>
      </c>
      <c r="C4976" s="29">
        <f t="shared" si="231"/>
        <v>10.494451971058492</v>
      </c>
      <c r="D4976" s="86">
        <f t="shared" si="232"/>
        <v>13.274736897827022</v>
      </c>
      <c r="E4976" s="86">
        <f t="shared" si="233"/>
        <v>11.925792284372317</v>
      </c>
    </row>
    <row r="4977" spans="1:5" x14ac:dyDescent="0.3">
      <c r="A4977" s="87">
        <v>43943</v>
      </c>
      <c r="B4977" s="94">
        <v>3.65</v>
      </c>
      <c r="C4977" s="29">
        <f t="shared" si="231"/>
        <v>10.495945016740414</v>
      </c>
      <c r="D4977" s="86">
        <f t="shared" si="232"/>
        <v>13.276814354327323</v>
      </c>
      <c r="E4977" s="86">
        <f t="shared" si="233"/>
        <v>11.927795628705965</v>
      </c>
    </row>
    <row r="4978" spans="1:5" x14ac:dyDescent="0.3">
      <c r="A4978" s="87">
        <v>43944</v>
      </c>
      <c r="B4978" s="94">
        <v>3.65</v>
      </c>
      <c r="C4978" s="29">
        <f t="shared" si="231"/>
        <v>10.497438274837945</v>
      </c>
      <c r="D4978" s="86">
        <f t="shared" si="232"/>
        <v>13.278892135943334</v>
      </c>
      <c r="E4978" s="86">
        <f t="shared" si="233"/>
        <v>11.92979930956975</v>
      </c>
    </row>
    <row r="4979" spans="1:5" x14ac:dyDescent="0.3">
      <c r="A4979" s="87">
        <v>43945</v>
      </c>
      <c r="B4979" s="94">
        <v>3.65</v>
      </c>
      <c r="C4979" s="29">
        <f t="shared" si="231"/>
        <v>10.498931745381306</v>
      </c>
      <c r="D4979" s="86">
        <f t="shared" si="232"/>
        <v>13.280970242725934</v>
      </c>
      <c r="E4979" s="86">
        <f t="shared" si="233"/>
        <v>11.931803327020205</v>
      </c>
    </row>
    <row r="4980" spans="1:5" x14ac:dyDescent="0.3">
      <c r="A4980" s="87">
        <v>43948</v>
      </c>
      <c r="B4980" s="94">
        <v>3.65</v>
      </c>
      <c r="C4980" s="29">
        <f t="shared" si="231"/>
        <v>10.500425428400721</v>
      </c>
      <c r="D4980" s="86">
        <f t="shared" si="232"/>
        <v>13.283048674726011</v>
      </c>
      <c r="E4980" s="86">
        <f t="shared" si="233"/>
        <v>11.933807681113871</v>
      </c>
    </row>
    <row r="4981" spans="1:5" x14ac:dyDescent="0.3">
      <c r="A4981" s="87">
        <v>43949</v>
      </c>
      <c r="B4981" s="94">
        <v>3.65</v>
      </c>
      <c r="C4981" s="29">
        <f t="shared" si="231"/>
        <v>10.501919323926419</v>
      </c>
      <c r="D4981" s="86">
        <f t="shared" si="232"/>
        <v>13.285127431994461</v>
      </c>
      <c r="E4981" s="86">
        <f t="shared" si="233"/>
        <v>11.935812371907298</v>
      </c>
    </row>
    <row r="4982" spans="1:5" x14ac:dyDescent="0.3">
      <c r="A4982" s="87">
        <v>43950</v>
      </c>
      <c r="B4982" s="94">
        <v>3.65</v>
      </c>
      <c r="C4982" s="29">
        <f t="shared" si="231"/>
        <v>10.503413431988633</v>
      </c>
      <c r="D4982" s="86">
        <f t="shared" si="232"/>
        <v>13.287206514582186</v>
      </c>
      <c r="E4982" s="86">
        <f t="shared" si="233"/>
        <v>11.937817399457046</v>
      </c>
    </row>
    <row r="4983" spans="1:5" x14ac:dyDescent="0.3">
      <c r="A4983" s="87">
        <v>43951</v>
      </c>
      <c r="B4983" s="94">
        <v>3.65</v>
      </c>
      <c r="C4983" s="29">
        <f t="shared" si="231"/>
        <v>10.504907752617603</v>
      </c>
      <c r="D4983" s="86">
        <f t="shared" si="232"/>
        <v>13.289285922540099</v>
      </c>
      <c r="E4983" s="86">
        <f t="shared" si="233"/>
        <v>11.939822763819686</v>
      </c>
    </row>
    <row r="4984" spans="1:5" x14ac:dyDescent="0.3">
      <c r="A4984" s="87">
        <v>43955</v>
      </c>
      <c r="B4984" s="94">
        <v>3.65</v>
      </c>
      <c r="C4984" s="29">
        <f t="shared" si="231"/>
        <v>10.506402285843569</v>
      </c>
      <c r="D4984" s="86">
        <f t="shared" si="232"/>
        <v>13.291365655919121</v>
      </c>
      <c r="E4984" s="86">
        <f t="shared" si="233"/>
        <v>11.941828465051797</v>
      </c>
    </row>
    <row r="4985" spans="1:5" x14ac:dyDescent="0.3">
      <c r="A4985" s="87">
        <v>43956</v>
      </c>
      <c r="B4985" s="94">
        <v>3.65</v>
      </c>
      <c r="C4985" s="29">
        <f t="shared" si="231"/>
        <v>10.507897031696777</v>
      </c>
      <c r="D4985" s="86">
        <f t="shared" si="232"/>
        <v>13.293445714770176</v>
      </c>
      <c r="E4985" s="86">
        <f t="shared" si="233"/>
        <v>11.943834503209967</v>
      </c>
    </row>
    <row r="4986" spans="1:5" x14ac:dyDescent="0.3">
      <c r="A4986" s="87">
        <v>43957</v>
      </c>
      <c r="B4986" s="94">
        <v>3.65</v>
      </c>
      <c r="C4986" s="29">
        <f t="shared" si="231"/>
        <v>10.509391990207476</v>
      </c>
      <c r="D4986" s="86">
        <f t="shared" si="232"/>
        <v>13.295526099144201</v>
      </c>
      <c r="E4986" s="86">
        <f t="shared" si="233"/>
        <v>11.945840878350793</v>
      </c>
    </row>
    <row r="4987" spans="1:5" x14ac:dyDescent="0.3">
      <c r="A4987" s="87">
        <v>43958</v>
      </c>
      <c r="B4987" s="94">
        <v>2.9</v>
      </c>
      <c r="C4987" s="29">
        <f t="shared" si="231"/>
        <v>10.510887161405924</v>
      </c>
      <c r="D4987" s="86">
        <f t="shared" si="232"/>
        <v>13.297606809092139</v>
      </c>
      <c r="E4987" s="86">
        <f t="shared" si="233"/>
        <v>11.947847590530886</v>
      </c>
    </row>
    <row r="4988" spans="1:5" x14ac:dyDescent="0.3">
      <c r="A4988" s="87">
        <v>43959</v>
      </c>
      <c r="B4988" s="94">
        <v>2.9</v>
      </c>
      <c r="C4988" s="29">
        <f t="shared" si="231"/>
        <v>10.512079621554385</v>
      </c>
      <c r="D4988" s="86">
        <f t="shared" si="232"/>
        <v>13.29926628393388</v>
      </c>
      <c r="E4988" s="86">
        <f t="shared" si="233"/>
        <v>11.94951029398622</v>
      </c>
    </row>
    <row r="4989" spans="1:5" x14ac:dyDescent="0.3">
      <c r="A4989" s="87">
        <v>43962</v>
      </c>
      <c r="B4989" s="94">
        <v>2.9</v>
      </c>
      <c r="C4989" s="29">
        <f t="shared" si="231"/>
        <v>10.513272216987449</v>
      </c>
      <c r="D4989" s="86">
        <f t="shared" si="232"/>
        <v>13.300925965869785</v>
      </c>
      <c r="E4989" s="86">
        <f t="shared" si="233"/>
        <v>11.951173228829072</v>
      </c>
    </row>
    <row r="4990" spans="1:5" x14ac:dyDescent="0.3">
      <c r="A4990" s="87">
        <v>43963</v>
      </c>
      <c r="B4990" s="94">
        <v>2.9</v>
      </c>
      <c r="C4990" s="29">
        <f t="shared" si="231"/>
        <v>10.514464947720466</v>
      </c>
      <c r="D4990" s="86">
        <f t="shared" si="232"/>
        <v>13.302585854925697</v>
      </c>
      <c r="E4990" s="86">
        <f t="shared" si="233"/>
        <v>11.952836395091639</v>
      </c>
    </row>
    <row r="4991" spans="1:5" x14ac:dyDescent="0.3">
      <c r="A4991" s="87">
        <v>43964</v>
      </c>
      <c r="B4991" s="94">
        <v>2.9</v>
      </c>
      <c r="C4991" s="29">
        <f t="shared" si="231"/>
        <v>10.515657813768785</v>
      </c>
      <c r="D4991" s="86">
        <f t="shared" si="232"/>
        <v>13.304245951127463</v>
      </c>
      <c r="E4991" s="86">
        <f t="shared" si="233"/>
        <v>11.954499792806129</v>
      </c>
    </row>
    <row r="4992" spans="1:5" x14ac:dyDescent="0.3">
      <c r="A4992" s="87">
        <v>43965</v>
      </c>
      <c r="B4992" s="94">
        <v>2.9</v>
      </c>
      <c r="C4992" s="29">
        <f t="shared" si="231"/>
        <v>10.516850815147757</v>
      </c>
      <c r="D4992" s="86">
        <f t="shared" si="232"/>
        <v>13.305906254500934</v>
      </c>
      <c r="E4992" s="86">
        <f t="shared" si="233"/>
        <v>11.956163422004751</v>
      </c>
    </row>
    <row r="4993" spans="1:5" x14ac:dyDescent="0.3">
      <c r="A4993" s="87">
        <v>43966</v>
      </c>
      <c r="B4993" s="94">
        <v>2.9</v>
      </c>
      <c r="C4993" s="29">
        <f t="shared" si="231"/>
        <v>10.518043951872736</v>
      </c>
      <c r="D4993" s="86">
        <f t="shared" si="232"/>
        <v>13.307566765071966</v>
      </c>
      <c r="E4993" s="86">
        <f t="shared" si="233"/>
        <v>11.95782728271972</v>
      </c>
    </row>
    <row r="4994" spans="1:5" x14ac:dyDescent="0.3">
      <c r="A4994" s="87">
        <v>43969</v>
      </c>
      <c r="B4994" s="94">
        <v>2.9</v>
      </c>
      <c r="C4994" s="29">
        <f t="shared" si="231"/>
        <v>10.519237223959076</v>
      </c>
      <c r="D4994" s="86">
        <f t="shared" si="232"/>
        <v>13.309227482866413</v>
      </c>
      <c r="E4994" s="86">
        <f t="shared" si="233"/>
        <v>11.959491374983251</v>
      </c>
    </row>
    <row r="4995" spans="1:5" x14ac:dyDescent="0.3">
      <c r="A4995" s="87">
        <v>43970</v>
      </c>
      <c r="B4995" s="94">
        <v>2.9</v>
      </c>
      <c r="C4995" s="29">
        <f t="shared" si="231"/>
        <v>10.520430631422133</v>
      </c>
      <c r="D4995" s="86">
        <f t="shared" si="232"/>
        <v>13.310888407910138</v>
      </c>
      <c r="E4995" s="86">
        <f t="shared" si="233"/>
        <v>11.961155698827572</v>
      </c>
    </row>
    <row r="4996" spans="1:5" x14ac:dyDescent="0.3">
      <c r="A4996" s="87">
        <v>43971</v>
      </c>
      <c r="B4996" s="94">
        <v>2.9</v>
      </c>
      <c r="C4996" s="29">
        <f t="shared" si="231"/>
        <v>10.521624174277267</v>
      </c>
      <c r="D4996" s="86">
        <f t="shared" si="232"/>
        <v>13.312549540229003</v>
      </c>
      <c r="E4996" s="86">
        <f t="shared" si="233"/>
        <v>11.962820254284907</v>
      </c>
    </row>
    <row r="4997" spans="1:5" x14ac:dyDescent="0.3">
      <c r="A4997" s="87">
        <v>43972</v>
      </c>
      <c r="B4997" s="94">
        <v>2.9</v>
      </c>
      <c r="C4997" s="29">
        <f t="shared" ref="C4997:C5060" si="234">IF(A4997=$B$2,1,IF(A4996&lt;DATE(1998,1,2),ROUND(B4996/3000+1,8)*C4996,ROUND(((1+B4996/100)^(1/252)),8)*C4996))</f>
        <v>10.522817852539839</v>
      </c>
      <c r="D4997" s="86">
        <f t="shared" ref="D4997:D5060" si="235">(((ROUND(C4997/C4996,8)-1)*$D$1)+1)*D4996</f>
        <v>13.314210879848877</v>
      </c>
      <c r="E4997" s="86">
        <f t="shared" ref="E4997:E5060" si="236">(((ROUND(C4997/C4996,8))*(($E$1+1)^(1/252)))*E4996)</f>
        <v>11.964485041387491</v>
      </c>
    </row>
    <row r="4998" spans="1:5" x14ac:dyDescent="0.3">
      <c r="A4998" s="87">
        <v>43973</v>
      </c>
      <c r="B4998" s="94">
        <v>2.9</v>
      </c>
      <c r="C4998" s="29">
        <f t="shared" si="234"/>
        <v>10.52401166622521</v>
      </c>
      <c r="D4998" s="86">
        <f t="shared" si="235"/>
        <v>13.315872426795629</v>
      </c>
      <c r="E4998" s="86">
        <f t="shared" si="236"/>
        <v>11.966150060167557</v>
      </c>
    </row>
    <row r="4999" spans="1:5" x14ac:dyDescent="0.3">
      <c r="A4999" s="87">
        <v>43976</v>
      </c>
      <c r="B4999" s="94">
        <v>2.9</v>
      </c>
      <c r="C4999" s="29">
        <f t="shared" si="234"/>
        <v>10.525205615348742</v>
      </c>
      <c r="D4999" s="86">
        <f t="shared" si="235"/>
        <v>13.317534181095132</v>
      </c>
      <c r="E4999" s="86">
        <f t="shared" si="236"/>
        <v>11.967815310657349</v>
      </c>
    </row>
    <row r="5000" spans="1:5" x14ac:dyDescent="0.3">
      <c r="A5000" s="87">
        <v>43977</v>
      </c>
      <c r="B5000" s="94">
        <v>2.9</v>
      </c>
      <c r="C5000" s="29">
        <f t="shared" si="234"/>
        <v>10.526399699925804</v>
      </c>
      <c r="D5000" s="86">
        <f t="shared" si="235"/>
        <v>13.319196142773263</v>
      </c>
      <c r="E5000" s="86">
        <f t="shared" si="236"/>
        <v>11.969480792889112</v>
      </c>
    </row>
    <row r="5001" spans="1:5" x14ac:dyDescent="0.3">
      <c r="A5001" s="87">
        <v>43978</v>
      </c>
      <c r="B5001" s="94">
        <v>2.9</v>
      </c>
      <c r="C5001" s="29">
        <f t="shared" si="234"/>
        <v>10.527593919971761</v>
      </c>
      <c r="D5001" s="86">
        <f t="shared" si="235"/>
        <v>13.320858311855902</v>
      </c>
      <c r="E5001" s="86">
        <f t="shared" si="236"/>
        <v>11.971146506895094</v>
      </c>
    </row>
    <row r="5002" spans="1:5" x14ac:dyDescent="0.3">
      <c r="A5002" s="87">
        <v>43979</v>
      </c>
      <c r="B5002" s="94">
        <v>2.9</v>
      </c>
      <c r="C5002" s="29">
        <f t="shared" si="234"/>
        <v>10.528788275501981</v>
      </c>
      <c r="D5002" s="86">
        <f t="shared" si="235"/>
        <v>13.322520688368931</v>
      </c>
      <c r="E5002" s="86">
        <f t="shared" si="236"/>
        <v>11.972812452707553</v>
      </c>
    </row>
    <row r="5003" spans="1:5" x14ac:dyDescent="0.3">
      <c r="A5003" s="87">
        <v>43980</v>
      </c>
      <c r="B5003" s="94">
        <v>2.9</v>
      </c>
      <c r="C5003" s="29">
        <f t="shared" si="234"/>
        <v>10.529982766531836</v>
      </c>
      <c r="D5003" s="86">
        <f t="shared" si="235"/>
        <v>13.324183272338237</v>
      </c>
      <c r="E5003" s="86">
        <f t="shared" si="236"/>
        <v>11.974478630358744</v>
      </c>
    </row>
    <row r="5004" spans="1:5" x14ac:dyDescent="0.3">
      <c r="A5004" s="87">
        <v>43983</v>
      </c>
      <c r="B5004" s="94">
        <v>2.9</v>
      </c>
      <c r="C5004" s="29">
        <f t="shared" si="234"/>
        <v>10.531177393076698</v>
      </c>
      <c r="D5004" s="86">
        <f t="shared" si="235"/>
        <v>13.32584606378971</v>
      </c>
      <c r="E5004" s="86">
        <f t="shared" si="236"/>
        <v>11.976145039880933</v>
      </c>
    </row>
    <row r="5005" spans="1:5" x14ac:dyDescent="0.3">
      <c r="A5005" s="87">
        <v>43984</v>
      </c>
      <c r="B5005" s="94">
        <v>2.9</v>
      </c>
      <c r="C5005" s="29">
        <f t="shared" si="234"/>
        <v>10.532372155151942</v>
      </c>
      <c r="D5005" s="86">
        <f t="shared" si="235"/>
        <v>13.327509062749241</v>
      </c>
      <c r="E5005" s="86">
        <f t="shared" si="236"/>
        <v>11.977811681306388</v>
      </c>
    </row>
    <row r="5006" spans="1:5" x14ac:dyDescent="0.3">
      <c r="A5006" s="87">
        <v>43985</v>
      </c>
      <c r="B5006" s="94">
        <v>2.9</v>
      </c>
      <c r="C5006" s="29">
        <f t="shared" si="234"/>
        <v>10.533567052772943</v>
      </c>
      <c r="D5006" s="86">
        <f t="shared" si="235"/>
        <v>13.329172269242727</v>
      </c>
      <c r="E5006" s="86">
        <f t="shared" si="236"/>
        <v>11.979478554667381</v>
      </c>
    </row>
    <row r="5007" spans="1:5" x14ac:dyDescent="0.3">
      <c r="A5007" s="87">
        <v>43986</v>
      </c>
      <c r="B5007" s="94">
        <v>2.9</v>
      </c>
      <c r="C5007" s="29">
        <f t="shared" si="234"/>
        <v>10.53476208595508</v>
      </c>
      <c r="D5007" s="86">
        <f t="shared" si="235"/>
        <v>13.330835683296069</v>
      </c>
      <c r="E5007" s="86">
        <f t="shared" si="236"/>
        <v>11.981145659996187</v>
      </c>
    </row>
    <row r="5008" spans="1:5" x14ac:dyDescent="0.3">
      <c r="A5008" s="87">
        <v>43987</v>
      </c>
      <c r="B5008" s="94">
        <v>2.9</v>
      </c>
      <c r="C5008" s="29">
        <f t="shared" si="234"/>
        <v>10.535957254713731</v>
      </c>
      <c r="D5008" s="86">
        <f t="shared" si="235"/>
        <v>13.332499304935167</v>
      </c>
      <c r="E5008" s="86">
        <f t="shared" si="236"/>
        <v>11.982812997325091</v>
      </c>
    </row>
    <row r="5009" spans="1:5" x14ac:dyDescent="0.3">
      <c r="A5009" s="87">
        <v>43990</v>
      </c>
      <c r="B5009" s="94">
        <v>2.9</v>
      </c>
      <c r="C5009" s="29">
        <f t="shared" si="234"/>
        <v>10.537152559064278</v>
      </c>
      <c r="D5009" s="86">
        <f t="shared" si="235"/>
        <v>13.334163134185928</v>
      </c>
      <c r="E5009" s="86">
        <f t="shared" si="236"/>
        <v>11.984480566686376</v>
      </c>
    </row>
    <row r="5010" spans="1:5" x14ac:dyDescent="0.3">
      <c r="A5010" s="87">
        <v>43991</v>
      </c>
      <c r="B5010" s="94">
        <v>2.9</v>
      </c>
      <c r="C5010" s="29">
        <f t="shared" si="234"/>
        <v>10.538347999022104</v>
      </c>
      <c r="D5010" s="86">
        <f t="shared" si="235"/>
        <v>13.335827171074261</v>
      </c>
      <c r="E5010" s="86">
        <f t="shared" si="236"/>
        <v>11.986148368112334</v>
      </c>
    </row>
    <row r="5011" spans="1:5" x14ac:dyDescent="0.3">
      <c r="A5011" s="87">
        <v>43992</v>
      </c>
      <c r="B5011" s="94">
        <v>2.9</v>
      </c>
      <c r="C5011" s="29">
        <f t="shared" si="234"/>
        <v>10.539543574602593</v>
      </c>
      <c r="D5011" s="86">
        <f t="shared" si="235"/>
        <v>13.337491415626076</v>
      </c>
      <c r="E5011" s="86">
        <f t="shared" si="236"/>
        <v>11.987816401635259</v>
      </c>
    </row>
    <row r="5012" spans="1:5" x14ac:dyDescent="0.3">
      <c r="A5012" s="87">
        <v>43994</v>
      </c>
      <c r="B5012" s="94">
        <v>2.9</v>
      </c>
      <c r="C5012" s="29">
        <f t="shared" si="234"/>
        <v>10.540739285821131</v>
      </c>
      <c r="D5012" s="86">
        <f t="shared" si="235"/>
        <v>13.339155867867289</v>
      </c>
      <c r="E5012" s="86">
        <f t="shared" si="236"/>
        <v>11.989484667287451</v>
      </c>
    </row>
    <row r="5013" spans="1:5" x14ac:dyDescent="0.3">
      <c r="A5013" s="87">
        <v>43997</v>
      </c>
      <c r="B5013" s="94">
        <v>2.9</v>
      </c>
      <c r="C5013" s="29">
        <f t="shared" si="234"/>
        <v>10.541935132693107</v>
      </c>
      <c r="D5013" s="86">
        <f t="shared" si="235"/>
        <v>13.340820527823821</v>
      </c>
      <c r="E5013" s="86">
        <f t="shared" si="236"/>
        <v>11.991153165101215</v>
      </c>
    </row>
    <row r="5014" spans="1:5" x14ac:dyDescent="0.3">
      <c r="A5014" s="87">
        <v>43998</v>
      </c>
      <c r="B5014" s="94">
        <v>2.9</v>
      </c>
      <c r="C5014" s="29">
        <f t="shared" si="234"/>
        <v>10.54313111523391</v>
      </c>
      <c r="D5014" s="86">
        <f t="shared" si="235"/>
        <v>13.342485395521592</v>
      </c>
      <c r="E5014" s="86">
        <f t="shared" si="236"/>
        <v>11.992821895108857</v>
      </c>
    </row>
    <row r="5015" spans="1:5" x14ac:dyDescent="0.3">
      <c r="A5015" s="87">
        <v>43999</v>
      </c>
      <c r="B5015" s="94">
        <v>2.9</v>
      </c>
      <c r="C5015" s="29">
        <f t="shared" si="234"/>
        <v>10.544327233458933</v>
      </c>
      <c r="D5015" s="86">
        <f t="shared" si="235"/>
        <v>13.344150470986527</v>
      </c>
      <c r="E5015" s="86">
        <f t="shared" si="236"/>
        <v>11.994490857342692</v>
      </c>
    </row>
    <row r="5016" spans="1:5" x14ac:dyDescent="0.3">
      <c r="A5016" s="87">
        <v>44000</v>
      </c>
      <c r="B5016" s="94">
        <v>2.15</v>
      </c>
      <c r="C5016" s="29">
        <f t="shared" si="234"/>
        <v>10.545523487383569</v>
      </c>
      <c r="D5016" s="86">
        <f t="shared" si="235"/>
        <v>13.345815754244555</v>
      </c>
      <c r="E5016" s="86">
        <f t="shared" si="236"/>
        <v>11.996160051835036</v>
      </c>
    </row>
    <row r="5017" spans="1:5" x14ac:dyDescent="0.3">
      <c r="A5017" s="87">
        <v>44001</v>
      </c>
      <c r="B5017" s="94">
        <v>2.15</v>
      </c>
      <c r="C5017" s="29">
        <f t="shared" si="234"/>
        <v>10.546413740476375</v>
      </c>
      <c r="D5017" s="86">
        <f t="shared" si="235"/>
        <v>13.347055073387125</v>
      </c>
      <c r="E5017" s="86">
        <f t="shared" si="236"/>
        <v>11.99748122113826</v>
      </c>
    </row>
    <row r="5018" spans="1:5" x14ac:dyDescent="0.3">
      <c r="A5018" s="87">
        <v>44004</v>
      </c>
      <c r="B5018" s="94">
        <v>2.15</v>
      </c>
      <c r="C5018" s="29">
        <f t="shared" si="234"/>
        <v>10.547304068724346</v>
      </c>
      <c r="D5018" s="86">
        <f t="shared" si="235"/>
        <v>13.34829450761535</v>
      </c>
      <c r="E5018" s="86">
        <f t="shared" si="236"/>
        <v>11.998802535945407</v>
      </c>
    </row>
    <row r="5019" spans="1:5" x14ac:dyDescent="0.3">
      <c r="A5019" s="87">
        <v>44005</v>
      </c>
      <c r="B5019" s="94">
        <v>2.15</v>
      </c>
      <c r="C5019" s="29">
        <f t="shared" si="234"/>
        <v>10.548194472133828</v>
      </c>
      <c r="D5019" s="86">
        <f t="shared" si="235"/>
        <v>13.349534056939916</v>
      </c>
      <c r="E5019" s="86">
        <f t="shared" si="236"/>
        <v>12.000123996272499</v>
      </c>
    </row>
    <row r="5020" spans="1:5" x14ac:dyDescent="0.3">
      <c r="A5020" s="87">
        <v>44006</v>
      </c>
      <c r="B5020" s="94">
        <v>2.15</v>
      </c>
      <c r="C5020" s="29">
        <f t="shared" si="234"/>
        <v>10.549084950711165</v>
      </c>
      <c r="D5020" s="86">
        <f t="shared" si="235"/>
        <v>13.350773721371512</v>
      </c>
      <c r="E5020" s="86">
        <f t="shared" si="236"/>
        <v>12.001445602135565</v>
      </c>
    </row>
    <row r="5021" spans="1:5" x14ac:dyDescent="0.3">
      <c r="A5021" s="87">
        <v>44007</v>
      </c>
      <c r="B5021" s="94">
        <v>2.15</v>
      </c>
      <c r="C5021" s="29">
        <f t="shared" si="234"/>
        <v>10.549975504462706</v>
      </c>
      <c r="D5021" s="86">
        <f t="shared" si="235"/>
        <v>13.352013500920826</v>
      </c>
      <c r="E5021" s="86">
        <f t="shared" si="236"/>
        <v>12.002767353550631</v>
      </c>
    </row>
    <row r="5022" spans="1:5" x14ac:dyDescent="0.3">
      <c r="A5022" s="87">
        <v>44008</v>
      </c>
      <c r="B5022" s="94">
        <v>2.15</v>
      </c>
      <c r="C5022" s="29">
        <f t="shared" si="234"/>
        <v>10.550866133394793</v>
      </c>
      <c r="D5022" s="86">
        <f t="shared" si="235"/>
        <v>13.353253395598548</v>
      </c>
      <c r="E5022" s="86">
        <f t="shared" si="236"/>
        <v>12.004089250533728</v>
      </c>
    </row>
    <row r="5023" spans="1:5" x14ac:dyDescent="0.3">
      <c r="A5023" s="87">
        <v>44011</v>
      </c>
      <c r="B5023" s="94">
        <v>2.15</v>
      </c>
      <c r="C5023" s="29">
        <f t="shared" si="234"/>
        <v>10.551756837513775</v>
      </c>
      <c r="D5023" s="86">
        <f t="shared" si="235"/>
        <v>13.35449340541537</v>
      </c>
      <c r="E5023" s="86">
        <f t="shared" si="236"/>
        <v>12.005411293100886</v>
      </c>
    </row>
    <row r="5024" spans="1:5" x14ac:dyDescent="0.3">
      <c r="A5024" s="87">
        <v>44012</v>
      </c>
      <c r="B5024" s="94">
        <v>2.15</v>
      </c>
      <c r="C5024" s="29">
        <f t="shared" si="234"/>
        <v>10.552647616825999</v>
      </c>
      <c r="D5024" s="86">
        <f t="shared" si="235"/>
        <v>13.355733530381984</v>
      </c>
      <c r="E5024" s="86">
        <f t="shared" si="236"/>
        <v>12.006733481268142</v>
      </c>
    </row>
    <row r="5025" spans="1:5" x14ac:dyDescent="0.3">
      <c r="A5025" s="87">
        <v>44013</v>
      </c>
      <c r="B5025" s="94">
        <v>2.15</v>
      </c>
      <c r="C5025" s="29">
        <f t="shared" si="234"/>
        <v>10.553538471337811</v>
      </c>
      <c r="D5025" s="86">
        <f t="shared" si="235"/>
        <v>13.356973770509082</v>
      </c>
      <c r="E5025" s="86">
        <f t="shared" si="236"/>
        <v>12.008055815051529</v>
      </c>
    </row>
    <row r="5026" spans="1:5" x14ac:dyDescent="0.3">
      <c r="A5026" s="87">
        <v>44014</v>
      </c>
      <c r="B5026" s="94">
        <v>2.15</v>
      </c>
      <c r="C5026" s="29">
        <f t="shared" si="234"/>
        <v>10.554429401055563</v>
      </c>
      <c r="D5026" s="86">
        <f t="shared" si="235"/>
        <v>13.358214125807359</v>
      </c>
      <c r="E5026" s="86">
        <f t="shared" si="236"/>
        <v>12.009378294467085</v>
      </c>
    </row>
    <row r="5027" spans="1:5" x14ac:dyDescent="0.3">
      <c r="A5027" s="87">
        <v>44015</v>
      </c>
      <c r="B5027" s="94">
        <v>2.15</v>
      </c>
      <c r="C5027" s="29">
        <f t="shared" si="234"/>
        <v>10.555320405985601</v>
      </c>
      <c r="D5027" s="86">
        <f t="shared" si="235"/>
        <v>13.359454596287511</v>
      </c>
      <c r="E5027" s="86">
        <f t="shared" si="236"/>
        <v>12.010700919530848</v>
      </c>
    </row>
    <row r="5028" spans="1:5" x14ac:dyDescent="0.3">
      <c r="A5028" s="87">
        <v>44018</v>
      </c>
      <c r="B5028" s="94">
        <v>2.15</v>
      </c>
      <c r="C5028" s="29">
        <f t="shared" si="234"/>
        <v>10.556211486134275</v>
      </c>
      <c r="D5028" s="86">
        <f t="shared" si="235"/>
        <v>13.360695181960232</v>
      </c>
      <c r="E5028" s="86">
        <f t="shared" si="236"/>
        <v>12.012023690258859</v>
      </c>
    </row>
    <row r="5029" spans="1:5" x14ac:dyDescent="0.3">
      <c r="A5029" s="87">
        <v>44019</v>
      </c>
      <c r="B5029" s="94">
        <v>2.15</v>
      </c>
      <c r="C5029" s="29">
        <f t="shared" si="234"/>
        <v>10.557102641507935</v>
      </c>
      <c r="D5029" s="86">
        <f t="shared" si="235"/>
        <v>13.361935882836219</v>
      </c>
      <c r="E5029" s="86">
        <f t="shared" si="236"/>
        <v>12.013346606667161</v>
      </c>
    </row>
    <row r="5030" spans="1:5" x14ac:dyDescent="0.3">
      <c r="A5030" s="87">
        <v>44020</v>
      </c>
      <c r="B5030" s="94">
        <v>2.15</v>
      </c>
      <c r="C5030" s="29">
        <f t="shared" si="234"/>
        <v>10.557993872112933</v>
      </c>
      <c r="D5030" s="86">
        <f t="shared" si="235"/>
        <v>13.363176698926171</v>
      </c>
      <c r="E5030" s="86">
        <f t="shared" si="236"/>
        <v>12.014669668771798</v>
      </c>
    </row>
    <row r="5031" spans="1:5" x14ac:dyDescent="0.3">
      <c r="A5031" s="87">
        <v>44021</v>
      </c>
      <c r="B5031" s="94">
        <v>2.15</v>
      </c>
      <c r="C5031" s="29">
        <f t="shared" si="234"/>
        <v>10.558885177955617</v>
      </c>
      <c r="D5031" s="86">
        <f t="shared" si="235"/>
        <v>13.364417630240787</v>
      </c>
      <c r="E5031" s="86">
        <f t="shared" si="236"/>
        <v>12.015992876588815</v>
      </c>
    </row>
    <row r="5032" spans="1:5" x14ac:dyDescent="0.3">
      <c r="A5032" s="87">
        <v>44022</v>
      </c>
      <c r="B5032" s="94">
        <v>2.15</v>
      </c>
      <c r="C5032" s="29">
        <f t="shared" si="234"/>
        <v>10.559776559042341</v>
      </c>
      <c r="D5032" s="86">
        <f t="shared" si="235"/>
        <v>13.365658676790767</v>
      </c>
      <c r="E5032" s="86">
        <f t="shared" si="236"/>
        <v>12.017316230134259</v>
      </c>
    </row>
    <row r="5033" spans="1:5" x14ac:dyDescent="0.3">
      <c r="A5033" s="87">
        <v>44025</v>
      </c>
      <c r="B5033" s="94">
        <v>2.15</v>
      </c>
      <c r="C5033" s="29">
        <f t="shared" si="234"/>
        <v>10.560668015379456</v>
      </c>
      <c r="D5033" s="86">
        <f t="shared" si="235"/>
        <v>13.366899838586813</v>
      </c>
      <c r="E5033" s="86">
        <f t="shared" si="236"/>
        <v>12.018639729424182</v>
      </c>
    </row>
    <row r="5034" spans="1:5" x14ac:dyDescent="0.3">
      <c r="A5034" s="87">
        <v>44026</v>
      </c>
      <c r="B5034" s="94">
        <v>2.15</v>
      </c>
      <c r="C5034" s="29">
        <f t="shared" si="234"/>
        <v>10.561559546973315</v>
      </c>
      <c r="D5034" s="86">
        <f t="shared" si="235"/>
        <v>13.368141115639624</v>
      </c>
      <c r="E5034" s="86">
        <f t="shared" si="236"/>
        <v>12.019963374474633</v>
      </c>
    </row>
    <row r="5035" spans="1:5" x14ac:dyDescent="0.3">
      <c r="A5035" s="87">
        <v>44027</v>
      </c>
      <c r="B5035" s="94">
        <v>2.15</v>
      </c>
      <c r="C5035" s="29">
        <f t="shared" si="234"/>
        <v>10.562451153830272</v>
      </c>
      <c r="D5035" s="86">
        <f t="shared" si="235"/>
        <v>13.369382507959905</v>
      </c>
      <c r="E5035" s="86">
        <f t="shared" si="236"/>
        <v>12.021287165301667</v>
      </c>
    </row>
    <row r="5036" spans="1:5" x14ac:dyDescent="0.3">
      <c r="A5036" s="87">
        <v>44028</v>
      </c>
      <c r="B5036" s="94">
        <v>2.15</v>
      </c>
      <c r="C5036" s="29">
        <f t="shared" si="234"/>
        <v>10.56334283595668</v>
      </c>
      <c r="D5036" s="86">
        <f t="shared" si="235"/>
        <v>13.370624015558359</v>
      </c>
      <c r="E5036" s="86">
        <f t="shared" si="236"/>
        <v>12.022611101921337</v>
      </c>
    </row>
    <row r="5037" spans="1:5" x14ac:dyDescent="0.3">
      <c r="A5037" s="87">
        <v>44029</v>
      </c>
      <c r="B5037" s="94">
        <v>2.15</v>
      </c>
      <c r="C5037" s="29">
        <f t="shared" si="234"/>
        <v>10.564234593358893</v>
      </c>
      <c r="D5037" s="86">
        <f t="shared" si="235"/>
        <v>13.371865638445692</v>
      </c>
      <c r="E5037" s="86">
        <f t="shared" si="236"/>
        <v>12.0239351843497</v>
      </c>
    </row>
    <row r="5038" spans="1:5" x14ac:dyDescent="0.3">
      <c r="A5038" s="87">
        <v>44032</v>
      </c>
      <c r="B5038" s="94">
        <v>2.15</v>
      </c>
      <c r="C5038" s="29">
        <f t="shared" si="234"/>
        <v>10.565126426043266</v>
      </c>
      <c r="D5038" s="86">
        <f t="shared" si="235"/>
        <v>13.373107376632611</v>
      </c>
      <c r="E5038" s="86">
        <f t="shared" si="236"/>
        <v>12.025259412602814</v>
      </c>
    </row>
    <row r="5039" spans="1:5" x14ac:dyDescent="0.3">
      <c r="A5039" s="87">
        <v>44033</v>
      </c>
      <c r="B5039" s="94">
        <v>2.15</v>
      </c>
      <c r="C5039" s="29">
        <f t="shared" si="234"/>
        <v>10.566018334016153</v>
      </c>
      <c r="D5039" s="86">
        <f t="shared" si="235"/>
        <v>13.37434923012982</v>
      </c>
      <c r="E5039" s="86">
        <f t="shared" si="236"/>
        <v>12.026583786696742</v>
      </c>
    </row>
    <row r="5040" spans="1:5" x14ac:dyDescent="0.3">
      <c r="A5040" s="87">
        <v>44034</v>
      </c>
      <c r="B5040" s="94">
        <v>2.15</v>
      </c>
      <c r="C5040" s="29">
        <f t="shared" si="234"/>
        <v>10.566910317283911</v>
      </c>
      <c r="D5040" s="86">
        <f t="shared" si="235"/>
        <v>13.375591198948028</v>
      </c>
      <c r="E5040" s="86">
        <f t="shared" si="236"/>
        <v>12.027908306647543</v>
      </c>
    </row>
    <row r="5041" spans="1:5" x14ac:dyDescent="0.3">
      <c r="A5041" s="87">
        <v>44035</v>
      </c>
      <c r="B5041" s="94">
        <v>2.15</v>
      </c>
      <c r="C5041" s="29">
        <f t="shared" si="234"/>
        <v>10.567802375852898</v>
      </c>
      <c r="D5041" s="86">
        <f t="shared" si="235"/>
        <v>13.376833283097945</v>
      </c>
      <c r="E5041" s="86">
        <f t="shared" si="236"/>
        <v>12.029232972471281</v>
      </c>
    </row>
    <row r="5042" spans="1:5" x14ac:dyDescent="0.3">
      <c r="A5042" s="87">
        <v>44036</v>
      </c>
      <c r="B5042" s="94">
        <v>2.15</v>
      </c>
      <c r="C5042" s="29">
        <f t="shared" si="234"/>
        <v>10.568694509729468</v>
      </c>
      <c r="D5042" s="86">
        <f t="shared" si="235"/>
        <v>13.37807548259028</v>
      </c>
      <c r="E5042" s="86">
        <f t="shared" si="236"/>
        <v>12.030557784184021</v>
      </c>
    </row>
    <row r="5043" spans="1:5" x14ac:dyDescent="0.3">
      <c r="A5043" s="87">
        <v>44039</v>
      </c>
      <c r="B5043" s="94">
        <v>2.15</v>
      </c>
      <c r="C5043" s="29">
        <f t="shared" si="234"/>
        <v>10.569586718919981</v>
      </c>
      <c r="D5043" s="86">
        <f t="shared" si="235"/>
        <v>13.379317797435744</v>
      </c>
      <c r="E5043" s="86">
        <f t="shared" si="236"/>
        <v>12.03188274180183</v>
      </c>
    </row>
    <row r="5044" spans="1:5" x14ac:dyDescent="0.3">
      <c r="A5044" s="87">
        <v>44040</v>
      </c>
      <c r="B5044" s="94">
        <v>2.15</v>
      </c>
      <c r="C5044" s="29">
        <f t="shared" si="234"/>
        <v>10.570479003430792</v>
      </c>
      <c r="D5044" s="86">
        <f t="shared" si="235"/>
        <v>13.38056022764505</v>
      </c>
      <c r="E5044" s="86">
        <f t="shared" si="236"/>
        <v>12.033207845340778</v>
      </c>
    </row>
    <row r="5045" spans="1:5" x14ac:dyDescent="0.3">
      <c r="A5045" s="87">
        <v>44041</v>
      </c>
      <c r="B5045" s="94">
        <v>2.15</v>
      </c>
      <c r="C5045" s="29">
        <f t="shared" si="234"/>
        <v>10.571371363268263</v>
      </c>
      <c r="D5045" s="86">
        <f t="shared" si="235"/>
        <v>13.381802773228911</v>
      </c>
      <c r="E5045" s="86">
        <f t="shared" si="236"/>
        <v>12.034533094816934</v>
      </c>
    </row>
    <row r="5046" spans="1:5" x14ac:dyDescent="0.3">
      <c r="A5046" s="87">
        <v>44042</v>
      </c>
      <c r="B5046" s="94">
        <v>2.15</v>
      </c>
      <c r="C5046" s="29">
        <f t="shared" si="234"/>
        <v>10.572263798438751</v>
      </c>
      <c r="D5046" s="86">
        <f t="shared" si="235"/>
        <v>13.383045434198038</v>
      </c>
      <c r="E5046" s="86">
        <f t="shared" si="236"/>
        <v>12.035858490246374</v>
      </c>
    </row>
    <row r="5047" spans="1:5" x14ac:dyDescent="0.3">
      <c r="A5047" s="87">
        <v>44043</v>
      </c>
      <c r="B5047" s="94">
        <v>2.15</v>
      </c>
      <c r="C5047" s="29">
        <f t="shared" si="234"/>
        <v>10.573156308948617</v>
      </c>
      <c r="D5047" s="86">
        <f t="shared" si="235"/>
        <v>13.384288210563149</v>
      </c>
      <c r="E5047" s="86">
        <f t="shared" si="236"/>
        <v>12.03718403164517</v>
      </c>
    </row>
    <row r="5048" spans="1:5" x14ac:dyDescent="0.3">
      <c r="A5048" s="87">
        <v>44046</v>
      </c>
      <c r="B5048" s="94">
        <v>2.15</v>
      </c>
      <c r="C5048" s="29">
        <f t="shared" si="234"/>
        <v>10.57404889480422</v>
      </c>
      <c r="D5048" s="86">
        <f t="shared" si="235"/>
        <v>13.385531102334959</v>
      </c>
      <c r="E5048" s="86">
        <f t="shared" si="236"/>
        <v>12.038509719029397</v>
      </c>
    </row>
    <row r="5049" spans="1:5" x14ac:dyDescent="0.3">
      <c r="A5049" s="87">
        <v>44047</v>
      </c>
      <c r="B5049" s="94">
        <v>2.15</v>
      </c>
      <c r="C5049" s="29">
        <f t="shared" si="234"/>
        <v>10.57494155601192</v>
      </c>
      <c r="D5049" s="86">
        <f t="shared" si="235"/>
        <v>13.386774109524184</v>
      </c>
      <c r="E5049" s="86">
        <f t="shared" si="236"/>
        <v>12.039835552415134</v>
      </c>
    </row>
    <row r="5050" spans="1:5" x14ac:dyDescent="0.3">
      <c r="A5050" s="87">
        <v>44048</v>
      </c>
      <c r="B5050" s="94">
        <v>2.15</v>
      </c>
      <c r="C5050" s="29">
        <f t="shared" si="234"/>
        <v>10.575834292578079</v>
      </c>
      <c r="D5050" s="86">
        <f t="shared" si="235"/>
        <v>13.388017232141543</v>
      </c>
      <c r="E5050" s="86">
        <f t="shared" si="236"/>
        <v>12.04116153181846</v>
      </c>
    </row>
    <row r="5051" spans="1:5" x14ac:dyDescent="0.3">
      <c r="A5051" s="87">
        <v>44049</v>
      </c>
      <c r="B5051" s="94">
        <v>1.9</v>
      </c>
      <c r="C5051" s="29">
        <f t="shared" si="234"/>
        <v>10.576727104509059</v>
      </c>
      <c r="D5051" s="86">
        <f t="shared" si="235"/>
        <v>13.389260470197755</v>
      </c>
      <c r="E5051" s="86">
        <f t="shared" si="236"/>
        <v>12.042487657255457</v>
      </c>
    </row>
    <row r="5052" spans="1:5" x14ac:dyDescent="0.3">
      <c r="A5052" s="87">
        <v>44050</v>
      </c>
      <c r="B5052" s="94">
        <v>1.9</v>
      </c>
      <c r="C5052" s="29">
        <f t="shared" si="234"/>
        <v>10.577517080256495</v>
      </c>
      <c r="D5052" s="86">
        <f t="shared" si="235"/>
        <v>13.390360518448725</v>
      </c>
      <c r="E5052" s="86">
        <f t="shared" si="236"/>
        <v>12.043696752324712</v>
      </c>
    </row>
    <row r="5053" spans="1:5" x14ac:dyDescent="0.3">
      <c r="A5053" s="87">
        <v>44053</v>
      </c>
      <c r="B5053" s="94">
        <v>1.9</v>
      </c>
      <c r="C5053" s="29">
        <f t="shared" si="234"/>
        <v>10.578307115007219</v>
      </c>
      <c r="D5053" s="86">
        <f t="shared" si="235"/>
        <v>13.391460657078561</v>
      </c>
      <c r="E5053" s="86">
        <f t="shared" si="236"/>
        <v>12.044905968790054</v>
      </c>
    </row>
    <row r="5054" spans="1:5" x14ac:dyDescent="0.3">
      <c r="A5054" s="87">
        <v>44054</v>
      </c>
      <c r="B5054" s="94">
        <v>1.9</v>
      </c>
      <c r="C5054" s="29">
        <f t="shared" si="234"/>
        <v>10.579097208765639</v>
      </c>
      <c r="D5054" s="86">
        <f t="shared" si="235"/>
        <v>13.392560886094685</v>
      </c>
      <c r="E5054" s="86">
        <f t="shared" si="236"/>
        <v>12.046115306663673</v>
      </c>
    </row>
    <row r="5055" spans="1:5" x14ac:dyDescent="0.3">
      <c r="A5055" s="87">
        <v>44055</v>
      </c>
      <c r="B5055" s="94">
        <v>1.9</v>
      </c>
      <c r="C5055" s="29">
        <f t="shared" si="234"/>
        <v>10.57988736153616</v>
      </c>
      <c r="D5055" s="86">
        <f t="shared" si="235"/>
        <v>13.393661205504525</v>
      </c>
      <c r="E5055" s="86">
        <f t="shared" si="236"/>
        <v>12.047324765957757</v>
      </c>
    </row>
    <row r="5056" spans="1:5" x14ac:dyDescent="0.3">
      <c r="A5056" s="87">
        <v>44056</v>
      </c>
      <c r="B5056" s="94">
        <v>1.9</v>
      </c>
      <c r="C5056" s="29">
        <f t="shared" si="234"/>
        <v>10.580677573323193</v>
      </c>
      <c r="D5056" s="86">
        <f t="shared" si="235"/>
        <v>13.394761615315508</v>
      </c>
      <c r="E5056" s="86">
        <f t="shared" si="236"/>
        <v>12.048534346684498</v>
      </c>
    </row>
    <row r="5057" spans="1:5" x14ac:dyDescent="0.3">
      <c r="A5057" s="87">
        <v>44057</v>
      </c>
      <c r="B5057" s="94">
        <v>1.9</v>
      </c>
      <c r="C5057" s="29">
        <f t="shared" si="234"/>
        <v>10.581467844131144</v>
      </c>
      <c r="D5057" s="86">
        <f t="shared" si="235"/>
        <v>13.39586211553506</v>
      </c>
      <c r="E5057" s="86">
        <f t="shared" si="236"/>
        <v>12.049744048856088</v>
      </c>
    </row>
    <row r="5058" spans="1:5" x14ac:dyDescent="0.3">
      <c r="A5058" s="87">
        <v>44060</v>
      </c>
      <c r="B5058" s="94">
        <v>1.9</v>
      </c>
      <c r="C5058" s="29">
        <f t="shared" si="234"/>
        <v>10.582258173964421</v>
      </c>
      <c r="D5058" s="86">
        <f t="shared" si="235"/>
        <v>13.39696270617061</v>
      </c>
      <c r="E5058" s="86">
        <f t="shared" si="236"/>
        <v>12.050953872484721</v>
      </c>
    </row>
    <row r="5059" spans="1:5" x14ac:dyDescent="0.3">
      <c r="A5059" s="87">
        <v>44061</v>
      </c>
      <c r="B5059" s="94">
        <v>1.9</v>
      </c>
      <c r="C5059" s="29">
        <f t="shared" si="234"/>
        <v>10.583048562827434</v>
      </c>
      <c r="D5059" s="86">
        <f t="shared" si="235"/>
        <v>13.398063387229586</v>
      </c>
      <c r="E5059" s="86">
        <f t="shared" si="236"/>
        <v>12.05216381758259</v>
      </c>
    </row>
    <row r="5060" spans="1:5" x14ac:dyDescent="0.3">
      <c r="A5060" s="87">
        <v>44062</v>
      </c>
      <c r="B5060" s="94">
        <v>1.9</v>
      </c>
      <c r="C5060" s="29">
        <f t="shared" si="234"/>
        <v>10.58383901072459</v>
      </c>
      <c r="D5060" s="86">
        <f t="shared" si="235"/>
        <v>13.399164158719417</v>
      </c>
      <c r="E5060" s="86">
        <f t="shared" si="236"/>
        <v>12.053373884161893</v>
      </c>
    </row>
    <row r="5061" spans="1:5" x14ac:dyDescent="0.3">
      <c r="A5061" s="87">
        <v>44063</v>
      </c>
      <c r="B5061" s="94">
        <v>1.9</v>
      </c>
      <c r="C5061" s="29">
        <f t="shared" ref="C5061:C5124" si="237">IF(A5061=$B$2,1,IF(A5060&lt;DATE(1998,1,2),ROUND(B5060/3000+1,8)*C5060,ROUND(((1+B5060/100)^(1/252)),8)*C5060))</f>
        <v>10.5846295176603</v>
      </c>
      <c r="D5061" s="86">
        <f t="shared" ref="D5061:D5124" si="238">(((ROUND(C5061/C5060,8)-1)*$D$1)+1)*D5060</f>
        <v>13.400265020647533</v>
      </c>
      <c r="E5061" s="86">
        <f t="shared" ref="E5061:E5124" si="239">(((ROUND(C5061/C5060,8))*(($E$1+1)^(1/252)))*E5060)</f>
        <v>12.054584072234825</v>
      </c>
    </row>
    <row r="5062" spans="1:5" x14ac:dyDescent="0.3">
      <c r="A5062" s="87">
        <v>44064</v>
      </c>
      <c r="B5062" s="94">
        <v>1.9</v>
      </c>
      <c r="C5062" s="29">
        <f t="shared" si="237"/>
        <v>10.585420083638974</v>
      </c>
      <c r="D5062" s="86">
        <f t="shared" si="238"/>
        <v>13.401365973021363</v>
      </c>
      <c r="E5062" s="86">
        <f t="shared" si="239"/>
        <v>12.055794381813584</v>
      </c>
    </row>
    <row r="5063" spans="1:5" x14ac:dyDescent="0.3">
      <c r="A5063" s="87">
        <v>44067</v>
      </c>
      <c r="B5063" s="94">
        <v>1.9</v>
      </c>
      <c r="C5063" s="29">
        <f t="shared" si="237"/>
        <v>10.586210708665019</v>
      </c>
      <c r="D5063" s="86">
        <f t="shared" si="238"/>
        <v>13.402467015848341</v>
      </c>
      <c r="E5063" s="86">
        <f t="shared" si="239"/>
        <v>12.057004812910371</v>
      </c>
    </row>
    <row r="5064" spans="1:5" x14ac:dyDescent="0.3">
      <c r="A5064" s="87">
        <v>44068</v>
      </c>
      <c r="B5064" s="94">
        <v>1.9</v>
      </c>
      <c r="C5064" s="29">
        <f t="shared" si="237"/>
        <v>10.587001392742849</v>
      </c>
      <c r="D5064" s="86">
        <f t="shared" si="238"/>
        <v>13.403568149135896</v>
      </c>
      <c r="E5064" s="86">
        <f t="shared" si="239"/>
        <v>12.058215365537386</v>
      </c>
    </row>
    <row r="5065" spans="1:5" x14ac:dyDescent="0.3">
      <c r="A5065" s="87">
        <v>44069</v>
      </c>
      <c r="B5065" s="94">
        <v>1.9</v>
      </c>
      <c r="C5065" s="29">
        <f t="shared" si="237"/>
        <v>10.587792135876873</v>
      </c>
      <c r="D5065" s="86">
        <f t="shared" si="238"/>
        <v>13.40466937289146</v>
      </c>
      <c r="E5065" s="86">
        <f t="shared" si="239"/>
        <v>12.05942603970683</v>
      </c>
    </row>
    <row r="5066" spans="1:5" x14ac:dyDescent="0.3">
      <c r="A5066" s="87">
        <v>44070</v>
      </c>
      <c r="B5066" s="94">
        <v>1.9</v>
      </c>
      <c r="C5066" s="29">
        <f t="shared" si="237"/>
        <v>10.5885829380715</v>
      </c>
      <c r="D5066" s="86">
        <f t="shared" si="238"/>
        <v>13.405770687122468</v>
      </c>
      <c r="E5066" s="86">
        <f t="shared" si="239"/>
        <v>12.060636835430907</v>
      </c>
    </row>
    <row r="5067" spans="1:5" x14ac:dyDescent="0.3">
      <c r="A5067" s="87">
        <v>44071</v>
      </c>
      <c r="B5067" s="94">
        <v>1.9</v>
      </c>
      <c r="C5067" s="29">
        <f t="shared" si="237"/>
        <v>10.589373799331144</v>
      </c>
      <c r="D5067" s="86">
        <f t="shared" si="238"/>
        <v>13.40687209183635</v>
      </c>
      <c r="E5067" s="86">
        <f t="shared" si="239"/>
        <v>12.061847752721823</v>
      </c>
    </row>
    <row r="5068" spans="1:5" x14ac:dyDescent="0.3">
      <c r="A5068" s="87">
        <v>44074</v>
      </c>
      <c r="B5068" s="94">
        <v>1.9</v>
      </c>
      <c r="C5068" s="29">
        <f t="shared" si="237"/>
        <v>10.590164719660216</v>
      </c>
      <c r="D5068" s="86">
        <f t="shared" si="238"/>
        <v>13.407973587040543</v>
      </c>
      <c r="E5068" s="86">
        <f t="shared" si="239"/>
        <v>12.06305879159178</v>
      </c>
    </row>
    <row r="5069" spans="1:5" x14ac:dyDescent="0.3">
      <c r="A5069" s="87">
        <v>44075</v>
      </c>
      <c r="B5069" s="94">
        <v>1.9</v>
      </c>
      <c r="C5069" s="29">
        <f t="shared" si="237"/>
        <v>10.590955699063127</v>
      </c>
      <c r="D5069" s="86">
        <f t="shared" si="238"/>
        <v>13.40907517274248</v>
      </c>
      <c r="E5069" s="86">
        <f t="shared" si="239"/>
        <v>12.064269952052989</v>
      </c>
    </row>
    <row r="5070" spans="1:5" x14ac:dyDescent="0.3">
      <c r="A5070" s="87">
        <v>44076</v>
      </c>
      <c r="B5070" s="94">
        <v>1.9</v>
      </c>
      <c r="C5070" s="29">
        <f t="shared" si="237"/>
        <v>10.591746737544289</v>
      </c>
      <c r="D5070" s="86">
        <f t="shared" si="238"/>
        <v>13.410176848949597</v>
      </c>
      <c r="E5070" s="86">
        <f t="shared" si="239"/>
        <v>12.065481234117655</v>
      </c>
    </row>
    <row r="5071" spans="1:5" x14ac:dyDescent="0.3">
      <c r="A5071" s="87">
        <v>44077</v>
      </c>
      <c r="B5071" s="94">
        <v>1.9</v>
      </c>
      <c r="C5071" s="29">
        <f t="shared" si="237"/>
        <v>10.592537835108116</v>
      </c>
      <c r="D5071" s="86">
        <f t="shared" si="238"/>
        <v>13.41127861566933</v>
      </c>
      <c r="E5071" s="86">
        <f t="shared" si="239"/>
        <v>12.066692637797988</v>
      </c>
    </row>
    <row r="5072" spans="1:5" x14ac:dyDescent="0.3">
      <c r="A5072" s="87">
        <v>44078</v>
      </c>
      <c r="B5072" s="94">
        <v>1.9</v>
      </c>
      <c r="C5072" s="29">
        <f t="shared" si="237"/>
        <v>10.593328991759019</v>
      </c>
      <c r="D5072" s="86">
        <f t="shared" si="238"/>
        <v>13.412380472909115</v>
      </c>
      <c r="E5072" s="86">
        <f t="shared" si="239"/>
        <v>12.067904163106199</v>
      </c>
    </row>
    <row r="5073" spans="1:5" x14ac:dyDescent="0.3">
      <c r="A5073" s="87">
        <v>44082</v>
      </c>
      <c r="B5073" s="94">
        <v>1.9</v>
      </c>
      <c r="C5073" s="29">
        <f t="shared" si="237"/>
        <v>10.594120207501414</v>
      </c>
      <c r="D5073" s="86">
        <f t="shared" si="238"/>
        <v>13.413482420676388</v>
      </c>
      <c r="E5073" s="86">
        <f t="shared" si="239"/>
        <v>12.0691158100545</v>
      </c>
    </row>
    <row r="5074" spans="1:5" x14ac:dyDescent="0.3">
      <c r="A5074" s="87">
        <v>44083</v>
      </c>
      <c r="B5074" s="94">
        <v>1.9</v>
      </c>
      <c r="C5074" s="29">
        <f t="shared" si="237"/>
        <v>10.594911482339711</v>
      </c>
      <c r="D5074" s="86">
        <f t="shared" si="238"/>
        <v>13.414584458978588</v>
      </c>
      <c r="E5074" s="86">
        <f t="shared" si="239"/>
        <v>12.070327578655103</v>
      </c>
    </row>
    <row r="5075" spans="1:5" x14ac:dyDescent="0.3">
      <c r="A5075" s="87">
        <v>44084</v>
      </c>
      <c r="B5075" s="94">
        <v>1.9</v>
      </c>
      <c r="C5075" s="29">
        <f t="shared" si="237"/>
        <v>10.595702816278326</v>
      </c>
      <c r="D5075" s="86">
        <f t="shared" si="238"/>
        <v>13.415686587823153</v>
      </c>
      <c r="E5075" s="86">
        <f t="shared" si="239"/>
        <v>12.071539468920223</v>
      </c>
    </row>
    <row r="5076" spans="1:5" x14ac:dyDescent="0.3">
      <c r="A5076" s="87">
        <v>44085</v>
      </c>
      <c r="B5076" s="94">
        <v>1.9</v>
      </c>
      <c r="C5076" s="29">
        <f t="shared" si="237"/>
        <v>10.596494209321673</v>
      </c>
      <c r="D5076" s="86">
        <f t="shared" si="238"/>
        <v>13.416788807217522</v>
      </c>
      <c r="E5076" s="86">
        <f t="shared" si="239"/>
        <v>12.072751480862074</v>
      </c>
    </row>
    <row r="5077" spans="1:5" x14ac:dyDescent="0.3">
      <c r="A5077" s="87">
        <v>44088</v>
      </c>
      <c r="B5077" s="94">
        <v>1.9</v>
      </c>
      <c r="C5077" s="29">
        <f t="shared" si="237"/>
        <v>10.597285661474166</v>
      </c>
      <c r="D5077" s="86">
        <f t="shared" si="238"/>
        <v>13.417891117169134</v>
      </c>
      <c r="E5077" s="86">
        <f t="shared" si="239"/>
        <v>12.073963614492873</v>
      </c>
    </row>
    <row r="5078" spans="1:5" x14ac:dyDescent="0.3">
      <c r="A5078" s="87">
        <v>44089</v>
      </c>
      <c r="B5078" s="94">
        <v>1.9</v>
      </c>
      <c r="C5078" s="29">
        <f t="shared" si="237"/>
        <v>10.59807717274022</v>
      </c>
      <c r="D5078" s="86">
        <f t="shared" si="238"/>
        <v>13.418993517685429</v>
      </c>
      <c r="E5078" s="86">
        <f t="shared" si="239"/>
        <v>12.075175869824839</v>
      </c>
    </row>
    <row r="5079" spans="1:5" x14ac:dyDescent="0.3">
      <c r="A5079" s="87">
        <v>44090</v>
      </c>
      <c r="B5079" s="94">
        <v>1.9</v>
      </c>
      <c r="C5079" s="29">
        <f t="shared" si="237"/>
        <v>10.598868743124251</v>
      </c>
      <c r="D5079" s="86">
        <f t="shared" si="238"/>
        <v>13.420096008773848</v>
      </c>
      <c r="E5079" s="86">
        <f t="shared" si="239"/>
        <v>12.076388246870192</v>
      </c>
    </row>
    <row r="5080" spans="1:5" x14ac:dyDescent="0.3">
      <c r="A5080" s="87">
        <v>44091</v>
      </c>
      <c r="B5080" s="94">
        <v>1.9</v>
      </c>
      <c r="C5080" s="29">
        <f t="shared" si="237"/>
        <v>10.599660372630675</v>
      </c>
      <c r="D5080" s="86">
        <f t="shared" si="238"/>
        <v>13.421198590441833</v>
      </c>
      <c r="E5080" s="86">
        <f t="shared" si="239"/>
        <v>12.077600745641149</v>
      </c>
    </row>
    <row r="5081" spans="1:5" x14ac:dyDescent="0.3">
      <c r="A5081" s="87">
        <v>44092</v>
      </c>
      <c r="B5081" s="94">
        <v>1.9</v>
      </c>
      <c r="C5081" s="29">
        <f t="shared" si="237"/>
        <v>10.600452061263907</v>
      </c>
      <c r="D5081" s="86">
        <f t="shared" si="238"/>
        <v>13.422301262696825</v>
      </c>
      <c r="E5081" s="86">
        <f t="shared" si="239"/>
        <v>12.078813366149936</v>
      </c>
    </row>
    <row r="5082" spans="1:5" x14ac:dyDescent="0.3">
      <c r="A5082" s="87">
        <v>44095</v>
      </c>
      <c r="B5082" s="94">
        <v>1.9</v>
      </c>
      <c r="C5082" s="29">
        <f t="shared" si="237"/>
        <v>10.601243809028361</v>
      </c>
      <c r="D5082" s="86">
        <f t="shared" si="238"/>
        <v>13.423404025546267</v>
      </c>
      <c r="E5082" s="86">
        <f t="shared" si="239"/>
        <v>12.080026108408772</v>
      </c>
    </row>
    <row r="5083" spans="1:5" x14ac:dyDescent="0.3">
      <c r="A5083" s="87">
        <v>44096</v>
      </c>
      <c r="B5083" s="94">
        <v>1.9</v>
      </c>
      <c r="C5083" s="29">
        <f t="shared" si="237"/>
        <v>10.602035615928457</v>
      </c>
      <c r="D5083" s="86">
        <f t="shared" si="238"/>
        <v>13.424506878997601</v>
      </c>
      <c r="E5083" s="86">
        <f t="shared" si="239"/>
        <v>12.081238972429883</v>
      </c>
    </row>
    <row r="5084" spans="1:5" x14ac:dyDescent="0.3">
      <c r="A5084" s="87">
        <v>44097</v>
      </c>
      <c r="B5084" s="94">
        <v>1.9</v>
      </c>
      <c r="C5084" s="29">
        <f t="shared" si="237"/>
        <v>10.60282748196861</v>
      </c>
      <c r="D5084" s="86">
        <f t="shared" si="238"/>
        <v>13.425609823058272</v>
      </c>
      <c r="E5084" s="86">
        <f t="shared" si="239"/>
        <v>12.082451958225493</v>
      </c>
    </row>
    <row r="5085" spans="1:5" x14ac:dyDescent="0.3">
      <c r="A5085" s="87">
        <v>44098</v>
      </c>
      <c r="B5085" s="94">
        <v>1.9</v>
      </c>
      <c r="C5085" s="29">
        <f t="shared" si="237"/>
        <v>10.603619407153237</v>
      </c>
      <c r="D5085" s="86">
        <f t="shared" si="238"/>
        <v>13.426712857735724</v>
      </c>
      <c r="E5085" s="86">
        <f t="shared" si="239"/>
        <v>12.083665065807828</v>
      </c>
    </row>
    <row r="5086" spans="1:5" x14ac:dyDescent="0.3">
      <c r="A5086" s="87">
        <v>44099</v>
      </c>
      <c r="B5086" s="94">
        <v>1.9</v>
      </c>
      <c r="C5086" s="29">
        <f t="shared" si="237"/>
        <v>10.604411391486757</v>
      </c>
      <c r="D5086" s="86">
        <f t="shared" si="238"/>
        <v>13.427815983037403</v>
      </c>
      <c r="E5086" s="86">
        <f t="shared" si="239"/>
        <v>12.084878295189117</v>
      </c>
    </row>
    <row r="5087" spans="1:5" x14ac:dyDescent="0.3">
      <c r="A5087" s="87">
        <v>44102</v>
      </c>
      <c r="B5087" s="94">
        <v>1.9</v>
      </c>
      <c r="C5087" s="29">
        <f t="shared" si="237"/>
        <v>10.605203434973586</v>
      </c>
      <c r="D5087" s="86">
        <f t="shared" si="238"/>
        <v>13.428919198970753</v>
      </c>
      <c r="E5087" s="86">
        <f t="shared" si="239"/>
        <v>12.08609164638159</v>
      </c>
    </row>
    <row r="5088" spans="1:5" x14ac:dyDescent="0.3">
      <c r="A5088" s="87">
        <v>44103</v>
      </c>
      <c r="B5088" s="94">
        <v>1.9</v>
      </c>
      <c r="C5088" s="29">
        <f t="shared" si="237"/>
        <v>10.605995537618144</v>
      </c>
      <c r="D5088" s="86">
        <f t="shared" si="238"/>
        <v>13.430022505543221</v>
      </c>
      <c r="E5088" s="86">
        <f t="shared" si="239"/>
        <v>12.087305119397476</v>
      </c>
    </row>
    <row r="5089" spans="1:5" x14ac:dyDescent="0.3">
      <c r="A5089" s="87">
        <v>44104</v>
      </c>
      <c r="B5089" s="94">
        <v>1.9</v>
      </c>
      <c r="C5089" s="29">
        <f t="shared" si="237"/>
        <v>10.606787699424848</v>
      </c>
      <c r="D5089" s="86">
        <f t="shared" si="238"/>
        <v>13.431125902762254</v>
      </c>
      <c r="E5089" s="86">
        <f t="shared" si="239"/>
        <v>12.088518714249005</v>
      </c>
    </row>
    <row r="5090" spans="1:5" x14ac:dyDescent="0.3">
      <c r="A5090" s="87">
        <v>44105</v>
      </c>
      <c r="B5090" s="94">
        <v>1.9</v>
      </c>
      <c r="C5090" s="29">
        <f t="shared" si="237"/>
        <v>10.607579920398116</v>
      </c>
      <c r="D5090" s="86">
        <f t="shared" si="238"/>
        <v>13.432229390635298</v>
      </c>
      <c r="E5090" s="86">
        <f t="shared" si="239"/>
        <v>12.089732430948411</v>
      </c>
    </row>
    <row r="5091" spans="1:5" x14ac:dyDescent="0.3">
      <c r="A5091" s="87">
        <v>44106</v>
      </c>
      <c r="B5091" s="94">
        <v>1.9</v>
      </c>
      <c r="C5091" s="29">
        <f t="shared" si="237"/>
        <v>10.60837220054237</v>
      </c>
      <c r="D5091" s="86">
        <f t="shared" si="238"/>
        <v>13.433332969169802</v>
      </c>
      <c r="E5091" s="86">
        <f t="shared" si="239"/>
        <v>12.090946269507928</v>
      </c>
    </row>
    <row r="5092" spans="1:5" x14ac:dyDescent="0.3">
      <c r="A5092" s="87">
        <v>44109</v>
      </c>
      <c r="B5092" s="94">
        <v>1.9</v>
      </c>
      <c r="C5092" s="29">
        <f t="shared" si="237"/>
        <v>10.609164539862027</v>
      </c>
      <c r="D5092" s="86">
        <f t="shared" si="238"/>
        <v>13.434436638373215</v>
      </c>
      <c r="E5092" s="86">
        <f t="shared" si="239"/>
        <v>12.09216022993979</v>
      </c>
    </row>
    <row r="5093" spans="1:5" x14ac:dyDescent="0.3">
      <c r="A5093" s="87">
        <v>44110</v>
      </c>
      <c r="B5093" s="94">
        <v>1.9</v>
      </c>
      <c r="C5093" s="29">
        <f t="shared" si="237"/>
        <v>10.609956938361508</v>
      </c>
      <c r="D5093" s="86">
        <f t="shared" si="238"/>
        <v>13.435540398252988</v>
      </c>
      <c r="E5093" s="86">
        <f t="shared" si="239"/>
        <v>12.093374312256234</v>
      </c>
    </row>
    <row r="5094" spans="1:5" x14ac:dyDescent="0.3">
      <c r="A5094" s="87">
        <v>44111</v>
      </c>
      <c r="B5094" s="94">
        <v>1.9</v>
      </c>
      <c r="C5094" s="29">
        <f t="shared" si="237"/>
        <v>10.610749396045234</v>
      </c>
      <c r="D5094" s="86">
        <f t="shared" si="238"/>
        <v>13.436644248816567</v>
      </c>
      <c r="E5094" s="86">
        <f t="shared" si="239"/>
        <v>12.094588516469496</v>
      </c>
    </row>
    <row r="5095" spans="1:5" x14ac:dyDescent="0.3">
      <c r="A5095" s="87">
        <v>44112</v>
      </c>
      <c r="B5095" s="94">
        <v>1.9</v>
      </c>
      <c r="C5095" s="29">
        <f t="shared" si="237"/>
        <v>10.611541912917625</v>
      </c>
      <c r="D5095" s="86">
        <f t="shared" si="238"/>
        <v>13.437748190071405</v>
      </c>
      <c r="E5095" s="86">
        <f t="shared" si="239"/>
        <v>12.095802842591818</v>
      </c>
    </row>
    <row r="5096" spans="1:5" x14ac:dyDescent="0.3">
      <c r="A5096" s="87">
        <v>44113</v>
      </c>
      <c r="B5096" s="94">
        <v>1.9</v>
      </c>
      <c r="C5096" s="29">
        <f t="shared" si="237"/>
        <v>10.6123344889831</v>
      </c>
      <c r="D5096" s="86">
        <f t="shared" si="238"/>
        <v>13.438852222024952</v>
      </c>
      <c r="E5096" s="86">
        <f t="shared" si="239"/>
        <v>12.097017290635437</v>
      </c>
    </row>
    <row r="5097" spans="1:5" x14ac:dyDescent="0.3">
      <c r="A5097" s="87">
        <v>44117</v>
      </c>
      <c r="B5097" s="94">
        <v>1.9</v>
      </c>
      <c r="C5097" s="29">
        <f t="shared" si="237"/>
        <v>10.613127124246081</v>
      </c>
      <c r="D5097" s="86">
        <f t="shared" si="238"/>
        <v>13.439956344684662</v>
      </c>
      <c r="E5097" s="86">
        <f t="shared" si="239"/>
        <v>12.098231860612595</v>
      </c>
    </row>
    <row r="5098" spans="1:5" x14ac:dyDescent="0.3">
      <c r="A5098" s="87">
        <v>44118</v>
      </c>
      <c r="B5098" s="94">
        <v>1.9</v>
      </c>
      <c r="C5098" s="29">
        <f t="shared" si="237"/>
        <v>10.61391981871099</v>
      </c>
      <c r="D5098" s="86">
        <f t="shared" si="238"/>
        <v>13.441060558057984</v>
      </c>
      <c r="E5098" s="86">
        <f t="shared" si="239"/>
        <v>12.099446552535534</v>
      </c>
    </row>
    <row r="5099" spans="1:5" x14ac:dyDescent="0.3">
      <c r="A5099" s="87">
        <v>44119</v>
      </c>
      <c r="B5099" s="94">
        <v>1.9</v>
      </c>
      <c r="C5099" s="29">
        <f t="shared" si="237"/>
        <v>10.614712572382249</v>
      </c>
      <c r="D5099" s="86">
        <f t="shared" si="238"/>
        <v>13.442164862152373</v>
      </c>
      <c r="E5099" s="86">
        <f t="shared" si="239"/>
        <v>12.100661366416499</v>
      </c>
    </row>
    <row r="5100" spans="1:5" x14ac:dyDescent="0.3">
      <c r="A5100" s="87">
        <v>44120</v>
      </c>
      <c r="B5100" s="94">
        <v>1.9</v>
      </c>
      <c r="C5100" s="29">
        <f t="shared" si="237"/>
        <v>10.61550538526428</v>
      </c>
      <c r="D5100" s="86">
        <f t="shared" si="238"/>
        <v>13.443269256975281</v>
      </c>
      <c r="E5100" s="86">
        <f t="shared" si="239"/>
        <v>12.101876302267735</v>
      </c>
    </row>
    <row r="5101" spans="1:5" x14ac:dyDescent="0.3">
      <c r="A5101" s="87">
        <v>44123</v>
      </c>
      <c r="B5101" s="94">
        <v>1.9</v>
      </c>
      <c r="C5101" s="29">
        <f t="shared" si="237"/>
        <v>10.616298257361505</v>
      </c>
      <c r="D5101" s="86">
        <f t="shared" si="238"/>
        <v>13.444373742534165</v>
      </c>
      <c r="E5101" s="86">
        <f t="shared" si="239"/>
        <v>12.103091360101487</v>
      </c>
    </row>
    <row r="5102" spans="1:5" x14ac:dyDescent="0.3">
      <c r="A5102" s="87">
        <v>44124</v>
      </c>
      <c r="B5102" s="94">
        <v>1.9</v>
      </c>
      <c r="C5102" s="29">
        <f t="shared" si="237"/>
        <v>10.617091188678346</v>
      </c>
      <c r="D5102" s="86">
        <f t="shared" si="238"/>
        <v>13.445478318836477</v>
      </c>
      <c r="E5102" s="86">
        <f t="shared" si="239"/>
        <v>12.104306539930002</v>
      </c>
    </row>
    <row r="5103" spans="1:5" x14ac:dyDescent="0.3">
      <c r="A5103" s="87">
        <v>44125</v>
      </c>
      <c r="B5103" s="94">
        <v>1.9</v>
      </c>
      <c r="C5103" s="29">
        <f t="shared" si="237"/>
        <v>10.617884179219228</v>
      </c>
      <c r="D5103" s="86">
        <f t="shared" si="238"/>
        <v>13.446582985889673</v>
      </c>
      <c r="E5103" s="86">
        <f t="shared" si="239"/>
        <v>12.10552184176553</v>
      </c>
    </row>
    <row r="5104" spans="1:5" x14ac:dyDescent="0.3">
      <c r="A5104" s="87">
        <v>44126</v>
      </c>
      <c r="B5104" s="94">
        <v>1.9</v>
      </c>
      <c r="C5104" s="29">
        <f t="shared" si="237"/>
        <v>10.618677228988574</v>
      </c>
      <c r="D5104" s="86">
        <f t="shared" si="238"/>
        <v>13.447687743701211</v>
      </c>
      <c r="E5104" s="86">
        <f t="shared" si="239"/>
        <v>12.106737265620319</v>
      </c>
    </row>
    <row r="5105" spans="1:5" x14ac:dyDescent="0.3">
      <c r="A5105" s="87">
        <v>44127</v>
      </c>
      <c r="B5105" s="94">
        <v>1.9</v>
      </c>
      <c r="C5105" s="29">
        <f t="shared" si="237"/>
        <v>10.619470337990807</v>
      </c>
      <c r="D5105" s="86">
        <f t="shared" si="238"/>
        <v>13.448792592278545</v>
      </c>
      <c r="E5105" s="86">
        <f t="shared" si="239"/>
        <v>12.107952811506623</v>
      </c>
    </row>
    <row r="5106" spans="1:5" x14ac:dyDescent="0.3">
      <c r="A5106" s="87">
        <v>44130</v>
      </c>
      <c r="B5106" s="94">
        <v>1.9</v>
      </c>
      <c r="C5106" s="29">
        <f t="shared" si="237"/>
        <v>10.62026350623035</v>
      </c>
      <c r="D5106" s="86">
        <f t="shared" si="238"/>
        <v>13.449897531629134</v>
      </c>
      <c r="E5106" s="86">
        <f t="shared" si="239"/>
        <v>12.109168479436692</v>
      </c>
    </row>
    <row r="5107" spans="1:5" x14ac:dyDescent="0.3">
      <c r="A5107" s="87">
        <v>44131</v>
      </c>
      <c r="B5107" s="94">
        <v>1.9</v>
      </c>
      <c r="C5107" s="29">
        <f t="shared" si="237"/>
        <v>10.62105673371163</v>
      </c>
      <c r="D5107" s="86">
        <f t="shared" si="238"/>
        <v>13.451002561760435</v>
      </c>
      <c r="E5107" s="86">
        <f t="shared" si="239"/>
        <v>12.110384269422779</v>
      </c>
    </row>
    <row r="5108" spans="1:5" x14ac:dyDescent="0.3">
      <c r="A5108" s="87">
        <v>44132</v>
      </c>
      <c r="B5108" s="94">
        <v>1.9</v>
      </c>
      <c r="C5108" s="29">
        <f t="shared" si="237"/>
        <v>10.621850020439069</v>
      </c>
      <c r="D5108" s="86">
        <f t="shared" si="238"/>
        <v>13.452107682679905</v>
      </c>
      <c r="E5108" s="86">
        <f t="shared" si="239"/>
        <v>12.11160018147714</v>
      </c>
    </row>
    <row r="5109" spans="1:5" x14ac:dyDescent="0.3">
      <c r="A5109" s="87">
        <v>44133</v>
      </c>
      <c r="B5109" s="94">
        <v>1.9</v>
      </c>
      <c r="C5109" s="29">
        <f t="shared" si="237"/>
        <v>10.622643366417096</v>
      </c>
      <c r="D5109" s="86">
        <f t="shared" si="238"/>
        <v>13.453212894395007</v>
      </c>
      <c r="E5109" s="86">
        <f t="shared" si="239"/>
        <v>12.11281621561203</v>
      </c>
    </row>
    <row r="5110" spans="1:5" x14ac:dyDescent="0.3">
      <c r="A5110" s="87">
        <v>44134</v>
      </c>
      <c r="B5110" s="94">
        <v>1.9</v>
      </c>
      <c r="C5110" s="29">
        <f t="shared" si="237"/>
        <v>10.623436771650132</v>
      </c>
      <c r="D5110" s="86">
        <f t="shared" si="238"/>
        <v>13.454318196913198</v>
      </c>
      <c r="E5110" s="86">
        <f t="shared" si="239"/>
        <v>12.114032371839707</v>
      </c>
    </row>
    <row r="5111" spans="1:5" x14ac:dyDescent="0.3">
      <c r="A5111" s="87">
        <v>44138</v>
      </c>
      <c r="B5111" s="94">
        <v>1.9</v>
      </c>
      <c r="C5111" s="29">
        <f t="shared" si="237"/>
        <v>10.624230236142607</v>
      </c>
      <c r="D5111" s="86">
        <f t="shared" si="238"/>
        <v>13.455423590241937</v>
      </c>
      <c r="E5111" s="86">
        <f t="shared" si="239"/>
        <v>12.115248650172429</v>
      </c>
    </row>
    <row r="5112" spans="1:5" x14ac:dyDescent="0.3">
      <c r="A5112" s="87">
        <v>44139</v>
      </c>
      <c r="B5112" s="94">
        <v>1.9</v>
      </c>
      <c r="C5112" s="29">
        <f t="shared" si="237"/>
        <v>10.625023759898943</v>
      </c>
      <c r="D5112" s="86">
        <f t="shared" si="238"/>
        <v>13.456529074388687</v>
      </c>
      <c r="E5112" s="86">
        <f t="shared" si="239"/>
        <v>12.116465050622455</v>
      </c>
    </row>
    <row r="5113" spans="1:5" x14ac:dyDescent="0.3">
      <c r="A5113" s="87">
        <v>44140</v>
      </c>
      <c r="B5113" s="94">
        <v>1.9</v>
      </c>
      <c r="C5113" s="29">
        <f t="shared" si="237"/>
        <v>10.625817342923568</v>
      </c>
      <c r="D5113" s="86">
        <f t="shared" si="238"/>
        <v>13.457634649360909</v>
      </c>
      <c r="E5113" s="86">
        <f t="shared" si="239"/>
        <v>12.117681573202047</v>
      </c>
    </row>
    <row r="5114" spans="1:5" x14ac:dyDescent="0.3">
      <c r="A5114" s="87">
        <v>44141</v>
      </c>
      <c r="B5114" s="94">
        <v>1.9</v>
      </c>
      <c r="C5114" s="29">
        <f t="shared" si="237"/>
        <v>10.626610985220911</v>
      </c>
      <c r="D5114" s="86">
        <f t="shared" si="238"/>
        <v>13.458740315166065</v>
      </c>
      <c r="E5114" s="86">
        <f t="shared" si="239"/>
        <v>12.118898217923467</v>
      </c>
    </row>
    <row r="5115" spans="1:5" x14ac:dyDescent="0.3">
      <c r="A5115" s="87">
        <v>44144</v>
      </c>
      <c r="B5115" s="94">
        <v>1.9</v>
      </c>
      <c r="C5115" s="29">
        <f t="shared" si="237"/>
        <v>10.627404686795396</v>
      </c>
      <c r="D5115" s="86">
        <f t="shared" si="238"/>
        <v>13.459846071811619</v>
      </c>
      <c r="E5115" s="86">
        <f t="shared" si="239"/>
        <v>12.120114984798979</v>
      </c>
    </row>
    <row r="5116" spans="1:5" x14ac:dyDescent="0.3">
      <c r="A5116" s="87">
        <v>44145</v>
      </c>
      <c r="B5116" s="94">
        <v>1.9</v>
      </c>
      <c r="C5116" s="29">
        <f t="shared" si="237"/>
        <v>10.628198447651451</v>
      </c>
      <c r="D5116" s="86">
        <f t="shared" si="238"/>
        <v>13.460951919305032</v>
      </c>
      <c r="E5116" s="86">
        <f t="shared" si="239"/>
        <v>12.121331873840846</v>
      </c>
    </row>
    <row r="5117" spans="1:5" x14ac:dyDescent="0.3">
      <c r="A5117" s="87">
        <v>44146</v>
      </c>
      <c r="B5117" s="94">
        <v>1.9</v>
      </c>
      <c r="C5117" s="29">
        <f t="shared" si="237"/>
        <v>10.628992267793505</v>
      </c>
      <c r="D5117" s="86">
        <f t="shared" si="238"/>
        <v>13.46205785765377</v>
      </c>
      <c r="E5117" s="86">
        <f t="shared" si="239"/>
        <v>12.122548885061335</v>
      </c>
    </row>
    <row r="5118" spans="1:5" x14ac:dyDescent="0.3">
      <c r="A5118" s="87">
        <v>44147</v>
      </c>
      <c r="B5118" s="94">
        <v>1.9</v>
      </c>
      <c r="C5118" s="29">
        <f t="shared" si="237"/>
        <v>10.629786147225985</v>
      </c>
      <c r="D5118" s="86">
        <f t="shared" si="238"/>
        <v>13.463163886865296</v>
      </c>
      <c r="E5118" s="86">
        <f t="shared" si="239"/>
        <v>12.123766018472711</v>
      </c>
    </row>
    <row r="5119" spans="1:5" x14ac:dyDescent="0.3">
      <c r="A5119" s="87">
        <v>44148</v>
      </c>
      <c r="B5119" s="94">
        <v>1.9</v>
      </c>
      <c r="C5119" s="29">
        <f t="shared" si="237"/>
        <v>10.630580085953321</v>
      </c>
      <c r="D5119" s="86">
        <f t="shared" si="238"/>
        <v>13.464270006947077</v>
      </c>
      <c r="E5119" s="86">
        <f t="shared" si="239"/>
        <v>12.124983274087244</v>
      </c>
    </row>
    <row r="5120" spans="1:5" x14ac:dyDescent="0.3">
      <c r="A5120" s="87">
        <v>44151</v>
      </c>
      <c r="B5120" s="94">
        <v>1.9</v>
      </c>
      <c r="C5120" s="29">
        <f t="shared" si="237"/>
        <v>10.63137408397994</v>
      </c>
      <c r="D5120" s="86">
        <f t="shared" si="238"/>
        <v>13.465376217906577</v>
      </c>
      <c r="E5120" s="86">
        <f t="shared" si="239"/>
        <v>12.126200651917204</v>
      </c>
    </row>
    <row r="5121" spans="1:5" x14ac:dyDescent="0.3">
      <c r="A5121" s="87">
        <v>44152</v>
      </c>
      <c r="B5121" s="94">
        <v>1.9</v>
      </c>
      <c r="C5121" s="29">
        <f t="shared" si="237"/>
        <v>10.632168141310272</v>
      </c>
      <c r="D5121" s="86">
        <f t="shared" si="238"/>
        <v>13.466482519751263</v>
      </c>
      <c r="E5121" s="86">
        <f t="shared" si="239"/>
        <v>12.12741815197486</v>
      </c>
    </row>
    <row r="5122" spans="1:5" x14ac:dyDescent="0.3">
      <c r="A5122" s="87">
        <v>44153</v>
      </c>
      <c r="B5122" s="94">
        <v>1.9</v>
      </c>
      <c r="C5122" s="29">
        <f t="shared" si="237"/>
        <v>10.632962257948746</v>
      </c>
      <c r="D5122" s="86">
        <f t="shared" si="238"/>
        <v>13.467588912488603</v>
      </c>
      <c r="E5122" s="86">
        <f t="shared" si="239"/>
        <v>12.128635774272485</v>
      </c>
    </row>
    <row r="5123" spans="1:5" x14ac:dyDescent="0.3">
      <c r="A5123" s="87">
        <v>44154</v>
      </c>
      <c r="B5123" s="94">
        <v>1.9</v>
      </c>
      <c r="C5123" s="29">
        <f t="shared" si="237"/>
        <v>10.633756433899791</v>
      </c>
      <c r="D5123" s="86">
        <f t="shared" si="238"/>
        <v>13.468695396126064</v>
      </c>
      <c r="E5123" s="86">
        <f t="shared" si="239"/>
        <v>12.129853518822353</v>
      </c>
    </row>
    <row r="5124" spans="1:5" x14ac:dyDescent="0.3">
      <c r="A5124" s="87">
        <v>44155</v>
      </c>
      <c r="B5124" s="94">
        <v>1.9</v>
      </c>
      <c r="C5124" s="29">
        <f t="shared" si="237"/>
        <v>10.634550669167838</v>
      </c>
      <c r="D5124" s="86">
        <f t="shared" si="238"/>
        <v>13.469801970671114</v>
      </c>
      <c r="E5124" s="86">
        <f t="shared" si="239"/>
        <v>12.131071385636737</v>
      </c>
    </row>
    <row r="5125" spans="1:5" x14ac:dyDescent="0.3">
      <c r="A5125" s="87">
        <v>44158</v>
      </c>
      <c r="B5125" s="94">
        <v>1.9</v>
      </c>
      <c r="C5125" s="29">
        <f t="shared" ref="C5125:C5188" si="240">IF(A5125=$B$2,1,IF(A5124&lt;DATE(1998,1,2),ROUND(B5124/3000+1,8)*C5124,ROUND(((1+B5124/100)^(1/252)),8)*C5124))</f>
        <v>10.635344963757317</v>
      </c>
      <c r="D5125" s="86">
        <f t="shared" ref="D5125:D5188" si="241">(((ROUND(C5125/C5124,8)-1)*$D$1)+1)*D5124</f>
        <v>13.470908636131222</v>
      </c>
      <c r="E5125" s="86">
        <f t="shared" ref="E5125:E5188" si="242">(((ROUND(C5125/C5124,8))*(($E$1+1)^(1/252)))*E5124)</f>
        <v>12.132289374727913</v>
      </c>
    </row>
    <row r="5126" spans="1:5" x14ac:dyDescent="0.3">
      <c r="A5126" s="87">
        <v>44159</v>
      </c>
      <c r="B5126" s="94">
        <v>1.9</v>
      </c>
      <c r="C5126" s="29">
        <f t="shared" si="240"/>
        <v>10.63613931767266</v>
      </c>
      <c r="D5126" s="86">
        <f t="shared" si="241"/>
        <v>13.472015392513857</v>
      </c>
      <c r="E5126" s="86">
        <f t="shared" si="242"/>
        <v>12.133507486108158</v>
      </c>
    </row>
    <row r="5127" spans="1:5" x14ac:dyDescent="0.3">
      <c r="A5127" s="87">
        <v>44160</v>
      </c>
      <c r="B5127" s="94">
        <v>1.9</v>
      </c>
      <c r="C5127" s="29">
        <f t="shared" si="240"/>
        <v>10.636933730918296</v>
      </c>
      <c r="D5127" s="86">
        <f t="shared" si="241"/>
        <v>13.473122239826489</v>
      </c>
      <c r="E5127" s="86">
        <f t="shared" si="242"/>
        <v>12.134725719789751</v>
      </c>
    </row>
    <row r="5128" spans="1:5" x14ac:dyDescent="0.3">
      <c r="A5128" s="87">
        <v>44161</v>
      </c>
      <c r="B5128" s="94">
        <v>1.9</v>
      </c>
      <c r="C5128" s="29">
        <f t="shared" si="240"/>
        <v>10.637728203498657</v>
      </c>
      <c r="D5128" s="86">
        <f t="shared" si="241"/>
        <v>13.474229178076591</v>
      </c>
      <c r="E5128" s="86">
        <f t="shared" si="242"/>
        <v>12.13594407578497</v>
      </c>
    </row>
    <row r="5129" spans="1:5" x14ac:dyDescent="0.3">
      <c r="A5129" s="87">
        <v>44162</v>
      </c>
      <c r="B5129" s="94">
        <v>1.9</v>
      </c>
      <c r="C5129" s="29">
        <f t="shared" si="240"/>
        <v>10.638522735418176</v>
      </c>
      <c r="D5129" s="86">
        <f t="shared" si="241"/>
        <v>13.475336207271631</v>
      </c>
      <c r="E5129" s="86">
        <f t="shared" si="242"/>
        <v>12.137162554106096</v>
      </c>
    </row>
    <row r="5130" spans="1:5" x14ac:dyDescent="0.3">
      <c r="A5130" s="87">
        <v>44165</v>
      </c>
      <c r="B5130" s="94">
        <v>1.9</v>
      </c>
      <c r="C5130" s="29">
        <f t="shared" si="240"/>
        <v>10.639317326681283</v>
      </c>
      <c r="D5130" s="86">
        <f t="shared" si="241"/>
        <v>13.476443327419084</v>
      </c>
      <c r="E5130" s="86">
        <f t="shared" si="242"/>
        <v>12.13838115476541</v>
      </c>
    </row>
    <row r="5131" spans="1:5" x14ac:dyDescent="0.3">
      <c r="A5131" s="87">
        <v>44166</v>
      </c>
      <c r="B5131" s="94">
        <v>1.9</v>
      </c>
      <c r="C5131" s="29">
        <f t="shared" si="240"/>
        <v>10.640111977292412</v>
      </c>
      <c r="D5131" s="86">
        <f t="shared" si="241"/>
        <v>13.477550538526421</v>
      </c>
      <c r="E5131" s="86">
        <f t="shared" si="242"/>
        <v>12.139599877775197</v>
      </c>
    </row>
    <row r="5132" spans="1:5" x14ac:dyDescent="0.3">
      <c r="A5132" s="87">
        <v>44167</v>
      </c>
      <c r="B5132" s="94">
        <v>1.9</v>
      </c>
      <c r="C5132" s="29">
        <f t="shared" si="240"/>
        <v>10.640906687255995</v>
      </c>
      <c r="D5132" s="86">
        <f t="shared" si="241"/>
        <v>13.478657840601116</v>
      </c>
      <c r="E5132" s="86">
        <f t="shared" si="242"/>
        <v>12.14081872314774</v>
      </c>
    </row>
    <row r="5133" spans="1:5" x14ac:dyDescent="0.3">
      <c r="A5133" s="87">
        <v>44168</v>
      </c>
      <c r="B5133" s="94">
        <v>1.9</v>
      </c>
      <c r="C5133" s="29">
        <f t="shared" si="240"/>
        <v>10.641701456576467</v>
      </c>
      <c r="D5133" s="86">
        <f t="shared" si="241"/>
        <v>13.479765233650641</v>
      </c>
      <c r="E5133" s="86">
        <f t="shared" si="242"/>
        <v>12.142037690895325</v>
      </c>
    </row>
    <row r="5134" spans="1:5" x14ac:dyDescent="0.3">
      <c r="A5134" s="87">
        <v>44169</v>
      </c>
      <c r="B5134" s="94">
        <v>1.9</v>
      </c>
      <c r="C5134" s="29">
        <f t="shared" si="240"/>
        <v>10.642496285258257</v>
      </c>
      <c r="D5134" s="86">
        <f t="shared" si="241"/>
        <v>13.480872717682471</v>
      </c>
      <c r="E5134" s="86">
        <f t="shared" si="242"/>
        <v>12.143256781030239</v>
      </c>
    </row>
    <row r="5135" spans="1:5" x14ac:dyDescent="0.3">
      <c r="A5135" s="87">
        <v>44172</v>
      </c>
      <c r="B5135" s="94">
        <v>1.9</v>
      </c>
      <c r="C5135" s="29">
        <f t="shared" si="240"/>
        <v>10.643291173305803</v>
      </c>
      <c r="D5135" s="86">
        <f t="shared" si="241"/>
        <v>13.481980292704083</v>
      </c>
      <c r="E5135" s="86">
        <f t="shared" si="242"/>
        <v>12.144475993564768</v>
      </c>
    </row>
    <row r="5136" spans="1:5" x14ac:dyDescent="0.3">
      <c r="A5136" s="87">
        <v>44173</v>
      </c>
      <c r="B5136" s="94">
        <v>1.9</v>
      </c>
      <c r="C5136" s="29">
        <f t="shared" si="240"/>
        <v>10.644086120723536</v>
      </c>
      <c r="D5136" s="86">
        <f t="shared" si="241"/>
        <v>13.483087958722951</v>
      </c>
      <c r="E5136" s="86">
        <f t="shared" si="242"/>
        <v>12.145695328511204</v>
      </c>
    </row>
    <row r="5137" spans="1:5" x14ac:dyDescent="0.3">
      <c r="A5137" s="87">
        <v>44174</v>
      </c>
      <c r="B5137" s="94">
        <v>1.9</v>
      </c>
      <c r="C5137" s="29">
        <f t="shared" si="240"/>
        <v>10.644881127515893</v>
      </c>
      <c r="D5137" s="86">
        <f t="shared" si="241"/>
        <v>13.484195715746552</v>
      </c>
      <c r="E5137" s="86">
        <f t="shared" si="242"/>
        <v>12.146914785881835</v>
      </c>
    </row>
    <row r="5138" spans="1:5" x14ac:dyDescent="0.3">
      <c r="A5138" s="87">
        <v>44175</v>
      </c>
      <c r="B5138" s="94">
        <v>1.9</v>
      </c>
      <c r="C5138" s="29">
        <f t="shared" si="240"/>
        <v>10.645676193687306</v>
      </c>
      <c r="D5138" s="86">
        <f t="shared" si="241"/>
        <v>13.485303563782361</v>
      </c>
      <c r="E5138" s="86">
        <f t="shared" si="242"/>
        <v>12.148134365688955</v>
      </c>
    </row>
    <row r="5139" spans="1:5" x14ac:dyDescent="0.3">
      <c r="A5139" s="87">
        <v>44176</v>
      </c>
      <c r="B5139" s="94">
        <v>1.9</v>
      </c>
      <c r="C5139" s="29">
        <f t="shared" si="240"/>
        <v>10.646471319242211</v>
      </c>
      <c r="D5139" s="86">
        <f t="shared" si="241"/>
        <v>13.486411502837857</v>
      </c>
      <c r="E5139" s="86">
        <f t="shared" si="242"/>
        <v>12.149354067944856</v>
      </c>
    </row>
    <row r="5140" spans="1:5" x14ac:dyDescent="0.3">
      <c r="A5140" s="87">
        <v>44179</v>
      </c>
      <c r="B5140" s="94">
        <v>1.9</v>
      </c>
      <c r="C5140" s="29">
        <f t="shared" si="240"/>
        <v>10.647266504185044</v>
      </c>
      <c r="D5140" s="86">
        <f t="shared" si="241"/>
        <v>13.487519532920519</v>
      </c>
      <c r="E5140" s="86">
        <f t="shared" si="242"/>
        <v>12.15057389266183</v>
      </c>
    </row>
    <row r="5141" spans="1:5" x14ac:dyDescent="0.3">
      <c r="A5141" s="87">
        <v>44180</v>
      </c>
      <c r="B5141" s="94">
        <v>1.9</v>
      </c>
      <c r="C5141" s="29">
        <f t="shared" si="240"/>
        <v>10.648061748520242</v>
      </c>
      <c r="D5141" s="86">
        <f t="shared" si="241"/>
        <v>13.488627654037824</v>
      </c>
      <c r="E5141" s="86">
        <f t="shared" si="242"/>
        <v>12.151793839852177</v>
      </c>
    </row>
    <row r="5142" spans="1:5" x14ac:dyDescent="0.3">
      <c r="A5142" s="87">
        <v>44181</v>
      </c>
      <c r="B5142" s="94">
        <v>1.9</v>
      </c>
      <c r="C5142" s="29">
        <f t="shared" si="240"/>
        <v>10.648857052252238</v>
      </c>
      <c r="D5142" s="86">
        <f t="shared" si="241"/>
        <v>13.489735866197252</v>
      </c>
      <c r="E5142" s="86">
        <f t="shared" si="242"/>
        <v>12.153013909528189</v>
      </c>
    </row>
    <row r="5143" spans="1:5" x14ac:dyDescent="0.3">
      <c r="A5143" s="87">
        <v>44182</v>
      </c>
      <c r="B5143" s="94">
        <v>1.9</v>
      </c>
      <c r="C5143" s="29">
        <f t="shared" si="240"/>
        <v>10.64965241538547</v>
      </c>
      <c r="D5143" s="86">
        <f t="shared" si="241"/>
        <v>13.490844169406282</v>
      </c>
      <c r="E5143" s="86">
        <f t="shared" si="242"/>
        <v>12.154234101702167</v>
      </c>
    </row>
    <row r="5144" spans="1:5" x14ac:dyDescent="0.3">
      <c r="A5144" s="87">
        <v>44183</v>
      </c>
      <c r="B5144" s="94">
        <v>1.9</v>
      </c>
      <c r="C5144" s="29">
        <f t="shared" si="240"/>
        <v>10.650447837924375</v>
      </c>
      <c r="D5144" s="86">
        <f t="shared" si="241"/>
        <v>13.491952563672395</v>
      </c>
      <c r="E5144" s="86">
        <f t="shared" si="242"/>
        <v>12.155454416386409</v>
      </c>
    </row>
    <row r="5145" spans="1:5" x14ac:dyDescent="0.3">
      <c r="A5145" s="87">
        <v>44186</v>
      </c>
      <c r="B5145" s="94">
        <v>1.9</v>
      </c>
      <c r="C5145" s="29">
        <f t="shared" si="240"/>
        <v>10.651243319873389</v>
      </c>
      <c r="D5145" s="86">
        <f t="shared" si="241"/>
        <v>13.493061049003074</v>
      </c>
      <c r="E5145" s="86">
        <f t="shared" si="242"/>
        <v>12.156674853593215</v>
      </c>
    </row>
    <row r="5146" spans="1:5" x14ac:dyDescent="0.3">
      <c r="A5146" s="87">
        <v>44187</v>
      </c>
      <c r="B5146" s="94">
        <v>1.9</v>
      </c>
      <c r="C5146" s="29">
        <f t="shared" si="240"/>
        <v>10.652038861236949</v>
      </c>
      <c r="D5146" s="86">
        <f t="shared" si="241"/>
        <v>13.494169625405799</v>
      </c>
      <c r="E5146" s="86">
        <f t="shared" si="242"/>
        <v>12.157895413334886</v>
      </c>
    </row>
    <row r="5147" spans="1:5" x14ac:dyDescent="0.3">
      <c r="A5147" s="87">
        <v>44188</v>
      </c>
      <c r="B5147" s="94">
        <v>1.9</v>
      </c>
      <c r="C5147" s="29">
        <f t="shared" si="240"/>
        <v>10.652834462019495</v>
      </c>
      <c r="D5147" s="86">
        <f t="shared" si="241"/>
        <v>13.495278292888052</v>
      </c>
      <c r="E5147" s="86">
        <f t="shared" si="242"/>
        <v>12.159116095623727</v>
      </c>
    </row>
    <row r="5148" spans="1:5" x14ac:dyDescent="0.3">
      <c r="A5148" s="87">
        <v>44189</v>
      </c>
      <c r="B5148" s="94">
        <v>1.9</v>
      </c>
      <c r="C5148" s="29">
        <f t="shared" si="240"/>
        <v>10.653630122225463</v>
      </c>
      <c r="D5148" s="86">
        <f t="shared" si="241"/>
        <v>13.496387051457317</v>
      </c>
      <c r="E5148" s="86">
        <f t="shared" si="242"/>
        <v>12.160336900472039</v>
      </c>
    </row>
    <row r="5149" spans="1:5" x14ac:dyDescent="0.3">
      <c r="A5149" s="87">
        <v>44193</v>
      </c>
      <c r="B5149" s="94">
        <v>1.9</v>
      </c>
      <c r="C5149" s="29">
        <f t="shared" si="240"/>
        <v>10.654425841859291</v>
      </c>
      <c r="D5149" s="86">
        <f t="shared" si="241"/>
        <v>13.497495901121077</v>
      </c>
      <c r="E5149" s="86">
        <f t="shared" si="242"/>
        <v>12.16155782789213</v>
      </c>
    </row>
    <row r="5150" spans="1:5" x14ac:dyDescent="0.3">
      <c r="A5150" s="87">
        <v>44194</v>
      </c>
      <c r="B5150" s="94">
        <v>1.9</v>
      </c>
      <c r="C5150" s="29">
        <f t="shared" si="240"/>
        <v>10.655221620925419</v>
      </c>
      <c r="D5150" s="86">
        <f t="shared" si="241"/>
        <v>13.498604841886817</v>
      </c>
      <c r="E5150" s="86">
        <f t="shared" si="242"/>
        <v>12.162778877896304</v>
      </c>
    </row>
    <row r="5151" spans="1:5" x14ac:dyDescent="0.3">
      <c r="A5151" s="87">
        <v>44195</v>
      </c>
      <c r="B5151" s="94">
        <v>1.9</v>
      </c>
      <c r="C5151" s="29">
        <f t="shared" si="240"/>
        <v>10.656017459428284</v>
      </c>
      <c r="D5151" s="86">
        <f t="shared" si="241"/>
        <v>13.499713873762021</v>
      </c>
      <c r="E5151" s="86">
        <f t="shared" si="242"/>
        <v>12.164000050496872</v>
      </c>
    </row>
    <row r="5152" spans="1:5" x14ac:dyDescent="0.3">
      <c r="A5152" s="87">
        <v>44196</v>
      </c>
      <c r="B5152" s="94">
        <v>1.9</v>
      </c>
      <c r="C5152" s="29">
        <f t="shared" si="240"/>
        <v>10.656813357372329</v>
      </c>
      <c r="D5152" s="86">
        <f t="shared" si="241"/>
        <v>13.500822996754176</v>
      </c>
      <c r="E5152" s="86">
        <f t="shared" si="242"/>
        <v>12.16522134570614</v>
      </c>
    </row>
    <row r="5153" spans="1:5" x14ac:dyDescent="0.3">
      <c r="A5153" s="87">
        <v>44200</v>
      </c>
      <c r="B5153" s="94">
        <v>1.9</v>
      </c>
      <c r="C5153" s="29">
        <f t="shared" si="240"/>
        <v>10.65760931476199</v>
      </c>
      <c r="D5153" s="86">
        <f t="shared" si="241"/>
        <v>13.501932210870766</v>
      </c>
      <c r="E5153" s="86">
        <f t="shared" si="242"/>
        <v>12.16644276353642</v>
      </c>
    </row>
    <row r="5154" spans="1:5" x14ac:dyDescent="0.3">
      <c r="A5154" s="87">
        <v>44201</v>
      </c>
      <c r="B5154" s="94">
        <v>1.9</v>
      </c>
      <c r="C5154" s="29">
        <f t="shared" si="240"/>
        <v>10.658405331601708</v>
      </c>
      <c r="D5154" s="86">
        <f t="shared" si="241"/>
        <v>13.503041516119278</v>
      </c>
      <c r="E5154" s="86">
        <f t="shared" si="242"/>
        <v>12.167664304000022</v>
      </c>
    </row>
    <row r="5155" spans="1:5" x14ac:dyDescent="0.3">
      <c r="A5155" s="87">
        <v>44202</v>
      </c>
      <c r="B5155" s="94">
        <v>1.9</v>
      </c>
      <c r="C5155" s="29">
        <f t="shared" si="240"/>
        <v>10.659201407895925</v>
      </c>
      <c r="D5155" s="86">
        <f t="shared" si="241"/>
        <v>13.504150912507201</v>
      </c>
      <c r="E5155" s="86">
        <f t="shared" si="242"/>
        <v>12.16888596710926</v>
      </c>
    </row>
    <row r="5156" spans="1:5" x14ac:dyDescent="0.3">
      <c r="A5156" s="87">
        <v>44203</v>
      </c>
      <c r="B5156" s="94">
        <v>1.9</v>
      </c>
      <c r="C5156" s="29">
        <f t="shared" si="240"/>
        <v>10.65999754364908</v>
      </c>
      <c r="D5156" s="86">
        <f t="shared" si="241"/>
        <v>13.505260400042022</v>
      </c>
      <c r="E5156" s="86">
        <f t="shared" si="242"/>
        <v>12.170107752876447</v>
      </c>
    </row>
    <row r="5157" spans="1:5" x14ac:dyDescent="0.3">
      <c r="A5157" s="87">
        <v>44204</v>
      </c>
      <c r="B5157" s="94">
        <v>1.9</v>
      </c>
      <c r="C5157" s="29">
        <f t="shared" si="240"/>
        <v>10.660793738865614</v>
      </c>
      <c r="D5157" s="86">
        <f t="shared" si="241"/>
        <v>13.506369978731229</v>
      </c>
      <c r="E5157" s="86">
        <f t="shared" si="242"/>
        <v>12.1713296613139</v>
      </c>
    </row>
    <row r="5158" spans="1:5" x14ac:dyDescent="0.3">
      <c r="A5158" s="87">
        <v>44207</v>
      </c>
      <c r="B5158" s="94">
        <v>1.9</v>
      </c>
      <c r="C5158" s="29">
        <f t="shared" si="240"/>
        <v>10.661589993549969</v>
      </c>
      <c r="D5158" s="86">
        <f t="shared" si="241"/>
        <v>13.507479648582311</v>
      </c>
      <c r="E5158" s="86">
        <f t="shared" si="242"/>
        <v>12.172551692433933</v>
      </c>
    </row>
    <row r="5159" spans="1:5" x14ac:dyDescent="0.3">
      <c r="A5159" s="87">
        <v>44208</v>
      </c>
      <c r="B5159" s="94">
        <v>1.9</v>
      </c>
      <c r="C5159" s="29">
        <f t="shared" si="240"/>
        <v>10.662386307706587</v>
      </c>
      <c r="D5159" s="86">
        <f t="shared" si="241"/>
        <v>13.508589409602759</v>
      </c>
      <c r="E5159" s="86">
        <f t="shared" si="242"/>
        <v>12.173773846248864</v>
      </c>
    </row>
    <row r="5160" spans="1:5" x14ac:dyDescent="0.3">
      <c r="A5160" s="87">
        <v>44209</v>
      </c>
      <c r="B5160" s="94">
        <v>1.9</v>
      </c>
      <c r="C5160" s="29">
        <f t="shared" si="240"/>
        <v>10.66318268133991</v>
      </c>
      <c r="D5160" s="86">
        <f t="shared" si="241"/>
        <v>13.509699261800062</v>
      </c>
      <c r="E5160" s="86">
        <f t="shared" si="242"/>
        <v>12.174996122771013</v>
      </c>
    </row>
    <row r="5161" spans="1:5" x14ac:dyDescent="0.3">
      <c r="A5161" s="87">
        <v>44210</v>
      </c>
      <c r="B5161" s="94">
        <v>1.9</v>
      </c>
      <c r="C5161" s="29">
        <f t="shared" si="240"/>
        <v>10.663979114454378</v>
      </c>
      <c r="D5161" s="86">
        <f t="shared" si="241"/>
        <v>13.510809205181712</v>
      </c>
      <c r="E5161" s="86">
        <f t="shared" si="242"/>
        <v>12.1762185220127</v>
      </c>
    </row>
    <row r="5162" spans="1:5" x14ac:dyDescent="0.3">
      <c r="A5162" s="87">
        <v>44211</v>
      </c>
      <c r="B5162" s="94">
        <v>1.9</v>
      </c>
      <c r="C5162" s="29">
        <f t="shared" si="240"/>
        <v>10.664775607054436</v>
      </c>
      <c r="D5162" s="86">
        <f t="shared" si="241"/>
        <v>13.511919239755199</v>
      </c>
      <c r="E5162" s="86">
        <f t="shared" si="242"/>
        <v>12.177441043986246</v>
      </c>
    </row>
    <row r="5163" spans="1:5" x14ac:dyDescent="0.3">
      <c r="A5163" s="87">
        <v>44214</v>
      </c>
      <c r="B5163" s="94">
        <v>1.9</v>
      </c>
      <c r="C5163" s="29">
        <f t="shared" si="240"/>
        <v>10.665572159144526</v>
      </c>
      <c r="D5163" s="86">
        <f t="shared" si="241"/>
        <v>13.513029365528018</v>
      </c>
      <c r="E5163" s="86">
        <f t="shared" si="242"/>
        <v>12.178663688703972</v>
      </c>
    </row>
    <row r="5164" spans="1:5" x14ac:dyDescent="0.3">
      <c r="A5164" s="87">
        <v>44215</v>
      </c>
      <c r="B5164" s="94">
        <v>1.9</v>
      </c>
      <c r="C5164" s="29">
        <f t="shared" si="240"/>
        <v>10.666368770729092</v>
      </c>
      <c r="D5164" s="86">
        <f t="shared" si="241"/>
        <v>13.51413958250766</v>
      </c>
      <c r="E5164" s="86">
        <f t="shared" si="242"/>
        <v>12.179886456178204</v>
      </c>
    </row>
    <row r="5165" spans="1:5" x14ac:dyDescent="0.3">
      <c r="A5165" s="87">
        <v>44216</v>
      </c>
      <c r="B5165" s="94">
        <v>1.9</v>
      </c>
      <c r="C5165" s="29">
        <f t="shared" si="240"/>
        <v>10.667165441812577</v>
      </c>
      <c r="D5165" s="86">
        <f t="shared" si="241"/>
        <v>13.515249890701618</v>
      </c>
      <c r="E5165" s="86">
        <f t="shared" si="242"/>
        <v>12.181109346421266</v>
      </c>
    </row>
    <row r="5166" spans="1:5" x14ac:dyDescent="0.3">
      <c r="A5166" s="87">
        <v>44217</v>
      </c>
      <c r="B5166" s="94">
        <v>1.9</v>
      </c>
      <c r="C5166" s="29">
        <f t="shared" si="240"/>
        <v>10.667962172399426</v>
      </c>
      <c r="D5166" s="86">
        <f t="shared" si="241"/>
        <v>13.516360290117388</v>
      </c>
      <c r="E5166" s="86">
        <f t="shared" si="242"/>
        <v>12.182332359445486</v>
      </c>
    </row>
    <row r="5167" spans="1:5" x14ac:dyDescent="0.3">
      <c r="A5167" s="87">
        <v>44218</v>
      </c>
      <c r="B5167" s="94">
        <v>1.9</v>
      </c>
      <c r="C5167" s="29">
        <f t="shared" si="240"/>
        <v>10.668758962494081</v>
      </c>
      <c r="D5167" s="86">
        <f t="shared" si="241"/>
        <v>13.517470780762464</v>
      </c>
      <c r="E5167" s="86">
        <f t="shared" si="242"/>
        <v>12.183555495263189</v>
      </c>
    </row>
    <row r="5168" spans="1:5" x14ac:dyDescent="0.3">
      <c r="A5168" s="87">
        <v>44221</v>
      </c>
      <c r="B5168" s="94">
        <v>1.9</v>
      </c>
      <c r="C5168" s="29">
        <f t="shared" si="240"/>
        <v>10.66955581210099</v>
      </c>
      <c r="D5168" s="86">
        <f t="shared" si="241"/>
        <v>13.518581362644341</v>
      </c>
      <c r="E5168" s="86">
        <f t="shared" si="242"/>
        <v>12.184778753886706</v>
      </c>
    </row>
    <row r="5169" spans="1:5" x14ac:dyDescent="0.3">
      <c r="A5169" s="87">
        <v>44222</v>
      </c>
      <c r="B5169" s="94">
        <v>1.9</v>
      </c>
      <c r="C5169" s="29">
        <f t="shared" si="240"/>
        <v>10.670352721224596</v>
      </c>
      <c r="D5169" s="86">
        <f t="shared" si="241"/>
        <v>13.519692035770513</v>
      </c>
      <c r="E5169" s="86">
        <f t="shared" si="242"/>
        <v>12.186002135328364</v>
      </c>
    </row>
    <row r="5170" spans="1:5" x14ac:dyDescent="0.3">
      <c r="A5170" s="87">
        <v>44223</v>
      </c>
      <c r="B5170" s="94">
        <v>1.9</v>
      </c>
      <c r="C5170" s="29">
        <f t="shared" si="240"/>
        <v>10.671149689869344</v>
      </c>
      <c r="D5170" s="86">
        <f t="shared" si="241"/>
        <v>13.520802800148479</v>
      </c>
      <c r="E5170" s="86">
        <f t="shared" si="242"/>
        <v>12.187225639600497</v>
      </c>
    </row>
    <row r="5171" spans="1:5" x14ac:dyDescent="0.3">
      <c r="A5171" s="87">
        <v>44224</v>
      </c>
      <c r="B5171" s="94">
        <v>1.9</v>
      </c>
      <c r="C5171" s="29">
        <f t="shared" si="240"/>
        <v>10.671946718039679</v>
      </c>
      <c r="D5171" s="86">
        <f t="shared" si="241"/>
        <v>13.521913655785736</v>
      </c>
      <c r="E5171" s="86">
        <f t="shared" si="242"/>
        <v>12.188449266715436</v>
      </c>
    </row>
    <row r="5172" spans="1:5" x14ac:dyDescent="0.3">
      <c r="A5172" s="87">
        <v>44225</v>
      </c>
      <c r="B5172" s="94">
        <v>1.9</v>
      </c>
      <c r="C5172" s="29">
        <f t="shared" si="240"/>
        <v>10.672743805740049</v>
      </c>
      <c r="D5172" s="86">
        <f t="shared" si="241"/>
        <v>13.523024602689782</v>
      </c>
      <c r="E5172" s="86">
        <f t="shared" si="242"/>
        <v>12.189673016685516</v>
      </c>
    </row>
    <row r="5173" spans="1:5" x14ac:dyDescent="0.3">
      <c r="A5173" s="87">
        <v>44228</v>
      </c>
      <c r="B5173" s="94">
        <v>1.9</v>
      </c>
      <c r="C5173" s="29">
        <f t="shared" si="240"/>
        <v>10.6735409529749</v>
      </c>
      <c r="D5173" s="86">
        <f t="shared" si="241"/>
        <v>13.524135640868113</v>
      </c>
      <c r="E5173" s="86">
        <f t="shared" si="242"/>
        <v>12.190896889523071</v>
      </c>
    </row>
    <row r="5174" spans="1:5" x14ac:dyDescent="0.3">
      <c r="A5174" s="87">
        <v>44229</v>
      </c>
      <c r="B5174" s="94">
        <v>1.9</v>
      </c>
      <c r="C5174" s="29">
        <f t="shared" si="240"/>
        <v>10.674338159748677</v>
      </c>
      <c r="D5174" s="86">
        <f t="shared" si="241"/>
        <v>13.525246770328231</v>
      </c>
      <c r="E5174" s="86">
        <f t="shared" si="242"/>
        <v>12.192120885240438</v>
      </c>
    </row>
    <row r="5175" spans="1:5" x14ac:dyDescent="0.3">
      <c r="A5175" s="87">
        <v>44230</v>
      </c>
      <c r="B5175" s="94">
        <v>1.9</v>
      </c>
      <c r="C5175" s="29">
        <f t="shared" si="240"/>
        <v>10.675135426065827</v>
      </c>
      <c r="D5175" s="86">
        <f t="shared" si="241"/>
        <v>13.526357991077633</v>
      </c>
      <c r="E5175" s="86">
        <f t="shared" si="242"/>
        <v>12.193345003849954</v>
      </c>
    </row>
    <row r="5176" spans="1:5" x14ac:dyDescent="0.3">
      <c r="A5176" s="87">
        <v>44231</v>
      </c>
      <c r="B5176" s="94">
        <v>1.9</v>
      </c>
      <c r="C5176" s="29">
        <f t="shared" si="240"/>
        <v>10.6759327519308</v>
      </c>
      <c r="D5176" s="86">
        <f t="shared" si="241"/>
        <v>13.527469303123821</v>
      </c>
      <c r="E5176" s="86">
        <f t="shared" si="242"/>
        <v>12.194569245363958</v>
      </c>
    </row>
    <row r="5177" spans="1:5" x14ac:dyDescent="0.3">
      <c r="A5177" s="87">
        <v>44232</v>
      </c>
      <c r="B5177" s="94">
        <v>1.9</v>
      </c>
      <c r="C5177" s="29">
        <f t="shared" si="240"/>
        <v>10.676730137348041</v>
      </c>
      <c r="D5177" s="86">
        <f t="shared" si="241"/>
        <v>13.528580706474296</v>
      </c>
      <c r="E5177" s="86">
        <f t="shared" si="242"/>
        <v>12.195793609794789</v>
      </c>
    </row>
    <row r="5178" spans="1:5" x14ac:dyDescent="0.3">
      <c r="A5178" s="87">
        <v>44235</v>
      </c>
      <c r="B5178" s="94">
        <v>1.9</v>
      </c>
      <c r="C5178" s="29">
        <f t="shared" si="240"/>
        <v>10.677527582322</v>
      </c>
      <c r="D5178" s="86">
        <f t="shared" si="241"/>
        <v>13.529692201136559</v>
      </c>
      <c r="E5178" s="86">
        <f t="shared" si="242"/>
        <v>12.197018097154789</v>
      </c>
    </row>
    <row r="5179" spans="1:5" x14ac:dyDescent="0.3">
      <c r="A5179" s="87">
        <v>44236</v>
      </c>
      <c r="B5179" s="94">
        <v>1.9</v>
      </c>
      <c r="C5179" s="29">
        <f t="shared" si="240"/>
        <v>10.678325086857123</v>
      </c>
      <c r="D5179" s="86">
        <f t="shared" si="241"/>
        <v>13.530803787118112</v>
      </c>
      <c r="E5179" s="86">
        <f t="shared" si="242"/>
        <v>12.1982427074563</v>
      </c>
    </row>
    <row r="5180" spans="1:5" x14ac:dyDescent="0.3">
      <c r="A5180" s="87">
        <v>44237</v>
      </c>
      <c r="B5180" s="94">
        <v>1.9</v>
      </c>
      <c r="C5180" s="29">
        <f t="shared" si="240"/>
        <v>10.67912265095786</v>
      </c>
      <c r="D5180" s="86">
        <f t="shared" si="241"/>
        <v>13.531915464426458</v>
      </c>
      <c r="E5180" s="86">
        <f t="shared" si="242"/>
        <v>12.199467440711665</v>
      </c>
    </row>
    <row r="5181" spans="1:5" x14ac:dyDescent="0.3">
      <c r="A5181" s="87">
        <v>44238</v>
      </c>
      <c r="B5181" s="94">
        <v>1.9</v>
      </c>
      <c r="C5181" s="29">
        <f t="shared" si="240"/>
        <v>10.679920274628659</v>
      </c>
      <c r="D5181" s="86">
        <f t="shared" si="241"/>
        <v>13.533027233069099</v>
      </c>
      <c r="E5181" s="86">
        <f t="shared" si="242"/>
        <v>12.20069229693323</v>
      </c>
    </row>
    <row r="5182" spans="1:5" x14ac:dyDescent="0.3">
      <c r="A5182" s="87">
        <v>44239</v>
      </c>
      <c r="B5182" s="94">
        <v>1.9</v>
      </c>
      <c r="C5182" s="29">
        <f t="shared" si="240"/>
        <v>10.68071795787397</v>
      </c>
      <c r="D5182" s="86">
        <f t="shared" si="241"/>
        <v>13.53413909305354</v>
      </c>
      <c r="E5182" s="86">
        <f t="shared" si="242"/>
        <v>12.20191727613334</v>
      </c>
    </row>
    <row r="5183" spans="1:5" x14ac:dyDescent="0.3">
      <c r="A5183" s="87">
        <v>44244</v>
      </c>
      <c r="B5183" s="94">
        <v>1.9</v>
      </c>
      <c r="C5183" s="29">
        <f t="shared" si="240"/>
        <v>10.681515700698244</v>
      </c>
      <c r="D5183" s="86">
        <f t="shared" si="241"/>
        <v>13.535251044387286</v>
      </c>
      <c r="E5183" s="86">
        <f t="shared" si="242"/>
        <v>12.203142378324344</v>
      </c>
    </row>
    <row r="5184" spans="1:5" x14ac:dyDescent="0.3">
      <c r="A5184" s="87">
        <v>44245</v>
      </c>
      <c r="B5184" s="94">
        <v>1.9</v>
      </c>
      <c r="C5184" s="29">
        <f t="shared" si="240"/>
        <v>10.682313503105927</v>
      </c>
      <c r="D5184" s="86">
        <f t="shared" si="241"/>
        <v>13.536363087077842</v>
      </c>
      <c r="E5184" s="86">
        <f t="shared" si="242"/>
        <v>12.204367603518589</v>
      </c>
    </row>
    <row r="5185" spans="1:5" x14ac:dyDescent="0.3">
      <c r="A5185" s="87">
        <v>44246</v>
      </c>
      <c r="B5185" s="94">
        <v>1.9</v>
      </c>
      <c r="C5185" s="29">
        <f t="shared" si="240"/>
        <v>10.683111365101473</v>
      </c>
      <c r="D5185" s="86">
        <f t="shared" si="241"/>
        <v>13.537475221132713</v>
      </c>
      <c r="E5185" s="86">
        <f t="shared" si="242"/>
        <v>12.205592951728425</v>
      </c>
    </row>
    <row r="5186" spans="1:5" x14ac:dyDescent="0.3">
      <c r="A5186" s="87">
        <v>44249</v>
      </c>
      <c r="B5186" s="94">
        <v>1.9</v>
      </c>
      <c r="C5186" s="29">
        <f t="shared" si="240"/>
        <v>10.683909286689332</v>
      </c>
      <c r="D5186" s="86">
        <f t="shared" si="241"/>
        <v>13.538587446559406</v>
      </c>
      <c r="E5186" s="86">
        <f t="shared" si="242"/>
        <v>12.206818422966204</v>
      </c>
    </row>
    <row r="5187" spans="1:5" x14ac:dyDescent="0.3">
      <c r="A5187" s="87">
        <v>44250</v>
      </c>
      <c r="B5187" s="94">
        <v>1.9</v>
      </c>
      <c r="C5187" s="29">
        <f t="shared" si="240"/>
        <v>10.684707267873954</v>
      </c>
      <c r="D5187" s="86">
        <f t="shared" si="241"/>
        <v>13.539699763365428</v>
      </c>
      <c r="E5187" s="86">
        <f t="shared" si="242"/>
        <v>12.208044017244278</v>
      </c>
    </row>
    <row r="5188" spans="1:5" x14ac:dyDescent="0.3">
      <c r="A5188" s="87">
        <v>44251</v>
      </c>
      <c r="B5188" s="94">
        <v>1.9</v>
      </c>
      <c r="C5188" s="29">
        <f t="shared" si="240"/>
        <v>10.68550530865979</v>
      </c>
      <c r="D5188" s="86">
        <f t="shared" si="241"/>
        <v>13.540812171558287</v>
      </c>
      <c r="E5188" s="86">
        <f t="shared" si="242"/>
        <v>12.209269734575001</v>
      </c>
    </row>
    <row r="5189" spans="1:5" x14ac:dyDescent="0.3">
      <c r="A5189" s="87">
        <v>44252</v>
      </c>
      <c r="B5189" s="94">
        <v>1.9</v>
      </c>
      <c r="C5189" s="29">
        <f t="shared" ref="C5189:C5252" si="243">IF(A5189=$B$2,1,IF(A5188&lt;DATE(1998,1,2),ROUND(B5188/3000+1,8)*C5188,ROUND(((1+B5188/100)^(1/252)),8)*C5188))</f>
        <v>10.686303409051293</v>
      </c>
      <c r="D5189" s="86">
        <f t="shared" ref="D5189:D5252" si="244">(((ROUND(C5189/C5188,8)-1)*$D$1)+1)*D5188</f>
        <v>13.541924671145489</v>
      </c>
      <c r="E5189" s="86">
        <f t="shared" ref="E5189:E5252" si="245">(((ROUND(C5189/C5188,8))*(($E$1+1)^(1/252)))*E5188)</f>
        <v>12.210495574970725</v>
      </c>
    </row>
    <row r="5190" spans="1:5" x14ac:dyDescent="0.3">
      <c r="A5190" s="87">
        <v>44253</v>
      </c>
      <c r="B5190" s="94">
        <v>1.9</v>
      </c>
      <c r="C5190" s="29">
        <f t="shared" si="243"/>
        <v>10.687101569052913</v>
      </c>
      <c r="D5190" s="86">
        <f t="shared" si="244"/>
        <v>13.543037262134545</v>
      </c>
      <c r="E5190" s="86">
        <f t="shared" si="245"/>
        <v>12.211721538443809</v>
      </c>
    </row>
    <row r="5191" spans="1:5" x14ac:dyDescent="0.3">
      <c r="A5191" s="87">
        <v>44256</v>
      </c>
      <c r="B5191" s="94">
        <v>1.9</v>
      </c>
      <c r="C5191" s="29">
        <f t="shared" si="243"/>
        <v>10.687899788669105</v>
      </c>
      <c r="D5191" s="86">
        <f t="shared" si="244"/>
        <v>13.544149944532965</v>
      </c>
      <c r="E5191" s="86">
        <f t="shared" si="245"/>
        <v>12.21294762500661</v>
      </c>
    </row>
    <row r="5192" spans="1:5" x14ac:dyDescent="0.3">
      <c r="A5192" s="87">
        <v>44257</v>
      </c>
      <c r="B5192" s="94">
        <v>1.9</v>
      </c>
      <c r="C5192" s="29">
        <f t="shared" si="243"/>
        <v>10.688698067904319</v>
      </c>
      <c r="D5192" s="86">
        <f t="shared" si="244"/>
        <v>13.545262718348257</v>
      </c>
      <c r="E5192" s="86">
        <f t="shared" si="245"/>
        <v>12.214173834671485</v>
      </c>
    </row>
    <row r="5193" spans="1:5" x14ac:dyDescent="0.3">
      <c r="A5193" s="87">
        <v>44258</v>
      </c>
      <c r="B5193" s="94">
        <v>1.9</v>
      </c>
      <c r="C5193" s="29">
        <f t="shared" si="243"/>
        <v>10.689496406763011</v>
      </c>
      <c r="D5193" s="86">
        <f t="shared" si="244"/>
        <v>13.546375583587933</v>
      </c>
      <c r="E5193" s="86">
        <f t="shared" si="245"/>
        <v>12.215400167450795</v>
      </c>
    </row>
    <row r="5194" spans="1:5" x14ac:dyDescent="0.3">
      <c r="A5194" s="87">
        <v>44259</v>
      </c>
      <c r="B5194" s="94">
        <v>1.9</v>
      </c>
      <c r="C5194" s="29">
        <f t="shared" si="243"/>
        <v>10.690294805249632</v>
      </c>
      <c r="D5194" s="86">
        <f t="shared" si="244"/>
        <v>13.547488540259504</v>
      </c>
      <c r="E5194" s="86">
        <f t="shared" si="245"/>
        <v>12.216626623356902</v>
      </c>
    </row>
    <row r="5195" spans="1:5" x14ac:dyDescent="0.3">
      <c r="A5195" s="87">
        <v>44260</v>
      </c>
      <c r="B5195" s="94">
        <v>1.9</v>
      </c>
      <c r="C5195" s="29">
        <f t="shared" si="243"/>
        <v>10.691093263368636</v>
      </c>
      <c r="D5195" s="86">
        <f t="shared" si="244"/>
        <v>13.548601588370483</v>
      </c>
      <c r="E5195" s="86">
        <f t="shared" si="245"/>
        <v>12.217853202402166</v>
      </c>
    </row>
    <row r="5196" spans="1:5" x14ac:dyDescent="0.3">
      <c r="A5196" s="87">
        <v>44263</v>
      </c>
      <c r="B5196" s="94">
        <v>1.9</v>
      </c>
      <c r="C5196" s="29">
        <f t="shared" si="243"/>
        <v>10.691891781124475</v>
      </c>
      <c r="D5196" s="86">
        <f t="shared" si="244"/>
        <v>13.54971472792838</v>
      </c>
      <c r="E5196" s="86">
        <f t="shared" si="245"/>
        <v>12.219079904598951</v>
      </c>
    </row>
    <row r="5197" spans="1:5" x14ac:dyDescent="0.3">
      <c r="A5197" s="87">
        <v>44264</v>
      </c>
      <c r="B5197" s="94">
        <v>1.9</v>
      </c>
      <c r="C5197" s="29">
        <f t="shared" si="243"/>
        <v>10.692690358521606</v>
      </c>
      <c r="D5197" s="86">
        <f t="shared" si="244"/>
        <v>13.550827958940712</v>
      </c>
      <c r="E5197" s="86">
        <f t="shared" si="245"/>
        <v>12.220306729959622</v>
      </c>
    </row>
    <row r="5198" spans="1:5" x14ac:dyDescent="0.3">
      <c r="A5198" s="87">
        <v>44265</v>
      </c>
      <c r="B5198" s="94">
        <v>1.9</v>
      </c>
      <c r="C5198" s="29">
        <f t="shared" si="243"/>
        <v>10.693488995564483</v>
      </c>
      <c r="D5198" s="86">
        <f t="shared" si="244"/>
        <v>13.55194128141499</v>
      </c>
      <c r="E5198" s="86">
        <f t="shared" si="245"/>
        <v>12.221533678496545</v>
      </c>
    </row>
    <row r="5199" spans="1:5" x14ac:dyDescent="0.3">
      <c r="A5199" s="87">
        <v>44266</v>
      </c>
      <c r="B5199" s="94">
        <v>1.9</v>
      </c>
      <c r="C5199" s="29">
        <f t="shared" si="243"/>
        <v>10.694287692257561</v>
      </c>
      <c r="D5199" s="86">
        <f t="shared" si="244"/>
        <v>13.55305469535873</v>
      </c>
      <c r="E5199" s="86">
        <f t="shared" si="245"/>
        <v>12.222760750222088</v>
      </c>
    </row>
    <row r="5200" spans="1:5" x14ac:dyDescent="0.3">
      <c r="A5200" s="87">
        <v>44267</v>
      </c>
      <c r="B5200" s="94">
        <v>1.9</v>
      </c>
      <c r="C5200" s="29">
        <f t="shared" si="243"/>
        <v>10.695086448605295</v>
      </c>
      <c r="D5200" s="86">
        <f t="shared" si="244"/>
        <v>13.554168200779445</v>
      </c>
      <c r="E5200" s="86">
        <f t="shared" si="245"/>
        <v>12.223987945148618</v>
      </c>
    </row>
    <row r="5201" spans="1:5" x14ac:dyDescent="0.3">
      <c r="A5201" s="87">
        <v>44270</v>
      </c>
      <c r="B5201" s="94">
        <v>1.9</v>
      </c>
      <c r="C5201" s="29">
        <f t="shared" si="243"/>
        <v>10.695885264612141</v>
      </c>
      <c r="D5201" s="86">
        <f t="shared" si="244"/>
        <v>13.555281797684653</v>
      </c>
      <c r="E5201" s="86">
        <f t="shared" si="245"/>
        <v>12.225215263288506</v>
      </c>
    </row>
    <row r="5202" spans="1:5" x14ac:dyDescent="0.3">
      <c r="A5202" s="87">
        <v>44271</v>
      </c>
      <c r="B5202" s="94">
        <v>1.9</v>
      </c>
      <c r="C5202" s="29">
        <f t="shared" si="243"/>
        <v>10.696684140282555</v>
      </c>
      <c r="D5202" s="86">
        <f t="shared" si="244"/>
        <v>13.556395486081868</v>
      </c>
      <c r="E5202" s="86">
        <f t="shared" si="245"/>
        <v>12.226442704654122</v>
      </c>
    </row>
    <row r="5203" spans="1:5" x14ac:dyDescent="0.3">
      <c r="A5203" s="87">
        <v>44272</v>
      </c>
      <c r="B5203" s="94">
        <v>1.9</v>
      </c>
      <c r="C5203" s="29">
        <f t="shared" si="243"/>
        <v>10.697483075620992</v>
      </c>
      <c r="D5203" s="86">
        <f t="shared" si="244"/>
        <v>13.557509265978609</v>
      </c>
      <c r="E5203" s="86">
        <f t="shared" si="245"/>
        <v>12.227670269257837</v>
      </c>
    </row>
    <row r="5204" spans="1:5" x14ac:dyDescent="0.3">
      <c r="A5204" s="87">
        <v>44273</v>
      </c>
      <c r="B5204" s="94">
        <v>2.65</v>
      </c>
      <c r="C5204" s="29">
        <f t="shared" si="243"/>
        <v>10.69828207063191</v>
      </c>
      <c r="D5204" s="86">
        <f t="shared" si="244"/>
        <v>13.558623137382392</v>
      </c>
      <c r="E5204" s="86">
        <f t="shared" si="245"/>
        <v>12.228897957112027</v>
      </c>
    </row>
    <row r="5205" spans="1:5" x14ac:dyDescent="0.3">
      <c r="A5205" s="87">
        <v>44274</v>
      </c>
      <c r="B5205" s="94">
        <v>2.65</v>
      </c>
      <c r="C5205" s="29">
        <f t="shared" si="243"/>
        <v>10.699392445328021</v>
      </c>
      <c r="D5205" s="86">
        <f t="shared" si="244"/>
        <v>13.560171111827367</v>
      </c>
      <c r="E5205" s="86">
        <f t="shared" si="245"/>
        <v>12.230481638308984</v>
      </c>
    </row>
    <row r="5206" spans="1:5" x14ac:dyDescent="0.3">
      <c r="A5206" s="87">
        <v>44277</v>
      </c>
      <c r="B5206" s="94">
        <v>2.65</v>
      </c>
      <c r="C5206" s="29">
        <f t="shared" si="243"/>
        <v>10.700502935269922</v>
      </c>
      <c r="D5206" s="86">
        <f t="shared" si="244"/>
        <v>13.561719263003036</v>
      </c>
      <c r="E5206" s="86">
        <f t="shared" si="245"/>
        <v>12.232065524597694</v>
      </c>
    </row>
    <row r="5207" spans="1:5" x14ac:dyDescent="0.3">
      <c r="A5207" s="87">
        <v>44278</v>
      </c>
      <c r="B5207" s="94">
        <v>2.65</v>
      </c>
      <c r="C5207" s="29">
        <f t="shared" si="243"/>
        <v>10.701613540469575</v>
      </c>
      <c r="D5207" s="86">
        <f t="shared" si="244"/>
        <v>13.563267590929577</v>
      </c>
      <c r="E5207" s="86">
        <f t="shared" si="245"/>
        <v>12.233649616004719</v>
      </c>
    </row>
    <row r="5208" spans="1:5" x14ac:dyDescent="0.3">
      <c r="A5208" s="87">
        <v>44279</v>
      </c>
      <c r="B5208" s="94">
        <v>2.65</v>
      </c>
      <c r="C5208" s="29">
        <f t="shared" si="243"/>
        <v>10.702724260938941</v>
      </c>
      <c r="D5208" s="86">
        <f t="shared" si="244"/>
        <v>13.564816095627169</v>
      </c>
      <c r="E5208" s="86">
        <f t="shared" si="245"/>
        <v>12.235233912556621</v>
      </c>
    </row>
    <row r="5209" spans="1:5" x14ac:dyDescent="0.3">
      <c r="A5209" s="87">
        <v>44280</v>
      </c>
      <c r="B5209" s="94">
        <v>2.65</v>
      </c>
      <c r="C5209" s="29">
        <f t="shared" si="243"/>
        <v>10.703835096689986</v>
      </c>
      <c r="D5209" s="86">
        <f t="shared" si="244"/>
        <v>13.566364777115993</v>
      </c>
      <c r="E5209" s="86">
        <f t="shared" si="245"/>
        <v>12.236818414279968</v>
      </c>
    </row>
    <row r="5210" spans="1:5" x14ac:dyDescent="0.3">
      <c r="A5210" s="87">
        <v>44281</v>
      </c>
      <c r="B5210" s="94">
        <v>2.65</v>
      </c>
      <c r="C5210" s="29">
        <f t="shared" si="243"/>
        <v>10.704946047734671</v>
      </c>
      <c r="D5210" s="86">
        <f t="shared" si="244"/>
        <v>13.567913635416234</v>
      </c>
      <c r="E5210" s="86">
        <f t="shared" si="245"/>
        <v>12.23840312120133</v>
      </c>
    </row>
    <row r="5211" spans="1:5" x14ac:dyDescent="0.3">
      <c r="A5211" s="87">
        <v>44284</v>
      </c>
      <c r="B5211" s="94">
        <v>2.65</v>
      </c>
      <c r="C5211" s="29">
        <f t="shared" si="243"/>
        <v>10.706057114084965</v>
      </c>
      <c r="D5211" s="86">
        <f t="shared" si="244"/>
        <v>13.569462670548079</v>
      </c>
      <c r="E5211" s="86">
        <f t="shared" si="245"/>
        <v>12.239988033347281</v>
      </c>
    </row>
    <row r="5212" spans="1:5" x14ac:dyDescent="0.3">
      <c r="A5212" s="87">
        <v>44285</v>
      </c>
      <c r="B5212" s="94">
        <v>2.65</v>
      </c>
      <c r="C5212" s="29">
        <f t="shared" si="243"/>
        <v>10.707168295752837</v>
      </c>
      <c r="D5212" s="86">
        <f t="shared" si="244"/>
        <v>13.571011882531716</v>
      </c>
      <c r="E5212" s="86">
        <f t="shared" si="245"/>
        <v>12.241573150744397</v>
      </c>
    </row>
    <row r="5213" spans="1:5" x14ac:dyDescent="0.3">
      <c r="A5213" s="87">
        <v>44286</v>
      </c>
      <c r="B5213" s="94">
        <v>2.65</v>
      </c>
      <c r="C5213" s="29">
        <f t="shared" si="243"/>
        <v>10.708279592750253</v>
      </c>
      <c r="D5213" s="86">
        <f t="shared" si="244"/>
        <v>13.572561271387334</v>
      </c>
      <c r="E5213" s="86">
        <f t="shared" si="245"/>
        <v>12.24315847341926</v>
      </c>
    </row>
    <row r="5214" spans="1:5" x14ac:dyDescent="0.3">
      <c r="A5214" s="87">
        <v>44287</v>
      </c>
      <c r="B5214" s="94">
        <v>2.65</v>
      </c>
      <c r="C5214" s="29">
        <f t="shared" si="243"/>
        <v>10.709391005089186</v>
      </c>
      <c r="D5214" s="86">
        <f t="shared" si="244"/>
        <v>13.57411083713513</v>
      </c>
      <c r="E5214" s="86">
        <f t="shared" si="245"/>
        <v>12.244744001398454</v>
      </c>
    </row>
    <row r="5215" spans="1:5" x14ac:dyDescent="0.3">
      <c r="A5215" s="87">
        <v>44291</v>
      </c>
      <c r="B5215" s="94">
        <v>2.65</v>
      </c>
      <c r="C5215" s="29">
        <f t="shared" si="243"/>
        <v>10.710502532781605</v>
      </c>
      <c r="D5215" s="86">
        <f t="shared" si="244"/>
        <v>13.575660579795297</v>
      </c>
      <c r="E5215" s="86">
        <f t="shared" si="245"/>
        <v>12.246329734708565</v>
      </c>
    </row>
    <row r="5216" spans="1:5" x14ac:dyDescent="0.3">
      <c r="A5216" s="87">
        <v>44292</v>
      </c>
      <c r="B5216" s="94">
        <v>2.65</v>
      </c>
      <c r="C5216" s="29">
        <f t="shared" si="243"/>
        <v>10.711614175839482</v>
      </c>
      <c r="D5216" s="86">
        <f t="shared" si="244"/>
        <v>13.577210499388034</v>
      </c>
      <c r="E5216" s="86">
        <f t="shared" si="245"/>
        <v>12.247915673376188</v>
      </c>
    </row>
    <row r="5217" spans="1:5" x14ac:dyDescent="0.3">
      <c r="A5217" s="87">
        <v>44293</v>
      </c>
      <c r="B5217" s="94">
        <v>2.65</v>
      </c>
      <c r="C5217" s="29">
        <f t="shared" si="243"/>
        <v>10.712725934274793</v>
      </c>
      <c r="D5217" s="86">
        <f t="shared" si="244"/>
        <v>13.578760595933542</v>
      </c>
      <c r="E5217" s="86">
        <f t="shared" si="245"/>
        <v>12.249501817427912</v>
      </c>
    </row>
    <row r="5218" spans="1:5" x14ac:dyDescent="0.3">
      <c r="A5218" s="87">
        <v>44294</v>
      </c>
      <c r="B5218" s="94">
        <v>2.65</v>
      </c>
      <c r="C5218" s="29">
        <f t="shared" si="243"/>
        <v>10.713837808099512</v>
      </c>
      <c r="D5218" s="86">
        <f t="shared" si="244"/>
        <v>13.58031086945202</v>
      </c>
      <c r="E5218" s="86">
        <f t="shared" si="245"/>
        <v>12.251088166890339</v>
      </c>
    </row>
    <row r="5219" spans="1:5" x14ac:dyDescent="0.3">
      <c r="A5219" s="87">
        <v>44295</v>
      </c>
      <c r="B5219" s="94">
        <v>2.65</v>
      </c>
      <c r="C5219" s="29">
        <f t="shared" si="243"/>
        <v>10.714949797325616</v>
      </c>
      <c r="D5219" s="86">
        <f t="shared" si="244"/>
        <v>13.581861319963677</v>
      </c>
      <c r="E5219" s="86">
        <f t="shared" si="245"/>
        <v>12.252674721790068</v>
      </c>
    </row>
    <row r="5220" spans="1:5" x14ac:dyDescent="0.3">
      <c r="A5220" s="87">
        <v>44298</v>
      </c>
      <c r="B5220" s="94">
        <v>2.65</v>
      </c>
      <c r="C5220" s="29">
        <f t="shared" si="243"/>
        <v>10.71606190196508</v>
      </c>
      <c r="D5220" s="86">
        <f t="shared" si="244"/>
        <v>13.583411947488718</v>
      </c>
      <c r="E5220" s="86">
        <f t="shared" si="245"/>
        <v>12.254261482153707</v>
      </c>
    </row>
    <row r="5221" spans="1:5" x14ac:dyDescent="0.3">
      <c r="A5221" s="87">
        <v>44299</v>
      </c>
      <c r="B5221" s="94">
        <v>2.65</v>
      </c>
      <c r="C5221" s="29">
        <f t="shared" si="243"/>
        <v>10.717174122029885</v>
      </c>
      <c r="D5221" s="86">
        <f t="shared" si="244"/>
        <v>13.584962752047353</v>
      </c>
      <c r="E5221" s="86">
        <f t="shared" si="245"/>
        <v>12.25584844800786</v>
      </c>
    </row>
    <row r="5222" spans="1:5" x14ac:dyDescent="0.3">
      <c r="A5222" s="87">
        <v>44300</v>
      </c>
      <c r="B5222" s="94">
        <v>2.65</v>
      </c>
      <c r="C5222" s="29">
        <f t="shared" si="243"/>
        <v>10.718286457532011</v>
      </c>
      <c r="D5222" s="86">
        <f t="shared" si="244"/>
        <v>13.586513733659794</v>
      </c>
      <c r="E5222" s="86">
        <f t="shared" si="245"/>
        <v>12.257435619379143</v>
      </c>
    </row>
    <row r="5223" spans="1:5" x14ac:dyDescent="0.3">
      <c r="A5223" s="87">
        <v>44301</v>
      </c>
      <c r="B5223" s="94">
        <v>2.65</v>
      </c>
      <c r="C5223" s="29">
        <f t="shared" si="243"/>
        <v>10.71939890848344</v>
      </c>
      <c r="D5223" s="86">
        <f t="shared" si="244"/>
        <v>13.588064892346255</v>
      </c>
      <c r="E5223" s="86">
        <f t="shared" si="245"/>
        <v>12.259022996294167</v>
      </c>
    </row>
    <row r="5224" spans="1:5" x14ac:dyDescent="0.3">
      <c r="A5224" s="87">
        <v>44302</v>
      </c>
      <c r="B5224" s="94">
        <v>2.65</v>
      </c>
      <c r="C5224" s="29">
        <f t="shared" si="243"/>
        <v>10.720511474896151</v>
      </c>
      <c r="D5224" s="86">
        <f t="shared" si="244"/>
        <v>13.589616228126951</v>
      </c>
      <c r="E5224" s="86">
        <f t="shared" si="245"/>
        <v>12.260610578779554</v>
      </c>
    </row>
    <row r="5225" spans="1:5" x14ac:dyDescent="0.3">
      <c r="A5225" s="87">
        <v>44305</v>
      </c>
      <c r="B5225" s="94">
        <v>2.65</v>
      </c>
      <c r="C5225" s="29">
        <f t="shared" si="243"/>
        <v>10.721624156782131</v>
      </c>
      <c r="D5225" s="86">
        <f t="shared" si="244"/>
        <v>13.591167741022103</v>
      </c>
      <c r="E5225" s="86">
        <f t="shared" si="245"/>
        <v>12.262198366861924</v>
      </c>
    </row>
    <row r="5226" spans="1:5" x14ac:dyDescent="0.3">
      <c r="A5226" s="87">
        <v>44306</v>
      </c>
      <c r="B5226" s="94">
        <v>2.65</v>
      </c>
      <c r="C5226" s="29">
        <f t="shared" si="243"/>
        <v>10.722736954153364</v>
      </c>
      <c r="D5226" s="86">
        <f t="shared" si="244"/>
        <v>13.592719431051929</v>
      </c>
      <c r="E5226" s="86">
        <f t="shared" si="245"/>
        <v>12.263786360567902</v>
      </c>
    </row>
    <row r="5227" spans="1:5" x14ac:dyDescent="0.3">
      <c r="A5227" s="87">
        <v>44308</v>
      </c>
      <c r="B5227" s="94">
        <v>2.65</v>
      </c>
      <c r="C5227" s="29">
        <f t="shared" si="243"/>
        <v>10.723849867021835</v>
      </c>
      <c r="D5227" s="86">
        <f t="shared" si="244"/>
        <v>13.594271298236656</v>
      </c>
      <c r="E5227" s="86">
        <f t="shared" si="245"/>
        <v>12.265374559924119</v>
      </c>
    </row>
    <row r="5228" spans="1:5" x14ac:dyDescent="0.3">
      <c r="A5228" s="87">
        <v>44309</v>
      </c>
      <c r="B5228" s="94">
        <v>2.65</v>
      </c>
      <c r="C5228" s="29">
        <f t="shared" si="243"/>
        <v>10.724962895399534</v>
      </c>
      <c r="D5228" s="86">
        <f t="shared" si="244"/>
        <v>13.595823342596507</v>
      </c>
      <c r="E5228" s="86">
        <f t="shared" si="245"/>
        <v>12.266962964957205</v>
      </c>
    </row>
    <row r="5229" spans="1:5" x14ac:dyDescent="0.3">
      <c r="A5229" s="87">
        <v>44312</v>
      </c>
      <c r="B5229" s="94">
        <v>2.65</v>
      </c>
      <c r="C5229" s="29">
        <f t="shared" si="243"/>
        <v>10.726076039298448</v>
      </c>
      <c r="D5229" s="86">
        <f t="shared" si="244"/>
        <v>13.59737556415171</v>
      </c>
      <c r="E5229" s="86">
        <f t="shared" si="245"/>
        <v>12.268551575693797</v>
      </c>
    </row>
    <row r="5230" spans="1:5" x14ac:dyDescent="0.3">
      <c r="A5230" s="87">
        <v>44313</v>
      </c>
      <c r="B5230" s="94">
        <v>2.65</v>
      </c>
      <c r="C5230" s="29">
        <f t="shared" si="243"/>
        <v>10.727189298730567</v>
      </c>
      <c r="D5230" s="86">
        <f t="shared" si="244"/>
        <v>13.598927962922495</v>
      </c>
      <c r="E5230" s="86">
        <f t="shared" si="245"/>
        <v>12.270140392160535</v>
      </c>
    </row>
    <row r="5231" spans="1:5" x14ac:dyDescent="0.3">
      <c r="A5231" s="87">
        <v>44314</v>
      </c>
      <c r="B5231" s="94">
        <v>2.65</v>
      </c>
      <c r="C5231" s="29">
        <f t="shared" si="243"/>
        <v>10.728302673707882</v>
      </c>
      <c r="D5231" s="86">
        <f t="shared" si="244"/>
        <v>13.600480538929096</v>
      </c>
      <c r="E5231" s="86">
        <f t="shared" si="245"/>
        <v>12.27172941438406</v>
      </c>
    </row>
    <row r="5232" spans="1:5" x14ac:dyDescent="0.3">
      <c r="A5232" s="87">
        <v>44315</v>
      </c>
      <c r="B5232" s="94">
        <v>2.65</v>
      </c>
      <c r="C5232" s="29">
        <f t="shared" si="243"/>
        <v>10.729416164242386</v>
      </c>
      <c r="D5232" s="86">
        <f t="shared" si="244"/>
        <v>13.602033292191747</v>
      </c>
      <c r="E5232" s="86">
        <f t="shared" si="245"/>
        <v>12.27331864239102</v>
      </c>
    </row>
    <row r="5233" spans="1:5" x14ac:dyDescent="0.3">
      <c r="A5233" s="87">
        <v>44316</v>
      </c>
      <c r="B5233" s="94">
        <v>2.65</v>
      </c>
      <c r="C5233" s="29">
        <f t="shared" si="243"/>
        <v>10.730529770346072</v>
      </c>
      <c r="D5233" s="86">
        <f t="shared" si="244"/>
        <v>13.603586222730685</v>
      </c>
      <c r="E5233" s="86">
        <f t="shared" si="245"/>
        <v>12.274908076208064</v>
      </c>
    </row>
    <row r="5234" spans="1:5" x14ac:dyDescent="0.3">
      <c r="A5234" s="87">
        <v>44319</v>
      </c>
      <c r="B5234" s="94">
        <v>2.65</v>
      </c>
      <c r="C5234" s="29">
        <f t="shared" si="243"/>
        <v>10.731643492030937</v>
      </c>
      <c r="D5234" s="86">
        <f t="shared" si="244"/>
        <v>13.60513933056615</v>
      </c>
      <c r="E5234" s="86">
        <f t="shared" si="245"/>
        <v>12.276497715861844</v>
      </c>
    </row>
    <row r="5235" spans="1:5" x14ac:dyDescent="0.3">
      <c r="A5235" s="87">
        <v>44320</v>
      </c>
      <c r="B5235" s="94">
        <v>2.65</v>
      </c>
      <c r="C5235" s="29">
        <f t="shared" si="243"/>
        <v>10.732757329308976</v>
      </c>
      <c r="D5235" s="86">
        <f t="shared" si="244"/>
        <v>13.606692615718384</v>
      </c>
      <c r="E5235" s="86">
        <f t="shared" si="245"/>
        <v>12.278087561379017</v>
      </c>
    </row>
    <row r="5236" spans="1:5" x14ac:dyDescent="0.3">
      <c r="A5236" s="87">
        <v>44321</v>
      </c>
      <c r="B5236" s="94">
        <v>2.65</v>
      </c>
      <c r="C5236" s="29">
        <f t="shared" si="243"/>
        <v>10.733871282192185</v>
      </c>
      <c r="D5236" s="86">
        <f t="shared" si="244"/>
        <v>13.60824607820763</v>
      </c>
      <c r="E5236" s="86">
        <f t="shared" si="245"/>
        <v>12.279677612786244</v>
      </c>
    </row>
    <row r="5237" spans="1:5" x14ac:dyDescent="0.3">
      <c r="A5237" s="87">
        <v>44322</v>
      </c>
      <c r="B5237" s="94">
        <v>3.4</v>
      </c>
      <c r="C5237" s="29">
        <f t="shared" si="243"/>
        <v>10.734985350692565</v>
      </c>
      <c r="D5237" s="86">
        <f t="shared" si="244"/>
        <v>13.609799718054136</v>
      </c>
      <c r="E5237" s="86">
        <f t="shared" si="245"/>
        <v>12.281267870110188</v>
      </c>
    </row>
    <row r="5238" spans="1:5" x14ac:dyDescent="0.3">
      <c r="A5238" s="87">
        <v>44323</v>
      </c>
      <c r="B5238" s="94">
        <v>3.4</v>
      </c>
      <c r="C5238" s="29">
        <f t="shared" si="243"/>
        <v>10.736409775898748</v>
      </c>
      <c r="D5238" s="86">
        <f t="shared" si="244"/>
        <v>13.611786190811186</v>
      </c>
      <c r="E5238" s="86">
        <f t="shared" si="245"/>
        <v>12.283213271144358</v>
      </c>
    </row>
    <row r="5239" spans="1:5" x14ac:dyDescent="0.3">
      <c r="A5239" s="87">
        <v>44326</v>
      </c>
      <c r="B5239" s="94">
        <v>3.4</v>
      </c>
      <c r="C5239" s="29">
        <f t="shared" si="243"/>
        <v>10.737834390111912</v>
      </c>
      <c r="D5239" s="86">
        <f t="shared" si="244"/>
        <v>13.613772953511813</v>
      </c>
      <c r="E5239" s="86">
        <f t="shared" si="245"/>
        <v>12.285158980337689</v>
      </c>
    </row>
    <row r="5240" spans="1:5" x14ac:dyDescent="0.3">
      <c r="A5240" s="87">
        <v>44327</v>
      </c>
      <c r="B5240" s="94">
        <v>3.4</v>
      </c>
      <c r="C5240" s="29">
        <f t="shared" si="243"/>
        <v>10.739259193357137</v>
      </c>
      <c r="D5240" s="86">
        <f t="shared" si="244"/>
        <v>13.615760006198336</v>
      </c>
      <c r="E5240" s="86">
        <f t="shared" si="245"/>
        <v>12.287104997738993</v>
      </c>
    </row>
    <row r="5241" spans="1:5" x14ac:dyDescent="0.3">
      <c r="A5241" s="87">
        <v>44328</v>
      </c>
      <c r="B5241" s="94">
        <v>3.4</v>
      </c>
      <c r="C5241" s="29">
        <f t="shared" si="243"/>
        <v>10.740684185659504</v>
      </c>
      <c r="D5241" s="86">
        <f t="shared" si="244"/>
        <v>13.617747348913083</v>
      </c>
      <c r="E5241" s="86">
        <f t="shared" si="245"/>
        <v>12.289051323397091</v>
      </c>
    </row>
    <row r="5242" spans="1:5" x14ac:dyDescent="0.3">
      <c r="A5242" s="87">
        <v>44329</v>
      </c>
      <c r="B5242" s="94">
        <v>3.4</v>
      </c>
      <c r="C5242" s="29">
        <f t="shared" si="243"/>
        <v>10.742109367044099</v>
      </c>
      <c r="D5242" s="86">
        <f t="shared" si="244"/>
        <v>13.619734981698384</v>
      </c>
      <c r="E5242" s="86">
        <f t="shared" si="245"/>
        <v>12.290997957360812</v>
      </c>
    </row>
    <row r="5243" spans="1:5" x14ac:dyDescent="0.3">
      <c r="A5243" s="87">
        <v>44330</v>
      </c>
      <c r="B5243" s="94">
        <v>3.4</v>
      </c>
      <c r="C5243" s="29">
        <f t="shared" si="243"/>
        <v>10.743534737536013</v>
      </c>
      <c r="D5243" s="86">
        <f t="shared" si="244"/>
        <v>13.621722904596579</v>
      </c>
      <c r="E5243" s="86">
        <f t="shared" si="245"/>
        <v>12.292944899678993</v>
      </c>
    </row>
    <row r="5244" spans="1:5" x14ac:dyDescent="0.3">
      <c r="A5244" s="87">
        <v>44333</v>
      </c>
      <c r="B5244" s="94">
        <v>3.4</v>
      </c>
      <c r="C5244" s="29">
        <f t="shared" si="243"/>
        <v>10.744960297160338</v>
      </c>
      <c r="D5244" s="86">
        <f t="shared" si="244"/>
        <v>13.623711117650013</v>
      </c>
      <c r="E5244" s="86">
        <f t="shared" si="245"/>
        <v>12.294892150400479</v>
      </c>
    </row>
    <row r="5245" spans="1:5" x14ac:dyDescent="0.3">
      <c r="A5245" s="87">
        <v>44334</v>
      </c>
      <c r="B5245" s="94">
        <v>3.4</v>
      </c>
      <c r="C5245" s="29">
        <f t="shared" si="243"/>
        <v>10.746386045942169</v>
      </c>
      <c r="D5245" s="86">
        <f t="shared" si="244"/>
        <v>13.625699620901036</v>
      </c>
      <c r="E5245" s="86">
        <f t="shared" si="245"/>
        <v>12.296839709574122</v>
      </c>
    </row>
    <row r="5246" spans="1:5" x14ac:dyDescent="0.3">
      <c r="A5246" s="87">
        <v>44335</v>
      </c>
      <c r="B5246" s="94">
        <v>3.4</v>
      </c>
      <c r="C5246" s="29">
        <f t="shared" si="243"/>
        <v>10.747811983906605</v>
      </c>
      <c r="D5246" s="86">
        <f t="shared" si="244"/>
        <v>13.627688414392006</v>
      </c>
      <c r="E5246" s="86">
        <f t="shared" si="245"/>
        <v>12.298787577248783</v>
      </c>
    </row>
    <row r="5247" spans="1:5" x14ac:dyDescent="0.3">
      <c r="A5247" s="87">
        <v>44336</v>
      </c>
      <c r="B5247" s="94">
        <v>3.4</v>
      </c>
      <c r="C5247" s="29">
        <f t="shared" si="243"/>
        <v>10.74923811107875</v>
      </c>
      <c r="D5247" s="86">
        <f t="shared" si="244"/>
        <v>13.629677498165284</v>
      </c>
      <c r="E5247" s="86">
        <f t="shared" si="245"/>
        <v>12.300735753473329</v>
      </c>
    </row>
    <row r="5248" spans="1:5" x14ac:dyDescent="0.3">
      <c r="A5248" s="87">
        <v>44337</v>
      </c>
      <c r="B5248" s="94">
        <v>3.4</v>
      </c>
      <c r="C5248" s="29">
        <f t="shared" si="243"/>
        <v>10.750664427483709</v>
      </c>
      <c r="D5248" s="86">
        <f t="shared" si="244"/>
        <v>13.63166687226324</v>
      </c>
      <c r="E5248" s="86">
        <f t="shared" si="245"/>
        <v>12.302684238296635</v>
      </c>
    </row>
    <row r="5249" spans="1:5" x14ac:dyDescent="0.3">
      <c r="A5249" s="87">
        <v>44340</v>
      </c>
      <c r="B5249" s="94">
        <v>3.4</v>
      </c>
      <c r="C5249" s="29">
        <f t="shared" si="243"/>
        <v>10.752090933146592</v>
      </c>
      <c r="D5249" s="86">
        <f t="shared" si="244"/>
        <v>13.633656536728251</v>
      </c>
      <c r="E5249" s="86">
        <f t="shared" si="245"/>
        <v>12.304633031767585</v>
      </c>
    </row>
    <row r="5250" spans="1:5" x14ac:dyDescent="0.3">
      <c r="A5250" s="87">
        <v>44341</v>
      </c>
      <c r="B5250" s="94">
        <v>3.4</v>
      </c>
      <c r="C5250" s="29">
        <f t="shared" si="243"/>
        <v>10.753517628092512</v>
      </c>
      <c r="D5250" s="86">
        <f t="shared" si="244"/>
        <v>13.635646491602698</v>
      </c>
      <c r="E5250" s="86">
        <f t="shared" si="245"/>
        <v>12.30658213393507</v>
      </c>
    </row>
    <row r="5251" spans="1:5" x14ac:dyDescent="0.3">
      <c r="A5251" s="87">
        <v>44342</v>
      </c>
      <c r="B5251" s="94">
        <v>3.4</v>
      </c>
      <c r="C5251" s="29">
        <f t="shared" si="243"/>
        <v>10.754944512346583</v>
      </c>
      <c r="D5251" s="86">
        <f t="shared" si="244"/>
        <v>13.637636736928968</v>
      </c>
      <c r="E5251" s="86">
        <f t="shared" si="245"/>
        <v>12.308531544847988</v>
      </c>
    </row>
    <row r="5252" spans="1:5" x14ac:dyDescent="0.3">
      <c r="A5252" s="87">
        <v>44343</v>
      </c>
      <c r="B5252" s="94">
        <v>3.4</v>
      </c>
      <c r="C5252" s="29">
        <f t="shared" si="243"/>
        <v>10.756371585933927</v>
      </c>
      <c r="D5252" s="86">
        <f t="shared" si="244"/>
        <v>13.639627272749456</v>
      </c>
      <c r="E5252" s="86">
        <f t="shared" si="245"/>
        <v>12.310481264555246</v>
      </c>
    </row>
    <row r="5253" spans="1:5" x14ac:dyDescent="0.3">
      <c r="A5253" s="87">
        <v>44344</v>
      </c>
      <c r="B5253" s="94">
        <v>3.4</v>
      </c>
      <c r="C5253" s="29">
        <f t="shared" ref="C5253:C5316" si="246">IF(A5253=$B$2,1,IF(A5252&lt;DATE(1998,1,2),ROUND(B5252/3000+1,8)*C5252,ROUND(((1+B5252/100)^(1/252)),8)*C5252))</f>
        <v>10.757798848879665</v>
      </c>
      <c r="D5253" s="86">
        <f t="shared" ref="D5253:D5316" si="247">(((ROUND(C5253/C5252,8)-1)*$D$1)+1)*D5252</f>
        <v>13.641618099106561</v>
      </c>
      <c r="E5253" s="86">
        <f t="shared" ref="E5253:E5316" si="248">(((ROUND(C5253/C5252,8))*(($E$1+1)^(1/252)))*E5252)</f>
        <v>12.312431293105758</v>
      </c>
    </row>
    <row r="5254" spans="1:5" x14ac:dyDescent="0.3">
      <c r="A5254" s="87">
        <v>44347</v>
      </c>
      <c r="B5254" s="94">
        <v>3.4</v>
      </c>
      <c r="C5254" s="29">
        <f t="shared" si="246"/>
        <v>10.759226301208923</v>
      </c>
      <c r="D5254" s="86">
        <f t="shared" si="247"/>
        <v>13.643609216042689</v>
      </c>
      <c r="E5254" s="86">
        <f t="shared" si="248"/>
        <v>12.314381630548446</v>
      </c>
    </row>
    <row r="5255" spans="1:5" x14ac:dyDescent="0.3">
      <c r="A5255" s="87">
        <v>44348</v>
      </c>
      <c r="B5255" s="94">
        <v>3.4</v>
      </c>
      <c r="C5255" s="29">
        <f t="shared" si="246"/>
        <v>10.760653942946831</v>
      </c>
      <c r="D5255" s="86">
        <f t="shared" si="247"/>
        <v>13.645600623600256</v>
      </c>
      <c r="E5255" s="86">
        <f t="shared" si="248"/>
        <v>12.316332276932242</v>
      </c>
    </row>
    <row r="5256" spans="1:5" x14ac:dyDescent="0.3">
      <c r="A5256" s="87">
        <v>44349</v>
      </c>
      <c r="B5256" s="94">
        <v>3.4</v>
      </c>
      <c r="C5256" s="29">
        <f t="shared" si="246"/>
        <v>10.762081774118521</v>
      </c>
      <c r="D5256" s="86">
        <f t="shared" si="247"/>
        <v>13.647592321821678</v>
      </c>
      <c r="E5256" s="86">
        <f t="shared" si="248"/>
        <v>12.318283232306079</v>
      </c>
    </row>
    <row r="5257" spans="1:5" x14ac:dyDescent="0.3">
      <c r="A5257" s="87">
        <v>44351</v>
      </c>
      <c r="B5257" s="94">
        <v>3.4</v>
      </c>
      <c r="C5257" s="29">
        <f t="shared" si="246"/>
        <v>10.76350979474913</v>
      </c>
      <c r="D5257" s="86">
        <f t="shared" si="247"/>
        <v>13.649584310749381</v>
      </c>
      <c r="E5257" s="86">
        <f t="shared" si="248"/>
        <v>12.320234496718905</v>
      </c>
    </row>
    <row r="5258" spans="1:5" x14ac:dyDescent="0.3">
      <c r="A5258" s="87">
        <v>44354</v>
      </c>
      <c r="B5258" s="94">
        <v>3.4</v>
      </c>
      <c r="C5258" s="29">
        <f t="shared" si="246"/>
        <v>10.764938004863795</v>
      </c>
      <c r="D5258" s="86">
        <f t="shared" si="247"/>
        <v>13.651576590425796</v>
      </c>
      <c r="E5258" s="86">
        <f t="shared" si="248"/>
        <v>12.322186070219674</v>
      </c>
    </row>
    <row r="5259" spans="1:5" x14ac:dyDescent="0.3">
      <c r="A5259" s="87">
        <v>44355</v>
      </c>
      <c r="B5259" s="94">
        <v>3.4</v>
      </c>
      <c r="C5259" s="29">
        <f t="shared" si="246"/>
        <v>10.766366404487661</v>
      </c>
      <c r="D5259" s="86">
        <f t="shared" si="247"/>
        <v>13.65356916089336</v>
      </c>
      <c r="E5259" s="86">
        <f t="shared" si="248"/>
        <v>12.324137952857345</v>
      </c>
    </row>
    <row r="5260" spans="1:5" x14ac:dyDescent="0.3">
      <c r="A5260" s="87">
        <v>44356</v>
      </c>
      <c r="B5260" s="94">
        <v>3.4</v>
      </c>
      <c r="C5260" s="29">
        <f t="shared" si="246"/>
        <v>10.767794993645873</v>
      </c>
      <c r="D5260" s="86">
        <f t="shared" si="247"/>
        <v>13.655562022194516</v>
      </c>
      <c r="E5260" s="86">
        <f t="shared" si="248"/>
        <v>12.326090144680887</v>
      </c>
    </row>
    <row r="5261" spans="1:5" x14ac:dyDescent="0.3">
      <c r="A5261" s="87">
        <v>44357</v>
      </c>
      <c r="B5261" s="94">
        <v>3.4</v>
      </c>
      <c r="C5261" s="29">
        <f t="shared" si="246"/>
        <v>10.769223772363581</v>
      </c>
      <c r="D5261" s="86">
        <f t="shared" si="247"/>
        <v>13.657555174371716</v>
      </c>
      <c r="E5261" s="86">
        <f t="shared" si="248"/>
        <v>12.328042645739275</v>
      </c>
    </row>
    <row r="5262" spans="1:5" x14ac:dyDescent="0.3">
      <c r="A5262" s="87">
        <v>44358</v>
      </c>
      <c r="B5262" s="94">
        <v>3.4</v>
      </c>
      <c r="C5262" s="29">
        <f t="shared" si="246"/>
        <v>10.770652740665938</v>
      </c>
      <c r="D5262" s="86">
        <f t="shared" si="247"/>
        <v>13.659548617467413</v>
      </c>
      <c r="E5262" s="86">
        <f t="shared" si="248"/>
        <v>12.329995456081495</v>
      </c>
    </row>
    <row r="5263" spans="1:5" x14ac:dyDescent="0.3">
      <c r="A5263" s="87">
        <v>44361</v>
      </c>
      <c r="B5263" s="94">
        <v>3.4</v>
      </c>
      <c r="C5263" s="29">
        <f t="shared" si="246"/>
        <v>10.772081898578097</v>
      </c>
      <c r="D5263" s="86">
        <f t="shared" si="247"/>
        <v>13.661542351524073</v>
      </c>
      <c r="E5263" s="86">
        <f t="shared" si="248"/>
        <v>12.331948575756538</v>
      </c>
    </row>
    <row r="5264" spans="1:5" x14ac:dyDescent="0.3">
      <c r="A5264" s="87">
        <v>44362</v>
      </c>
      <c r="B5264" s="94">
        <v>3.4</v>
      </c>
      <c r="C5264" s="29">
        <f t="shared" si="246"/>
        <v>10.773511246125221</v>
      </c>
      <c r="D5264" s="86">
        <f t="shared" si="247"/>
        <v>13.66353637658416</v>
      </c>
      <c r="E5264" s="86">
        <f t="shared" si="248"/>
        <v>12.333902004813403</v>
      </c>
    </row>
    <row r="5265" spans="1:5" x14ac:dyDescent="0.3">
      <c r="A5265" s="87">
        <v>44363</v>
      </c>
      <c r="B5265" s="94">
        <v>3.4</v>
      </c>
      <c r="C5265" s="29">
        <f t="shared" si="246"/>
        <v>10.77494078333247</v>
      </c>
      <c r="D5265" s="86">
        <f t="shared" si="247"/>
        <v>13.665530692690151</v>
      </c>
      <c r="E5265" s="86">
        <f t="shared" si="248"/>
        <v>12.335855743301098</v>
      </c>
    </row>
    <row r="5266" spans="1:5" x14ac:dyDescent="0.3">
      <c r="A5266" s="87">
        <v>44364</v>
      </c>
      <c r="B5266" s="94">
        <v>4.1500000000000004</v>
      </c>
      <c r="C5266" s="29">
        <f t="shared" si="246"/>
        <v>10.776370510225011</v>
      </c>
      <c r="D5266" s="86">
        <f t="shared" si="247"/>
        <v>13.667525299884527</v>
      </c>
      <c r="E5266" s="86">
        <f t="shared" si="248"/>
        <v>12.337809791268638</v>
      </c>
    </row>
    <row r="5267" spans="1:5" x14ac:dyDescent="0.3">
      <c r="A5267" s="87">
        <v>44365</v>
      </c>
      <c r="B5267" s="94">
        <v>4.1500000000000004</v>
      </c>
      <c r="C5267" s="29">
        <f t="shared" si="246"/>
        <v>10.778109493134247</v>
      </c>
      <c r="D5267" s="86">
        <f t="shared" si="247"/>
        <v>13.669951381297935</v>
      </c>
      <c r="E5267" s="86">
        <f t="shared" si="248"/>
        <v>12.340118006247485</v>
      </c>
    </row>
    <row r="5268" spans="1:5" x14ac:dyDescent="0.3">
      <c r="A5268" s="87">
        <v>44368</v>
      </c>
      <c r="B5268" s="94">
        <v>4.1500000000000004</v>
      </c>
      <c r="C5268" s="29">
        <f t="shared" si="246"/>
        <v>10.779848756663155</v>
      </c>
      <c r="D5268" s="86">
        <f t="shared" si="247"/>
        <v>13.672377893357776</v>
      </c>
      <c r="E5268" s="86">
        <f t="shared" si="248"/>
        <v>12.342426653057952</v>
      </c>
    </row>
    <row r="5269" spans="1:5" x14ac:dyDescent="0.3">
      <c r="A5269" s="87">
        <v>44369</v>
      </c>
      <c r="B5269" s="94">
        <v>4.1500000000000004</v>
      </c>
      <c r="C5269" s="29">
        <f t="shared" si="246"/>
        <v>10.781588300857019</v>
      </c>
      <c r="D5269" s="86">
        <f t="shared" si="247"/>
        <v>13.674804836140494</v>
      </c>
      <c r="E5269" s="86">
        <f t="shared" si="248"/>
        <v>12.344735731780828</v>
      </c>
    </row>
    <row r="5270" spans="1:5" x14ac:dyDescent="0.3">
      <c r="A5270" s="87">
        <v>44370</v>
      </c>
      <c r="B5270" s="94">
        <v>4.1500000000000004</v>
      </c>
      <c r="C5270" s="29">
        <f t="shared" si="246"/>
        <v>10.783328125761129</v>
      </c>
      <c r="D5270" s="86">
        <f t="shared" si="247"/>
        <v>13.677232209722543</v>
      </c>
      <c r="E5270" s="86">
        <f t="shared" si="248"/>
        <v>12.347045242496916</v>
      </c>
    </row>
    <row r="5271" spans="1:5" x14ac:dyDescent="0.3">
      <c r="A5271" s="87">
        <v>44371</v>
      </c>
      <c r="B5271" s="94">
        <v>4.1500000000000004</v>
      </c>
      <c r="C5271" s="29">
        <f t="shared" si="246"/>
        <v>10.785068231420784</v>
      </c>
      <c r="D5271" s="86">
        <f t="shared" si="247"/>
        <v>13.679660014180396</v>
      </c>
      <c r="E5271" s="86">
        <f t="shared" si="248"/>
        <v>12.349355185287038</v>
      </c>
    </row>
    <row r="5272" spans="1:5" x14ac:dyDescent="0.3">
      <c r="A5272" s="87">
        <v>44372</v>
      </c>
      <c r="B5272" s="94">
        <v>4.1500000000000004</v>
      </c>
      <c r="C5272" s="29">
        <f t="shared" si="246"/>
        <v>10.786808617881288</v>
      </c>
      <c r="D5272" s="86">
        <f t="shared" si="247"/>
        <v>13.682088249590533</v>
      </c>
      <c r="E5272" s="86">
        <f t="shared" si="248"/>
        <v>12.351665560232027</v>
      </c>
    </row>
    <row r="5273" spans="1:5" x14ac:dyDescent="0.3">
      <c r="A5273" s="87">
        <v>44375</v>
      </c>
      <c r="B5273" s="94">
        <v>4.1500000000000004</v>
      </c>
      <c r="C5273" s="29">
        <f t="shared" si="246"/>
        <v>10.788549285187957</v>
      </c>
      <c r="D5273" s="86">
        <f t="shared" si="247"/>
        <v>13.684516916029455</v>
      </c>
      <c r="E5273" s="86">
        <f t="shared" si="248"/>
        <v>12.353976367412733</v>
      </c>
    </row>
    <row r="5274" spans="1:5" x14ac:dyDescent="0.3">
      <c r="A5274" s="87">
        <v>44376</v>
      </c>
      <c r="B5274" s="94">
        <v>4.1500000000000004</v>
      </c>
      <c r="C5274" s="29">
        <f t="shared" si="246"/>
        <v>10.790290233386107</v>
      </c>
      <c r="D5274" s="86">
        <f t="shared" si="247"/>
        <v>13.686946013573669</v>
      </c>
      <c r="E5274" s="86">
        <f t="shared" si="248"/>
        <v>12.356287606910019</v>
      </c>
    </row>
    <row r="5275" spans="1:5" x14ac:dyDescent="0.3">
      <c r="A5275" s="87">
        <v>44377</v>
      </c>
      <c r="B5275" s="94">
        <v>4.1500000000000004</v>
      </c>
      <c r="C5275" s="29">
        <f t="shared" si="246"/>
        <v>10.79203146252107</v>
      </c>
      <c r="D5275" s="86">
        <f t="shared" si="247"/>
        <v>13.689375542299702</v>
      </c>
      <c r="E5275" s="86">
        <f t="shared" si="248"/>
        <v>12.358599278804766</v>
      </c>
    </row>
    <row r="5276" spans="1:5" x14ac:dyDescent="0.3">
      <c r="A5276" s="87">
        <v>44378</v>
      </c>
      <c r="B5276" s="94">
        <v>4.1500000000000004</v>
      </c>
      <c r="C5276" s="29">
        <f t="shared" si="246"/>
        <v>10.793772972638177</v>
      </c>
      <c r="D5276" s="86">
        <f t="shared" si="247"/>
        <v>13.69180550228409</v>
      </c>
      <c r="E5276" s="86">
        <f t="shared" si="248"/>
        <v>12.36091138317787</v>
      </c>
    </row>
    <row r="5277" spans="1:5" x14ac:dyDescent="0.3">
      <c r="A5277" s="87">
        <v>44379</v>
      </c>
      <c r="B5277" s="94">
        <v>4.1500000000000004</v>
      </c>
      <c r="C5277" s="29">
        <f t="shared" si="246"/>
        <v>10.795514763782771</v>
      </c>
      <c r="D5277" s="86">
        <f t="shared" si="247"/>
        <v>13.694235893603386</v>
      </c>
      <c r="E5277" s="86">
        <f t="shared" si="248"/>
        <v>12.363223920110238</v>
      </c>
    </row>
    <row r="5278" spans="1:5" x14ac:dyDescent="0.3">
      <c r="A5278" s="87">
        <v>44382</v>
      </c>
      <c r="B5278" s="94">
        <v>4.1500000000000004</v>
      </c>
      <c r="C5278" s="29">
        <f t="shared" si="246"/>
        <v>10.797256836000203</v>
      </c>
      <c r="D5278" s="86">
        <f t="shared" si="247"/>
        <v>13.696666716334153</v>
      </c>
      <c r="E5278" s="86">
        <f t="shared" si="248"/>
        <v>12.365536889682799</v>
      </c>
    </row>
    <row r="5279" spans="1:5" x14ac:dyDescent="0.3">
      <c r="A5279" s="87">
        <v>44383</v>
      </c>
      <c r="B5279" s="94">
        <v>4.1500000000000004</v>
      </c>
      <c r="C5279" s="29">
        <f t="shared" si="246"/>
        <v>10.798999189335829</v>
      </c>
      <c r="D5279" s="86">
        <f t="shared" si="247"/>
        <v>13.699097970552971</v>
      </c>
      <c r="E5279" s="86">
        <f t="shared" si="248"/>
        <v>12.36785029197649</v>
      </c>
    </row>
    <row r="5280" spans="1:5" x14ac:dyDescent="0.3">
      <c r="A5280" s="87">
        <v>44384</v>
      </c>
      <c r="B5280" s="94">
        <v>4.1500000000000004</v>
      </c>
      <c r="C5280" s="29">
        <f t="shared" si="246"/>
        <v>10.800741823835013</v>
      </c>
      <c r="D5280" s="86">
        <f t="shared" si="247"/>
        <v>13.701529656336431</v>
      </c>
      <c r="E5280" s="86">
        <f t="shared" si="248"/>
        <v>12.370164127072268</v>
      </c>
    </row>
    <row r="5281" spans="1:5" x14ac:dyDescent="0.3">
      <c r="A5281" s="87">
        <v>44385</v>
      </c>
      <c r="B5281" s="94">
        <v>4.1500000000000004</v>
      </c>
      <c r="C5281" s="29">
        <f t="shared" si="246"/>
        <v>10.802484739543125</v>
      </c>
      <c r="D5281" s="86">
        <f t="shared" si="247"/>
        <v>13.70396177376114</v>
      </c>
      <c r="E5281" s="86">
        <f t="shared" si="248"/>
        <v>12.372478395051104</v>
      </c>
    </row>
    <row r="5282" spans="1:5" x14ac:dyDescent="0.3">
      <c r="A5282" s="87">
        <v>44386</v>
      </c>
      <c r="B5282" s="94">
        <v>4.1500000000000004</v>
      </c>
      <c r="C5282" s="29">
        <f t="shared" si="246"/>
        <v>10.804227936505546</v>
      </c>
      <c r="D5282" s="86">
        <f t="shared" si="247"/>
        <v>13.706394322903716</v>
      </c>
      <c r="E5282" s="86">
        <f t="shared" si="248"/>
        <v>12.374793095993983</v>
      </c>
    </row>
    <row r="5283" spans="1:5" x14ac:dyDescent="0.3">
      <c r="A5283" s="87">
        <v>44389</v>
      </c>
      <c r="B5283" s="94">
        <v>4.1500000000000004</v>
      </c>
      <c r="C5283" s="29">
        <f t="shared" si="246"/>
        <v>10.80597141476766</v>
      </c>
      <c r="D5283" s="86">
        <f t="shared" si="247"/>
        <v>13.708827303840792</v>
      </c>
      <c r="E5283" s="86">
        <f t="shared" si="248"/>
        <v>12.377108229981907</v>
      </c>
    </row>
    <row r="5284" spans="1:5" x14ac:dyDescent="0.3">
      <c r="A5284" s="87">
        <v>44390</v>
      </c>
      <c r="B5284" s="94">
        <v>4.1500000000000004</v>
      </c>
      <c r="C5284" s="29">
        <f t="shared" si="246"/>
        <v>10.807715174374861</v>
      </c>
      <c r="D5284" s="86">
        <f t="shared" si="247"/>
        <v>13.711260716649015</v>
      </c>
      <c r="E5284" s="86">
        <f t="shared" si="248"/>
        <v>12.379423797095891</v>
      </c>
    </row>
    <row r="5285" spans="1:5" x14ac:dyDescent="0.3">
      <c r="A5285" s="87">
        <v>44391</v>
      </c>
      <c r="B5285" s="94">
        <v>4.1500000000000004</v>
      </c>
      <c r="C5285" s="29">
        <f t="shared" si="246"/>
        <v>10.80945921537255</v>
      </c>
      <c r="D5285" s="86">
        <f t="shared" si="247"/>
        <v>13.713694561405047</v>
      </c>
      <c r="E5285" s="86">
        <f t="shared" si="248"/>
        <v>12.381739797416966</v>
      </c>
    </row>
    <row r="5286" spans="1:5" x14ac:dyDescent="0.3">
      <c r="A5286" s="87">
        <v>44392</v>
      </c>
      <c r="B5286" s="94">
        <v>4.1500000000000004</v>
      </c>
      <c r="C5286" s="29">
        <f t="shared" si="246"/>
        <v>10.811203537806136</v>
      </c>
      <c r="D5286" s="86">
        <f t="shared" si="247"/>
        <v>13.71612883818556</v>
      </c>
      <c r="E5286" s="86">
        <f t="shared" si="248"/>
        <v>12.384056231026181</v>
      </c>
    </row>
    <row r="5287" spans="1:5" x14ac:dyDescent="0.3">
      <c r="A5287" s="87">
        <v>44393</v>
      </c>
      <c r="B5287" s="94">
        <v>4.1500000000000004</v>
      </c>
      <c r="C5287" s="29">
        <f t="shared" si="246"/>
        <v>10.812948141721034</v>
      </c>
      <c r="D5287" s="86">
        <f t="shared" si="247"/>
        <v>13.718563547067241</v>
      </c>
      <c r="E5287" s="86">
        <f t="shared" si="248"/>
        <v>12.386373098004594</v>
      </c>
    </row>
    <row r="5288" spans="1:5" x14ac:dyDescent="0.3">
      <c r="A5288" s="88">
        <f>+WORKDAY(+A5287,1,Feriados!$A$1:$A$1036)</f>
        <v>44396</v>
      </c>
      <c r="B5288" s="94">
        <v>4.1500000000000004</v>
      </c>
      <c r="C5288" s="29">
        <f t="shared" si="246"/>
        <v>10.814693027162663</v>
      </c>
      <c r="D5288" s="86">
        <f t="shared" si="247"/>
        <v>13.720998688126791</v>
      </c>
      <c r="E5288" s="86">
        <f t="shared" si="248"/>
        <v>12.388690398433283</v>
      </c>
    </row>
    <row r="5289" spans="1:5" x14ac:dyDescent="0.3">
      <c r="A5289" s="88">
        <f>+WORKDAY(+A5288,1,Feriados!$A$1:$A$1036)</f>
        <v>44397</v>
      </c>
      <c r="B5289" s="94">
        <v>4.1500000000000004</v>
      </c>
      <c r="C5289" s="29">
        <f t="shared" si="246"/>
        <v>10.816438194176458</v>
      </c>
      <c r="D5289" s="86">
        <f t="shared" si="247"/>
        <v>13.723434261440925</v>
      </c>
      <c r="E5289" s="86">
        <f t="shared" si="248"/>
        <v>12.391008132393342</v>
      </c>
    </row>
    <row r="5290" spans="1:5" x14ac:dyDescent="0.3">
      <c r="A5290" s="88">
        <f>+WORKDAY(+A5289,1,Feriados!$A$1:$A$1036)</f>
        <v>44398</v>
      </c>
      <c r="B5290" s="94">
        <v>4.1500000000000004</v>
      </c>
      <c r="C5290" s="29">
        <f t="shared" si="246"/>
        <v>10.818183642807853</v>
      </c>
      <c r="D5290" s="86">
        <f t="shared" si="247"/>
        <v>13.725870267086371</v>
      </c>
      <c r="E5290" s="86">
        <f t="shared" si="248"/>
        <v>12.393326299965876</v>
      </c>
    </row>
    <row r="5291" spans="1:5" x14ac:dyDescent="0.3">
      <c r="A5291" s="88">
        <f>+WORKDAY(+A5290,1,Feriados!$A$1:$A$1036)</f>
        <v>44399</v>
      </c>
      <c r="B5291" s="94">
        <v>4.1500000000000004</v>
      </c>
      <c r="C5291" s="29">
        <f t="shared" si="246"/>
        <v>10.819929373102292</v>
      </c>
      <c r="D5291" s="86">
        <f t="shared" si="247"/>
        <v>13.728306705139872</v>
      </c>
      <c r="E5291" s="86">
        <f t="shared" si="248"/>
        <v>12.395644901232007</v>
      </c>
    </row>
    <row r="5292" spans="1:5" x14ac:dyDescent="0.3">
      <c r="A5292" s="88">
        <f>+WORKDAY(+A5291,1,Feriados!$A$1:$A$1036)</f>
        <v>44400</v>
      </c>
      <c r="B5292" s="94">
        <v>4.1500000000000004</v>
      </c>
      <c r="C5292" s="29">
        <f t="shared" si="246"/>
        <v>10.82167538510523</v>
      </c>
      <c r="D5292" s="86">
        <f t="shared" si="247"/>
        <v>13.730743575678183</v>
      </c>
      <c r="E5292" s="86">
        <f t="shared" si="248"/>
        <v>12.397963936272873</v>
      </c>
    </row>
    <row r="5293" spans="1:5" x14ac:dyDescent="0.3">
      <c r="A5293" s="88">
        <f>+WORKDAY(+A5292,1,Feriados!$A$1:$A$1036)</f>
        <v>44403</v>
      </c>
      <c r="B5293" s="94">
        <v>4.1500000000000004</v>
      </c>
      <c r="C5293" s="29">
        <f t="shared" si="246"/>
        <v>10.823421678862125</v>
      </c>
      <c r="D5293" s="86">
        <f t="shared" si="247"/>
        <v>13.733180878778072</v>
      </c>
      <c r="E5293" s="86">
        <f t="shared" si="248"/>
        <v>12.400283405169628</v>
      </c>
    </row>
    <row r="5294" spans="1:5" x14ac:dyDescent="0.3">
      <c r="A5294" s="88">
        <f>+WORKDAY(+A5293,1,Feriados!$A$1:$A$1036)</f>
        <v>44404</v>
      </c>
      <c r="B5294" s="94">
        <v>4.1500000000000004</v>
      </c>
      <c r="C5294" s="29">
        <f t="shared" si="246"/>
        <v>10.825168254418443</v>
      </c>
      <c r="D5294" s="86">
        <f t="shared" si="247"/>
        <v>13.735618614516321</v>
      </c>
      <c r="E5294" s="86">
        <f t="shared" si="248"/>
        <v>12.402603308003437</v>
      </c>
    </row>
    <row r="5295" spans="1:5" x14ac:dyDescent="0.3">
      <c r="A5295" s="88">
        <f>+WORKDAY(+A5294,1,Feriados!$A$1:$A$1036)</f>
        <v>44405</v>
      </c>
      <c r="B5295" s="94">
        <v>4.1500000000000004</v>
      </c>
      <c r="C5295" s="29">
        <f t="shared" si="246"/>
        <v>10.826915111819659</v>
      </c>
      <c r="D5295" s="86">
        <f t="shared" si="247"/>
        <v>13.738056782969728</v>
      </c>
      <c r="E5295" s="86">
        <f t="shared" si="248"/>
        <v>12.404923644855485</v>
      </c>
    </row>
    <row r="5296" spans="1:5" x14ac:dyDescent="0.3">
      <c r="A5296" s="88">
        <f>+WORKDAY(+A5295,1,Feriados!$A$1:$A$1036)</f>
        <v>44406</v>
      </c>
      <c r="B5296" s="94">
        <v>4.1500000000000004</v>
      </c>
      <c r="C5296" s="29">
        <f t="shared" si="246"/>
        <v>10.828662251111254</v>
      </c>
      <c r="D5296" s="86">
        <f t="shared" si="247"/>
        <v>13.740495384215103</v>
      </c>
      <c r="E5296" s="86">
        <f t="shared" si="248"/>
        <v>12.407244415806968</v>
      </c>
    </row>
    <row r="5297" spans="1:5" x14ac:dyDescent="0.3">
      <c r="A5297" s="88">
        <f>+WORKDAY(+A5296,1,Feriados!$A$1:$A$1036)</f>
        <v>44407</v>
      </c>
      <c r="B5297" s="94">
        <v>4.1500000000000004</v>
      </c>
      <c r="C5297" s="29">
        <f t="shared" si="246"/>
        <v>10.830409672338716</v>
      </c>
      <c r="D5297" s="86">
        <f t="shared" si="247"/>
        <v>13.74293441832927</v>
      </c>
      <c r="E5297" s="86">
        <f t="shared" si="248"/>
        <v>12.409565620939102</v>
      </c>
    </row>
    <row r="5298" spans="1:5" x14ac:dyDescent="0.3">
      <c r="A5298" s="88">
        <f>+WORKDAY(+A5297,1,Feriados!$A$1:$A$1036)</f>
        <v>44410</v>
      </c>
      <c r="B5298" s="94">
        <v>4.1500000000000004</v>
      </c>
      <c r="C5298" s="29">
        <f t="shared" si="246"/>
        <v>10.832157375547542</v>
      </c>
      <c r="D5298" s="86">
        <f t="shared" si="247"/>
        <v>13.745373885389066</v>
      </c>
      <c r="E5298" s="86">
        <f t="shared" si="248"/>
        <v>12.411887260333113</v>
      </c>
    </row>
    <row r="5299" spans="1:5" x14ac:dyDescent="0.3">
      <c r="A5299" s="88">
        <f>+WORKDAY(+A5298,1,Feriados!$A$1:$A$1036)</f>
        <v>44411</v>
      </c>
      <c r="B5299" s="94">
        <v>4.1500000000000004</v>
      </c>
      <c r="C5299" s="29">
        <f t="shared" si="246"/>
        <v>10.833905360783234</v>
      </c>
      <c r="D5299" s="86">
        <f t="shared" si="247"/>
        <v>13.74781378547134</v>
      </c>
      <c r="E5299" s="86">
        <f t="shared" si="248"/>
        <v>12.414209334070248</v>
      </c>
    </row>
    <row r="5300" spans="1:5" x14ac:dyDescent="0.3">
      <c r="A5300" s="88">
        <f>+WORKDAY(+A5299,1,Feriados!$A$1:$A$1036)</f>
        <v>44412</v>
      </c>
      <c r="B5300" s="94">
        <v>4.1500000000000004</v>
      </c>
      <c r="C5300" s="29">
        <f t="shared" si="246"/>
        <v>10.835653628091304</v>
      </c>
      <c r="D5300" s="86">
        <f t="shared" si="247"/>
        <v>13.750254118652959</v>
      </c>
      <c r="E5300" s="86">
        <f t="shared" si="248"/>
        <v>12.416531842231764</v>
      </c>
    </row>
    <row r="5301" spans="1:5" x14ac:dyDescent="0.3">
      <c r="A5301" s="88">
        <f>+WORKDAY(+A5300,1,Feriados!$A$1:$A$1036)</f>
        <v>44413</v>
      </c>
      <c r="B5301" s="94">
        <v>5.15</v>
      </c>
      <c r="C5301" s="29">
        <f t="shared" si="246"/>
        <v>10.837402177517269</v>
      </c>
      <c r="D5301" s="86">
        <f t="shared" si="247"/>
        <v>13.752694885010801</v>
      </c>
      <c r="E5301" s="86">
        <f t="shared" si="248"/>
        <v>12.418854784898935</v>
      </c>
    </row>
    <row r="5302" spans="1:5" x14ac:dyDescent="0.3">
      <c r="A5302" s="88">
        <f>+WORKDAY(+A5301,1,Feriados!$A$1:$A$1036)</f>
        <v>44414</v>
      </c>
      <c r="B5302" s="94">
        <v>5.15</v>
      </c>
      <c r="C5302" s="29">
        <f t="shared" si="246"/>
        <v>10.839562071771249</v>
      </c>
      <c r="D5302" s="86">
        <f t="shared" si="247"/>
        <v>13.75570988831044</v>
      </c>
      <c r="E5302" s="86">
        <f t="shared" si="248"/>
        <v>12.421649221425904</v>
      </c>
    </row>
    <row r="5303" spans="1:5" x14ac:dyDescent="0.3">
      <c r="A5303" s="88">
        <f>+WORKDAY(+A5302,1,Feriados!$A$1:$A$1036)</f>
        <v>44417</v>
      </c>
      <c r="B5303" s="94">
        <v>5.15</v>
      </c>
      <c r="C5303" s="29">
        <f t="shared" si="246"/>
        <v>10.841722396492154</v>
      </c>
      <c r="D5303" s="86">
        <f t="shared" si="247"/>
        <v>13.758725552589253</v>
      </c>
      <c r="E5303" s="86">
        <f t="shared" si="248"/>
        <v>12.424444286744789</v>
      </c>
    </row>
    <row r="5304" spans="1:5" x14ac:dyDescent="0.3">
      <c r="A5304" s="88">
        <f>+WORKDAY(+A5303,1,Feriados!$A$1:$A$1036)</f>
        <v>44418</v>
      </c>
      <c r="B5304" s="94">
        <v>5.15</v>
      </c>
      <c r="C5304" s="29">
        <f t="shared" si="246"/>
        <v>10.843883151765775</v>
      </c>
      <c r="D5304" s="86">
        <f t="shared" si="247"/>
        <v>13.761741877992145</v>
      </c>
      <c r="E5304" s="86">
        <f t="shared" si="248"/>
        <v>12.427239980997079</v>
      </c>
    </row>
    <row r="5305" spans="1:5" x14ac:dyDescent="0.3">
      <c r="A5305" s="88">
        <f>+WORKDAY(+A5304,1,Feriados!$A$1:$A$1036)</f>
        <v>44419</v>
      </c>
      <c r="B5305" s="94">
        <v>5.15</v>
      </c>
      <c r="C5305" s="29">
        <f t="shared" si="246"/>
        <v>10.846044337677922</v>
      </c>
      <c r="D5305" s="86">
        <f t="shared" si="247"/>
        <v>13.764758864664056</v>
      </c>
      <c r="E5305" s="86">
        <f t="shared" si="248"/>
        <v>12.430036304324295</v>
      </c>
    </row>
    <row r="5306" spans="1:5" x14ac:dyDescent="0.3">
      <c r="A5306" s="88">
        <f>+WORKDAY(+A5305,1,Feriados!$A$1:$A$1036)</f>
        <v>44420</v>
      </c>
      <c r="B5306" s="94">
        <v>5.15</v>
      </c>
      <c r="C5306" s="29">
        <f t="shared" si="246"/>
        <v>10.848205954314421</v>
      </c>
      <c r="D5306" s="86">
        <f t="shared" si="247"/>
        <v>13.767776512749956</v>
      </c>
      <c r="E5306" s="86">
        <f t="shared" si="248"/>
        <v>12.432833256867987</v>
      </c>
    </row>
    <row r="5307" spans="1:5" x14ac:dyDescent="0.3">
      <c r="A5307" s="88">
        <f>+WORKDAY(+A5306,1,Feriados!$A$1:$A$1036)</f>
        <v>44421</v>
      </c>
      <c r="B5307" s="94">
        <v>5.15</v>
      </c>
      <c r="C5307" s="29">
        <f t="shared" si="246"/>
        <v>10.850368001761117</v>
      </c>
      <c r="D5307" s="86">
        <f t="shared" si="247"/>
        <v>13.770794822394844</v>
      </c>
      <c r="E5307" s="86">
        <f t="shared" si="248"/>
        <v>12.435630838769738</v>
      </c>
    </row>
    <row r="5308" spans="1:5" x14ac:dyDescent="0.3">
      <c r="A5308" s="88">
        <f>+WORKDAY(+A5307,1,Feriados!$A$1:$A$1036)</f>
        <v>44424</v>
      </c>
      <c r="B5308" s="94">
        <v>5.15</v>
      </c>
      <c r="C5308" s="29">
        <f t="shared" si="246"/>
        <v>10.852530480103868</v>
      </c>
      <c r="D5308" s="86">
        <f t="shared" si="247"/>
        <v>13.773813793743756</v>
      </c>
      <c r="E5308" s="86">
        <f t="shared" si="248"/>
        <v>12.438429050171164</v>
      </c>
    </row>
    <row r="5309" spans="1:5" x14ac:dyDescent="0.3">
      <c r="A5309" s="88">
        <f>+WORKDAY(+A5308,1,Feriados!$A$1:$A$1036)</f>
        <v>44425</v>
      </c>
      <c r="B5309" s="94">
        <v>5.15</v>
      </c>
      <c r="C5309" s="29">
        <f t="shared" si="246"/>
        <v>10.854693389428553</v>
      </c>
      <c r="D5309" s="86">
        <f t="shared" si="247"/>
        <v>13.776833426941756</v>
      </c>
      <c r="E5309" s="86">
        <f t="shared" si="248"/>
        <v>12.441227891213913</v>
      </c>
    </row>
    <row r="5310" spans="1:5" x14ac:dyDescent="0.3">
      <c r="A5310" s="88">
        <f>+WORKDAY(+A5309,1,Feriados!$A$1:$A$1036)</f>
        <v>44426</v>
      </c>
      <c r="B5310" s="94">
        <v>5.15</v>
      </c>
      <c r="C5310" s="29">
        <f t="shared" si="246"/>
        <v>10.856856729821066</v>
      </c>
      <c r="D5310" s="86">
        <f t="shared" si="247"/>
        <v>13.779853722133943</v>
      </c>
      <c r="E5310" s="86">
        <f t="shared" si="248"/>
        <v>12.444027362039664</v>
      </c>
    </row>
    <row r="5311" spans="1:5" x14ac:dyDescent="0.3">
      <c r="A5311" s="88">
        <f>+WORKDAY(+A5310,1,Feriados!$A$1:$A$1036)</f>
        <v>44427</v>
      </c>
      <c r="B5311" s="94">
        <v>5.15</v>
      </c>
      <c r="C5311" s="29">
        <f t="shared" si="246"/>
        <v>10.85902050136732</v>
      </c>
      <c r="D5311" s="86">
        <f t="shared" si="247"/>
        <v>13.782874679465445</v>
      </c>
      <c r="E5311" s="86">
        <f t="shared" si="248"/>
        <v>12.446827462790127</v>
      </c>
    </row>
    <row r="5312" spans="1:5" x14ac:dyDescent="0.3">
      <c r="A5312" s="88">
        <f>+WORKDAY(+A5311,1,Feriados!$A$1:$A$1036)</f>
        <v>44428</v>
      </c>
      <c r="B5312" s="94">
        <v>5.15</v>
      </c>
      <c r="C5312" s="29">
        <f t="shared" si="246"/>
        <v>10.861184704153242</v>
      </c>
      <c r="D5312" s="86">
        <f t="shared" si="247"/>
        <v>13.785896299081424</v>
      </c>
      <c r="E5312" s="86">
        <f t="shared" si="248"/>
        <v>12.449628193607046</v>
      </c>
    </row>
    <row r="5313" spans="1:5" x14ac:dyDescent="0.3">
      <c r="A5313" s="88">
        <f>+WORKDAY(+A5312,1,Feriados!$A$1:$A$1036)</f>
        <v>44431</v>
      </c>
      <c r="B5313" s="94">
        <v>5.15</v>
      </c>
      <c r="C5313" s="29">
        <f t="shared" si="246"/>
        <v>10.863349338264779</v>
      </c>
      <c r="D5313" s="86">
        <f t="shared" si="247"/>
        <v>13.788918581127071</v>
      </c>
      <c r="E5313" s="86">
        <f t="shared" si="248"/>
        <v>12.452429554632195</v>
      </c>
    </row>
    <row r="5314" spans="1:5" x14ac:dyDescent="0.3">
      <c r="A5314" s="88">
        <f>+WORKDAY(+A5313,1,Feriados!$A$1:$A$1036)</f>
        <v>44432</v>
      </c>
      <c r="B5314" s="94">
        <v>5.15</v>
      </c>
      <c r="C5314" s="29">
        <f t="shared" si="246"/>
        <v>10.865514403787895</v>
      </c>
      <c r="D5314" s="86">
        <f t="shared" si="247"/>
        <v>13.79194152574761</v>
      </c>
      <c r="E5314" s="86">
        <f t="shared" si="248"/>
        <v>12.455231546007381</v>
      </c>
    </row>
    <row r="5315" spans="1:5" x14ac:dyDescent="0.3">
      <c r="A5315" s="88">
        <f>+WORKDAY(+A5314,1,Feriados!$A$1:$A$1036)</f>
        <v>44433</v>
      </c>
      <c r="B5315" s="94">
        <v>5.15</v>
      </c>
      <c r="C5315" s="29">
        <f t="shared" si="246"/>
        <v>10.86767990080857</v>
      </c>
      <c r="D5315" s="86">
        <f t="shared" si="247"/>
        <v>13.794965133088299</v>
      </c>
      <c r="E5315" s="86">
        <f t="shared" si="248"/>
        <v>12.458034167874443</v>
      </c>
    </row>
    <row r="5316" spans="1:5" x14ac:dyDescent="0.3">
      <c r="A5316" s="88">
        <f>+WORKDAY(+A5315,1,Feriados!$A$1:$A$1036)</f>
        <v>44434</v>
      </c>
      <c r="B5316" s="94">
        <v>5.15</v>
      </c>
      <c r="C5316" s="29">
        <f t="shared" si="246"/>
        <v>10.869845829412801</v>
      </c>
      <c r="D5316" s="86">
        <f t="shared" si="247"/>
        <v>13.797989403294425</v>
      </c>
      <c r="E5316" s="86">
        <f t="shared" si="248"/>
        <v>12.460837420375251</v>
      </c>
    </row>
    <row r="5317" spans="1:5" x14ac:dyDescent="0.3">
      <c r="A5317" s="88">
        <f>+WORKDAY(+A5316,1,Feriados!$A$1:$A$1036)</f>
        <v>44435</v>
      </c>
      <c r="B5317" s="94">
        <v>5.15</v>
      </c>
      <c r="C5317" s="29">
        <f t="shared" ref="C5317:C5380" si="249">IF(A5317=$B$2,1,IF(A5316&lt;DATE(1998,1,2),ROUND(B5316/3000+1,8)*C5316,ROUND(((1+B5316/100)^(1/252)),8)*C5316))</f>
        <v>10.872012189686604</v>
      </c>
      <c r="D5317" s="86">
        <f t="shared" ref="D5317:D5380" si="250">(((ROUND(C5317/C5316,8)-1)*$D$1)+1)*D5316</f>
        <v>13.801014336511308</v>
      </c>
      <c r="E5317" s="86">
        <f t="shared" ref="E5317:E5380" si="251">(((ROUND(C5317/C5316,8))*(($E$1+1)^(1/252)))*E5316)</f>
        <v>12.463641303651707</v>
      </c>
    </row>
    <row r="5318" spans="1:5" x14ac:dyDescent="0.3">
      <c r="A5318" s="88">
        <f>+WORKDAY(+A5317,1,Feriados!$A$1:$A$1036)</f>
        <v>44438</v>
      </c>
      <c r="B5318" s="94">
        <v>5.15</v>
      </c>
      <c r="C5318" s="29">
        <f t="shared" si="249"/>
        <v>10.874178981716009</v>
      </c>
      <c r="D5318" s="86">
        <f t="shared" si="250"/>
        <v>13.804039932884301</v>
      </c>
      <c r="E5318" s="86">
        <f t="shared" si="251"/>
        <v>12.466445817845747</v>
      </c>
    </row>
    <row r="5319" spans="1:5" x14ac:dyDescent="0.3">
      <c r="A5319" s="88">
        <f>+WORKDAY(+A5318,1,Feriados!$A$1:$A$1036)</f>
        <v>44439</v>
      </c>
      <c r="B5319" s="94">
        <v>5.15</v>
      </c>
      <c r="C5319" s="29">
        <f t="shared" si="249"/>
        <v>10.876346205587065</v>
      </c>
      <c r="D5319" s="86">
        <f t="shared" si="250"/>
        <v>13.807066192558786</v>
      </c>
      <c r="E5319" s="86">
        <f t="shared" si="251"/>
        <v>12.469250963099336</v>
      </c>
    </row>
    <row r="5320" spans="1:5" x14ac:dyDescent="0.3">
      <c r="A5320" s="88">
        <f>+WORKDAY(+A5319,1,Feriados!$A$1:$A$1036)</f>
        <v>44440</v>
      </c>
      <c r="B5320" s="94">
        <v>5.15</v>
      </c>
      <c r="C5320" s="29">
        <f t="shared" si="249"/>
        <v>10.878513861385839</v>
      </c>
      <c r="D5320" s="86">
        <f t="shared" si="250"/>
        <v>13.810093115680178</v>
      </c>
      <c r="E5320" s="86">
        <f t="shared" si="251"/>
        <v>12.472056739554473</v>
      </c>
    </row>
    <row r="5321" spans="1:5" x14ac:dyDescent="0.3">
      <c r="A5321" s="88">
        <f>+WORKDAY(+A5320,1,Feriados!$A$1:$A$1036)</f>
        <v>44441</v>
      </c>
      <c r="B5321" s="94">
        <v>5.15</v>
      </c>
      <c r="C5321" s="29">
        <f t="shared" si="249"/>
        <v>10.880681949198413</v>
      </c>
      <c r="D5321" s="86">
        <f t="shared" si="250"/>
        <v>13.813120702393928</v>
      </c>
      <c r="E5321" s="86">
        <f t="shared" si="251"/>
        <v>12.474863147353188</v>
      </c>
    </row>
    <row r="5322" spans="1:5" x14ac:dyDescent="0.3">
      <c r="A5322" s="88">
        <f>+WORKDAY(+A5321,1,Feriados!$A$1:$A$1036)</f>
        <v>44442</v>
      </c>
      <c r="B5322" s="94">
        <v>5.15</v>
      </c>
      <c r="C5322" s="29">
        <f t="shared" si="249"/>
        <v>10.882850469110888</v>
      </c>
      <c r="D5322" s="86">
        <f t="shared" si="250"/>
        <v>13.816148952845513</v>
      </c>
      <c r="E5322" s="86">
        <f t="shared" si="251"/>
        <v>12.477670186637543</v>
      </c>
    </row>
    <row r="5323" spans="1:5" x14ac:dyDescent="0.3">
      <c r="A5323" s="88">
        <f>+WORKDAY(+A5322,1,Feriados!$A$1:$A$1036)</f>
        <v>44445</v>
      </c>
      <c r="B5323" s="94">
        <v>5.15</v>
      </c>
      <c r="C5323" s="29">
        <f t="shared" si="249"/>
        <v>10.885019421209382</v>
      </c>
      <c r="D5323" s="86">
        <f t="shared" si="250"/>
        <v>13.819177867180445</v>
      </c>
      <c r="E5323" s="86">
        <f t="shared" si="251"/>
        <v>12.480477857549632</v>
      </c>
    </row>
    <row r="5324" spans="1:5" x14ac:dyDescent="0.3">
      <c r="A5324" s="88">
        <f>+WORKDAY(+A5323,1,Feriados!$A$1:$A$1036)</f>
        <v>44447</v>
      </c>
      <c r="B5324" s="94">
        <v>5.15</v>
      </c>
      <c r="C5324" s="29">
        <f t="shared" si="249"/>
        <v>10.887188805580029</v>
      </c>
      <c r="D5324" s="86">
        <f t="shared" si="250"/>
        <v>13.822207445544265</v>
      </c>
      <c r="E5324" s="86">
        <f t="shared" si="251"/>
        <v>12.483286160231581</v>
      </c>
    </row>
    <row r="5325" spans="1:5" x14ac:dyDescent="0.3">
      <c r="A5325" s="88">
        <f>+WORKDAY(+A5324,1,Feriados!$A$1:$A$1036)</f>
        <v>44448</v>
      </c>
      <c r="B5325" s="94">
        <v>5.15</v>
      </c>
      <c r="C5325" s="29">
        <f t="shared" si="249"/>
        <v>10.889358622308981</v>
      </c>
      <c r="D5325" s="86">
        <f t="shared" si="250"/>
        <v>13.82523768808255</v>
      </c>
      <c r="E5325" s="86">
        <f t="shared" si="251"/>
        <v>12.486095094825547</v>
      </c>
    </row>
    <row r="5326" spans="1:5" x14ac:dyDescent="0.3">
      <c r="A5326" s="88">
        <f>+WORKDAY(+A5325,1,Feriados!$A$1:$A$1036)</f>
        <v>44449</v>
      </c>
      <c r="B5326" s="94">
        <v>5.15</v>
      </c>
      <c r="C5326" s="29">
        <f t="shared" si="249"/>
        <v>10.891528871482407</v>
      </c>
      <c r="D5326" s="86">
        <f t="shared" si="250"/>
        <v>13.828268594940907</v>
      </c>
      <c r="E5326" s="86">
        <f t="shared" si="251"/>
        <v>12.488904661473724</v>
      </c>
    </row>
    <row r="5327" spans="1:5" x14ac:dyDescent="0.3">
      <c r="A5327" s="88">
        <f>+WORKDAY(+A5326,1,Feriados!$A$1:$A$1036)</f>
        <v>44452</v>
      </c>
      <c r="B5327" s="94">
        <v>5.15</v>
      </c>
      <c r="C5327" s="29">
        <f t="shared" si="249"/>
        <v>10.893699553186494</v>
      </c>
      <c r="D5327" s="86">
        <f t="shared" si="250"/>
        <v>13.831300166264974</v>
      </c>
      <c r="E5327" s="86">
        <f t="shared" si="251"/>
        <v>12.49171486031833</v>
      </c>
    </row>
    <row r="5328" spans="1:5" x14ac:dyDescent="0.3">
      <c r="A5328" s="88">
        <f>+WORKDAY(+A5327,1,Feriados!$A$1:$A$1036)</f>
        <v>44453</v>
      </c>
      <c r="B5328" s="94">
        <v>5.15</v>
      </c>
      <c r="C5328" s="29">
        <f t="shared" si="249"/>
        <v>10.895870667507443</v>
      </c>
      <c r="D5328" s="86">
        <f t="shared" si="250"/>
        <v>13.834332402200422</v>
      </c>
      <c r="E5328" s="86">
        <f t="shared" si="251"/>
        <v>12.494525691501622</v>
      </c>
    </row>
    <row r="5329" spans="1:5" x14ac:dyDescent="0.3">
      <c r="A5329" s="88">
        <f>+WORKDAY(+A5328,1,Feriados!$A$1:$A$1036)</f>
        <v>44454</v>
      </c>
      <c r="B5329" s="94">
        <v>5.15</v>
      </c>
      <c r="C5329" s="29">
        <f t="shared" si="249"/>
        <v>10.898042214531477</v>
      </c>
      <c r="D5329" s="86">
        <f t="shared" si="250"/>
        <v>13.837365302892955</v>
      </c>
      <c r="E5329" s="86">
        <f t="shared" si="251"/>
        <v>12.497337155165884</v>
      </c>
    </row>
    <row r="5330" spans="1:5" x14ac:dyDescent="0.3">
      <c r="A5330" s="88">
        <f>+WORKDAY(+A5329,1,Feriados!$A$1:$A$1036)</f>
        <v>44455</v>
      </c>
      <c r="B5330" s="94">
        <v>5.15</v>
      </c>
      <c r="C5330" s="29">
        <f t="shared" si="249"/>
        <v>10.900214194344834</v>
      </c>
      <c r="D5330" s="86">
        <f t="shared" si="250"/>
        <v>13.840398868488307</v>
      </c>
      <c r="E5330" s="86">
        <f t="shared" si="251"/>
        <v>12.500149251453434</v>
      </c>
    </row>
    <row r="5331" spans="1:5" x14ac:dyDescent="0.3">
      <c r="A5331" s="88">
        <f>+WORKDAY(+A5330,1,Feriados!$A$1:$A$1036)</f>
        <v>44456</v>
      </c>
      <c r="B5331" s="94">
        <v>5.15</v>
      </c>
      <c r="C5331" s="29">
        <f t="shared" si="249"/>
        <v>10.902386607033767</v>
      </c>
      <c r="D5331" s="86">
        <f t="shared" si="250"/>
        <v>13.843433099132245</v>
      </c>
      <c r="E5331" s="86">
        <f t="shared" si="251"/>
        <v>12.502961980506624</v>
      </c>
    </row>
    <row r="5332" spans="1:5" x14ac:dyDescent="0.3">
      <c r="A5332" s="88">
        <f>+WORKDAY(+A5331,1,Feriados!$A$1:$A$1036)</f>
        <v>44459</v>
      </c>
      <c r="B5332" s="94">
        <v>5.15</v>
      </c>
      <c r="C5332" s="29">
        <f t="shared" si="249"/>
        <v>10.904559452684548</v>
      </c>
      <c r="D5332" s="86">
        <f t="shared" si="250"/>
        <v>13.846467994970567</v>
      </c>
      <c r="E5332" s="86">
        <f t="shared" si="251"/>
        <v>12.505775342467835</v>
      </c>
    </row>
    <row r="5333" spans="1:5" x14ac:dyDescent="0.3">
      <c r="A5333" s="88">
        <f>+WORKDAY(+A5332,1,Feriados!$A$1:$A$1036)</f>
        <v>44460</v>
      </c>
      <c r="B5333" s="94">
        <v>5.15</v>
      </c>
      <c r="C5333" s="29">
        <f t="shared" si="249"/>
        <v>10.906732731383469</v>
      </c>
      <c r="D5333" s="86">
        <f t="shared" si="250"/>
        <v>13.849503556149102</v>
      </c>
      <c r="E5333" s="86">
        <f t="shared" si="251"/>
        <v>12.508589337479481</v>
      </c>
    </row>
    <row r="5334" spans="1:5" x14ac:dyDescent="0.3">
      <c r="A5334" s="88">
        <f>+WORKDAY(+A5333,1,Feriados!$A$1:$A$1036)</f>
        <v>44461</v>
      </c>
      <c r="B5334" s="94">
        <v>6.15</v>
      </c>
      <c r="C5334" s="29">
        <f t="shared" si="249"/>
        <v>10.908906443216834</v>
      </c>
      <c r="D5334" s="86">
        <f t="shared" si="250"/>
        <v>13.852539782813716</v>
      </c>
      <c r="E5334" s="86">
        <f t="shared" si="251"/>
        <v>12.511403965684009</v>
      </c>
    </row>
    <row r="5335" spans="1:5" x14ac:dyDescent="0.3">
      <c r="A5335" s="88">
        <f>+WORKDAY(+A5334,1,Feriados!$A$1:$A$1036)</f>
        <v>44462</v>
      </c>
      <c r="B5335" s="94">
        <v>6.15</v>
      </c>
      <c r="C5335" s="29">
        <f t="shared" si="249"/>
        <v>10.911490435886037</v>
      </c>
      <c r="D5335" s="86">
        <f t="shared" si="250"/>
        <v>13.856149159021905</v>
      </c>
      <c r="E5335" s="86">
        <f t="shared" si="251"/>
        <v>12.514689292756202</v>
      </c>
    </row>
    <row r="5336" spans="1:5" x14ac:dyDescent="0.3">
      <c r="A5336" s="88">
        <f>+WORKDAY(+A5335,1,Feriados!$A$1:$A$1036)</f>
        <v>44463</v>
      </c>
      <c r="B5336" s="94">
        <v>6.15</v>
      </c>
      <c r="C5336" s="29">
        <f t="shared" si="249"/>
        <v>10.914075040625585</v>
      </c>
      <c r="D5336" s="86">
        <f t="shared" si="250"/>
        <v>13.859759475678331</v>
      </c>
      <c r="E5336" s="86">
        <f t="shared" si="251"/>
        <v>12.517975482511272</v>
      </c>
    </row>
    <row r="5337" spans="1:5" x14ac:dyDescent="0.3">
      <c r="A5337" s="88">
        <f>+WORKDAY(+A5336,1,Feriados!$A$1:$A$1036)</f>
        <v>44466</v>
      </c>
      <c r="B5337" s="94">
        <v>6.15</v>
      </c>
      <c r="C5337" s="29">
        <f t="shared" si="249"/>
        <v>10.916660257580457</v>
      </c>
      <c r="D5337" s="86">
        <f t="shared" si="250"/>
        <v>13.863370733028033</v>
      </c>
      <c r="E5337" s="86">
        <f t="shared" si="251"/>
        <v>12.521262535175747</v>
      </c>
    </row>
    <row r="5338" spans="1:5" x14ac:dyDescent="0.3">
      <c r="A5338" s="88">
        <f>+WORKDAY(+A5337,1,Feriados!$A$1:$A$1036)</f>
        <v>44467</v>
      </c>
      <c r="B5338" s="94">
        <v>6.15</v>
      </c>
      <c r="C5338" s="29">
        <f t="shared" si="249"/>
        <v>10.919246086895669</v>
      </c>
      <c r="D5338" s="86">
        <f t="shared" si="250"/>
        <v>13.866982931316116</v>
      </c>
      <c r="E5338" s="86">
        <f t="shared" si="251"/>
        <v>12.524550450976218</v>
      </c>
    </row>
    <row r="5339" spans="1:5" x14ac:dyDescent="0.3">
      <c r="A5339" s="88">
        <f>+WORKDAY(+A5338,1,Feriados!$A$1:$A$1036)</f>
        <v>44468</v>
      </c>
      <c r="B5339" s="94">
        <v>6.15</v>
      </c>
      <c r="C5339" s="29">
        <f t="shared" si="249"/>
        <v>10.921832528716271</v>
      </c>
      <c r="D5339" s="86">
        <f t="shared" si="250"/>
        <v>13.870596070787748</v>
      </c>
      <c r="E5339" s="86">
        <f t="shared" si="251"/>
        <v>12.527839230139332</v>
      </c>
    </row>
    <row r="5340" spans="1:5" x14ac:dyDescent="0.3">
      <c r="A5340" s="88">
        <f>+WORKDAY(+A5339,1,Feriados!$A$1:$A$1036)</f>
        <v>44469</v>
      </c>
      <c r="B5340" s="94">
        <v>6.15</v>
      </c>
      <c r="C5340" s="29">
        <f t="shared" si="249"/>
        <v>10.924419583187348</v>
      </c>
      <c r="D5340" s="86">
        <f t="shared" si="250"/>
        <v>13.874210151688162</v>
      </c>
      <c r="E5340" s="86">
        <f t="shared" si="251"/>
        <v>12.531128872891795</v>
      </c>
    </row>
    <row r="5341" spans="1:5" x14ac:dyDescent="0.3">
      <c r="A5341" s="88">
        <f>+WORKDAY(+A5340,1,Feriados!$A$1:$A$1036)</f>
        <v>44470</v>
      </c>
      <c r="B5341" s="94">
        <v>6.15</v>
      </c>
      <c r="C5341" s="29">
        <f t="shared" si="249"/>
        <v>10.927007250454016</v>
      </c>
      <c r="D5341" s="86">
        <f t="shared" si="250"/>
        <v>13.877825174262654</v>
      </c>
      <c r="E5341" s="86">
        <f t="shared" si="251"/>
        <v>12.534419379460376</v>
      </c>
    </row>
    <row r="5342" spans="1:5" x14ac:dyDescent="0.3">
      <c r="A5342" s="88">
        <f>+WORKDAY(+A5341,1,Feriados!$A$1:$A$1036)</f>
        <v>44473</v>
      </c>
      <c r="B5342" s="94">
        <v>6.15</v>
      </c>
      <c r="C5342" s="29">
        <f t="shared" si="249"/>
        <v>10.92959553066143</v>
      </c>
      <c r="D5342" s="86">
        <f t="shared" si="250"/>
        <v>13.881441138756582</v>
      </c>
      <c r="E5342" s="86">
        <f t="shared" si="251"/>
        <v>12.5377107500719</v>
      </c>
    </row>
    <row r="5343" spans="1:5" x14ac:dyDescent="0.3">
      <c r="A5343" s="88">
        <f>+WORKDAY(+A5342,1,Feriados!$A$1:$A$1036)</f>
        <v>44474</v>
      </c>
      <c r="B5343" s="94">
        <v>6.15</v>
      </c>
      <c r="C5343" s="29">
        <f t="shared" si="249"/>
        <v>10.932184423954778</v>
      </c>
      <c r="D5343" s="86">
        <f t="shared" si="250"/>
        <v>13.88505804541537</v>
      </c>
      <c r="E5343" s="86">
        <f t="shared" si="251"/>
        <v>12.541002984953254</v>
      </c>
    </row>
    <row r="5344" spans="1:5" x14ac:dyDescent="0.3">
      <c r="A5344" s="88">
        <f>+WORKDAY(+A5343,1,Feriados!$A$1:$A$1036)</f>
        <v>44475</v>
      </c>
      <c r="B5344" s="94">
        <v>6.15</v>
      </c>
      <c r="C5344" s="29">
        <f t="shared" si="249"/>
        <v>10.934773930479279</v>
      </c>
      <c r="D5344" s="86">
        <f t="shared" si="250"/>
        <v>13.888675894484507</v>
      </c>
      <c r="E5344" s="86">
        <f t="shared" si="251"/>
        <v>12.544296084331384</v>
      </c>
    </row>
    <row r="5345" spans="1:5" x14ac:dyDescent="0.3">
      <c r="A5345" s="88">
        <f>+WORKDAY(+A5344,1,Feriados!$A$1:$A$1036)</f>
        <v>44476</v>
      </c>
      <c r="B5345" s="94">
        <v>6.15</v>
      </c>
      <c r="C5345" s="29">
        <f t="shared" si="249"/>
        <v>10.937364050380191</v>
      </c>
      <c r="D5345" s="86">
        <f t="shared" si="250"/>
        <v>13.892294686209544</v>
      </c>
      <c r="E5345" s="86">
        <f t="shared" si="251"/>
        <v>12.547590048433294</v>
      </c>
    </row>
    <row r="5346" spans="1:5" x14ac:dyDescent="0.3">
      <c r="A5346" s="88">
        <f>+WORKDAY(+A5345,1,Feriados!$A$1:$A$1036)</f>
        <v>44477</v>
      </c>
      <c r="B5346" s="94">
        <v>6.15</v>
      </c>
      <c r="C5346" s="29">
        <f t="shared" si="249"/>
        <v>10.939954783802804</v>
      </c>
      <c r="D5346" s="86">
        <f t="shared" si="250"/>
        <v>13.895914420836096</v>
      </c>
      <c r="E5346" s="86">
        <f t="shared" si="251"/>
        <v>12.55088487748605</v>
      </c>
    </row>
    <row r="5347" spans="1:5" x14ac:dyDescent="0.3">
      <c r="A5347" s="88">
        <f>+WORKDAY(+A5346,1,Feriados!$A$1:$A$1036)</f>
        <v>44480</v>
      </c>
      <c r="B5347" s="94">
        <v>6.15</v>
      </c>
      <c r="C5347" s="29">
        <f t="shared" si="249"/>
        <v>10.942546130892444</v>
      </c>
      <c r="D5347" s="86">
        <f t="shared" si="250"/>
        <v>13.899535098609844</v>
      </c>
      <c r="E5347" s="86">
        <f t="shared" si="251"/>
        <v>12.554180571716776</v>
      </c>
    </row>
    <row r="5348" spans="1:5" x14ac:dyDescent="0.3">
      <c r="A5348" s="88">
        <f>+WORKDAY(+A5347,1,Feriados!$A$1:$A$1036)</f>
        <v>44482</v>
      </c>
      <c r="B5348" s="94">
        <v>6.15</v>
      </c>
      <c r="C5348" s="29">
        <f t="shared" si="249"/>
        <v>10.945138091794467</v>
      </c>
      <c r="D5348" s="86">
        <f t="shared" si="250"/>
        <v>13.903156719776531</v>
      </c>
      <c r="E5348" s="86">
        <f t="shared" si="251"/>
        <v>12.557477131352655</v>
      </c>
    </row>
    <row r="5349" spans="1:5" x14ac:dyDescent="0.3">
      <c r="A5349" s="88">
        <f>+WORKDAY(+A5348,1,Feriados!$A$1:$A$1036)</f>
        <v>44483</v>
      </c>
      <c r="B5349" s="94">
        <v>6.15</v>
      </c>
      <c r="C5349" s="29">
        <f t="shared" si="249"/>
        <v>10.94773066665427</v>
      </c>
      <c r="D5349" s="86">
        <f t="shared" si="250"/>
        <v>13.906779284581964</v>
      </c>
      <c r="E5349" s="86">
        <f t="shared" si="251"/>
        <v>12.560774556620933</v>
      </c>
    </row>
    <row r="5350" spans="1:5" x14ac:dyDescent="0.3">
      <c r="A5350" s="88">
        <f>+WORKDAY(+A5349,1,Feriados!$A$1:$A$1036)</f>
        <v>44484</v>
      </c>
      <c r="B5350" s="94">
        <v>6.15</v>
      </c>
      <c r="C5350" s="29">
        <f t="shared" si="249"/>
        <v>10.950323855617279</v>
      </c>
      <c r="D5350" s="86">
        <f t="shared" si="250"/>
        <v>13.910402793272015</v>
      </c>
      <c r="E5350" s="86">
        <f t="shared" si="251"/>
        <v>12.564072847748912</v>
      </c>
    </row>
    <row r="5351" spans="1:5" x14ac:dyDescent="0.3">
      <c r="A5351" s="88">
        <f>+WORKDAY(+A5350,1,Feriados!$A$1:$A$1036)</f>
        <v>44487</v>
      </c>
      <c r="B5351" s="94">
        <v>6.15</v>
      </c>
      <c r="C5351" s="29">
        <f t="shared" si="249"/>
        <v>10.952917658828959</v>
      </c>
      <c r="D5351" s="86">
        <f t="shared" si="250"/>
        <v>13.914027246092619</v>
      </c>
      <c r="E5351" s="86">
        <f t="shared" si="251"/>
        <v>12.567372004963955</v>
      </c>
    </row>
    <row r="5352" spans="1:5" x14ac:dyDescent="0.3">
      <c r="A5352" s="88">
        <f>+WORKDAY(+A5351,1,Feriados!$A$1:$A$1036)</f>
        <v>44488</v>
      </c>
      <c r="B5352" s="94">
        <v>6.15</v>
      </c>
      <c r="C5352" s="29">
        <f t="shared" si="249"/>
        <v>10.955512076434806</v>
      </c>
      <c r="D5352" s="86">
        <f t="shared" si="250"/>
        <v>13.917652643289777</v>
      </c>
      <c r="E5352" s="86">
        <f t="shared" si="251"/>
        <v>12.570672028493487</v>
      </c>
    </row>
    <row r="5353" spans="1:5" x14ac:dyDescent="0.3">
      <c r="A5353" s="88">
        <f>+WORKDAY(+A5352,1,Feriados!$A$1:$A$1036)</f>
        <v>44489</v>
      </c>
      <c r="B5353" s="94">
        <v>6.15</v>
      </c>
      <c r="C5353" s="29">
        <f t="shared" si="249"/>
        <v>10.95810710858035</v>
      </c>
      <c r="D5353" s="86">
        <f t="shared" si="250"/>
        <v>13.921278985109552</v>
      </c>
      <c r="E5353" s="86">
        <f t="shared" si="251"/>
        <v>12.573972918564989</v>
      </c>
    </row>
    <row r="5354" spans="1:5" x14ac:dyDescent="0.3">
      <c r="A5354" s="88">
        <f>+WORKDAY(+A5353,1,Feriados!$A$1:$A$1036)</f>
        <v>44490</v>
      </c>
      <c r="B5354" s="94">
        <v>6.15</v>
      </c>
      <c r="C5354" s="29">
        <f t="shared" si="249"/>
        <v>10.960702755411159</v>
      </c>
      <c r="D5354" s="86">
        <f t="shared" si="250"/>
        <v>13.924906271798074</v>
      </c>
      <c r="E5354" s="86">
        <f t="shared" si="251"/>
        <v>12.577274675406002</v>
      </c>
    </row>
    <row r="5355" spans="1:5" x14ac:dyDescent="0.3">
      <c r="A5355" s="88">
        <f>+WORKDAY(+A5354,1,Feriados!$A$1:$A$1036)</f>
        <v>44491</v>
      </c>
      <c r="B5355" s="94">
        <v>6.15</v>
      </c>
      <c r="C5355" s="29">
        <f t="shared" si="249"/>
        <v>10.963299017072833</v>
      </c>
      <c r="D5355" s="86">
        <f t="shared" si="250"/>
        <v>13.928534503601533</v>
      </c>
      <c r="E5355" s="86">
        <f t="shared" si="251"/>
        <v>12.58057729924413</v>
      </c>
    </row>
    <row r="5356" spans="1:5" x14ac:dyDescent="0.3">
      <c r="A5356" s="88">
        <f>+WORKDAY(+A5355,1,Feriados!$A$1:$A$1036)</f>
        <v>44494</v>
      </c>
      <c r="B5356" s="94">
        <v>6.15</v>
      </c>
      <c r="C5356" s="29">
        <f t="shared" si="249"/>
        <v>10.965895893711007</v>
      </c>
      <c r="D5356" s="86">
        <f t="shared" si="250"/>
        <v>13.932163680766186</v>
      </c>
      <c r="E5356" s="86">
        <f t="shared" si="251"/>
        <v>12.583880790307035</v>
      </c>
    </row>
    <row r="5357" spans="1:5" x14ac:dyDescent="0.3">
      <c r="A5357" s="88">
        <f>+WORKDAY(+A5356,1,Feriados!$A$1:$A$1036)</f>
        <v>44495</v>
      </c>
      <c r="B5357" s="94">
        <v>6.15</v>
      </c>
      <c r="C5357" s="29">
        <f t="shared" si="249"/>
        <v>10.96849338547135</v>
      </c>
      <c r="D5357" s="86">
        <f t="shared" si="250"/>
        <v>13.935793803538353</v>
      </c>
      <c r="E5357" s="86">
        <f t="shared" si="251"/>
        <v>12.587185148822437</v>
      </c>
    </row>
    <row r="5358" spans="1:5" x14ac:dyDescent="0.3">
      <c r="A5358" s="88">
        <f>+WORKDAY(+A5357,1,Feriados!$A$1:$A$1036)</f>
        <v>44496</v>
      </c>
      <c r="B5358" s="94">
        <v>6.15</v>
      </c>
      <c r="C5358" s="29">
        <f t="shared" si="249"/>
        <v>10.971091492499566</v>
      </c>
      <c r="D5358" s="86">
        <f t="shared" si="250"/>
        <v>13.93942487216442</v>
      </c>
      <c r="E5358" s="86">
        <f t="shared" si="251"/>
        <v>12.590490375018119</v>
      </c>
    </row>
    <row r="5359" spans="1:5" x14ac:dyDescent="0.3">
      <c r="A5359" s="88">
        <f>+WORKDAY(+A5358,1,Feriados!$A$1:$A$1036)</f>
        <v>44497</v>
      </c>
      <c r="B5359" s="94">
        <v>7.65</v>
      </c>
      <c r="C5359" s="29">
        <f t="shared" si="249"/>
        <v>10.973690214941394</v>
      </c>
      <c r="D5359" s="86">
        <f t="shared" si="250"/>
        <v>13.943056886890833</v>
      </c>
      <c r="E5359" s="86">
        <f t="shared" si="251"/>
        <v>12.593796469121921</v>
      </c>
    </row>
    <row r="5360" spans="1:5" x14ac:dyDescent="0.3">
      <c r="A5360" s="88">
        <f>+WORKDAY(+A5359,1,Feriados!$A$1:$A$1036)</f>
        <v>44498</v>
      </c>
      <c r="B5360" s="94">
        <v>7.65</v>
      </c>
      <c r="C5360" s="29">
        <f t="shared" si="249"/>
        <v>10.976900677750679</v>
      </c>
      <c r="D5360" s="86">
        <f t="shared" si="250"/>
        <v>13.947543985685945</v>
      </c>
      <c r="E5360" s="86">
        <f t="shared" si="251"/>
        <v>12.597804797919142</v>
      </c>
    </row>
    <row r="5361" spans="1:5" x14ac:dyDescent="0.3">
      <c r="A5361" s="88">
        <f>+WORKDAY(+A5360,1,Feriados!$A$1:$A$1036)</f>
        <v>44501</v>
      </c>
      <c r="B5361" s="94">
        <v>7.65</v>
      </c>
      <c r="C5361" s="29">
        <f t="shared" si="249"/>
        <v>10.980112079812963</v>
      </c>
      <c r="D5361" s="86">
        <f t="shared" si="250"/>
        <v>13.952032528501244</v>
      </c>
      <c r="E5361" s="86">
        <f t="shared" si="251"/>
        <v>12.601814402479377</v>
      </c>
    </row>
    <row r="5362" spans="1:5" x14ac:dyDescent="0.3">
      <c r="A5362" s="88">
        <f>+WORKDAY(+A5361,1,Feriados!$A$1:$A$1036)</f>
        <v>44503</v>
      </c>
      <c r="B5362" s="94">
        <v>7.65</v>
      </c>
      <c r="C5362" s="29">
        <f t="shared" si="249"/>
        <v>10.983324421403035</v>
      </c>
      <c r="D5362" s="86">
        <f t="shared" si="250"/>
        <v>13.956522515801437</v>
      </c>
      <c r="E5362" s="86">
        <f t="shared" si="251"/>
        <v>12.605825283208674</v>
      </c>
    </row>
    <row r="5363" spans="1:5" x14ac:dyDescent="0.3">
      <c r="A5363" s="88">
        <f>+WORKDAY(+A5362,1,Feriados!$A$1:$A$1036)</f>
        <v>44504</v>
      </c>
      <c r="B5363" s="94">
        <v>7.65</v>
      </c>
      <c r="C5363" s="29">
        <f t="shared" si="249"/>
        <v>10.986537702795761</v>
      </c>
      <c r="D5363" s="86">
        <f t="shared" si="250"/>
        <v>13.961013948051383</v>
      </c>
      <c r="E5363" s="86">
        <f t="shared" si="251"/>
        <v>12.609837440513209</v>
      </c>
    </row>
    <row r="5364" spans="1:5" x14ac:dyDescent="0.3">
      <c r="A5364" s="88">
        <f>+WORKDAY(+A5363,1,Feriados!$A$1:$A$1036)</f>
        <v>44505</v>
      </c>
      <c r="B5364" s="94">
        <v>7.65</v>
      </c>
      <c r="C5364" s="29">
        <f t="shared" si="249"/>
        <v>10.989751924266093</v>
      </c>
      <c r="D5364" s="86">
        <f t="shared" si="250"/>
        <v>13.965506825716089</v>
      </c>
      <c r="E5364" s="86">
        <f t="shared" si="251"/>
        <v>12.613850874799288</v>
      </c>
    </row>
    <row r="5365" spans="1:5" x14ac:dyDescent="0.3">
      <c r="A5365" s="88">
        <f>+WORKDAY(+A5364,1,Feriados!$A$1:$A$1036)</f>
        <v>44508</v>
      </c>
      <c r="B5365" s="94">
        <v>7.65</v>
      </c>
      <c r="C5365" s="29">
        <f t="shared" si="249"/>
        <v>10.992967086089058</v>
      </c>
      <c r="D5365" s="86">
        <f t="shared" si="250"/>
        <v>13.970001149260714</v>
      </c>
      <c r="E5365" s="86">
        <f t="shared" si="251"/>
        <v>12.617865586473348</v>
      </c>
    </row>
    <row r="5366" spans="1:5" x14ac:dyDescent="0.3">
      <c r="A5366" s="88">
        <f>+WORKDAY(+A5365,1,Feriados!$A$1:$A$1036)</f>
        <v>44509</v>
      </c>
      <c r="B5366" s="94">
        <v>7.65</v>
      </c>
      <c r="C5366" s="29">
        <f t="shared" si="249"/>
        <v>10.996183188539765</v>
      </c>
      <c r="D5366" s="86">
        <f t="shared" si="250"/>
        <v>13.974496919150566</v>
      </c>
      <c r="E5366" s="86">
        <f t="shared" si="251"/>
        <v>12.621881575941952</v>
      </c>
    </row>
    <row r="5367" spans="1:5" x14ac:dyDescent="0.3">
      <c r="A5367" s="88">
        <f>+WORKDAY(+A5366,1,Feriados!$A$1:$A$1036)</f>
        <v>44510</v>
      </c>
      <c r="B5367" s="94">
        <v>7.65</v>
      </c>
      <c r="C5367" s="29">
        <f t="shared" si="249"/>
        <v>10.999400231893405</v>
      </c>
      <c r="D5367" s="86">
        <f t="shared" si="250"/>
        <v>13.978994135851099</v>
      </c>
      <c r="E5367" s="86">
        <f t="shared" si="251"/>
        <v>12.625898843611793</v>
      </c>
    </row>
    <row r="5368" spans="1:5" x14ac:dyDescent="0.3">
      <c r="A5368" s="88">
        <f>+WORKDAY(+A5367,1,Feriados!$A$1:$A$1036)</f>
        <v>44511</v>
      </c>
      <c r="B5368" s="94">
        <v>7.65</v>
      </c>
      <c r="C5368" s="29">
        <f t="shared" si="249"/>
        <v>11.002618216425249</v>
      </c>
      <c r="D5368" s="86">
        <f t="shared" si="250"/>
        <v>13.983492799827923</v>
      </c>
      <c r="E5368" s="86">
        <f t="shared" si="251"/>
        <v>12.629917389889695</v>
      </c>
    </row>
    <row r="5369" spans="1:5" x14ac:dyDescent="0.3">
      <c r="A5369" s="88">
        <f>+WORKDAY(+A5368,1,Feriados!$A$1:$A$1036)</f>
        <v>44512</v>
      </c>
      <c r="B5369" s="94">
        <v>7.65</v>
      </c>
      <c r="C5369" s="29">
        <f t="shared" si="249"/>
        <v>11.005837142410648</v>
      </c>
      <c r="D5369" s="86">
        <f t="shared" si="250"/>
        <v>13.987992911546792</v>
      </c>
      <c r="E5369" s="86">
        <f t="shared" si="251"/>
        <v>12.633937215182611</v>
      </c>
    </row>
    <row r="5370" spans="1:5" x14ac:dyDescent="0.3">
      <c r="A5370" s="88">
        <f>+WORKDAY(+A5369,1,Feriados!$A$1:$A$1036)</f>
        <v>44516</v>
      </c>
      <c r="B5370" s="94">
        <v>7.65</v>
      </c>
      <c r="C5370" s="29">
        <f t="shared" si="249"/>
        <v>11.009057010125034</v>
      </c>
      <c r="D5370" s="86">
        <f t="shared" si="250"/>
        <v>13.992494471473615</v>
      </c>
      <c r="E5370" s="86">
        <f t="shared" si="251"/>
        <v>12.637958319897624</v>
      </c>
    </row>
    <row r="5371" spans="1:5" x14ac:dyDescent="0.3">
      <c r="A5371" s="88">
        <f>+WORKDAY(+A5370,1,Feriados!$A$1:$A$1036)</f>
        <v>44517</v>
      </c>
      <c r="B5371" s="94">
        <v>7.65</v>
      </c>
      <c r="C5371" s="29">
        <f t="shared" si="249"/>
        <v>11.012277819843916</v>
      </c>
      <c r="D5371" s="86">
        <f t="shared" si="250"/>
        <v>13.996997480074446</v>
      </c>
      <c r="E5371" s="86">
        <f t="shared" si="251"/>
        <v>12.641980704441945</v>
      </c>
    </row>
    <row r="5372" spans="1:5" x14ac:dyDescent="0.3">
      <c r="A5372" s="88">
        <f>+WORKDAY(+A5371,1,Feriados!$A$1:$A$1036)</f>
        <v>44518</v>
      </c>
      <c r="B5372" s="94">
        <v>7.65</v>
      </c>
      <c r="C5372" s="29">
        <f t="shared" si="249"/>
        <v>11.015499571842891</v>
      </c>
      <c r="D5372" s="86">
        <f t="shared" si="250"/>
        <v>14.001501937815494</v>
      </c>
      <c r="E5372" s="86">
        <f t="shared" si="251"/>
        <v>12.646004369222917</v>
      </c>
    </row>
    <row r="5373" spans="1:5" x14ac:dyDescent="0.3">
      <c r="A5373" s="88">
        <f>+WORKDAY(+A5372,1,Feriados!$A$1:$A$1036)</f>
        <v>44519</v>
      </c>
      <c r="B5373" s="94">
        <v>7.65</v>
      </c>
      <c r="C5373" s="29">
        <f t="shared" si="249"/>
        <v>11.018722266397631</v>
      </c>
      <c r="D5373" s="86">
        <f t="shared" si="250"/>
        <v>14.006007845163115</v>
      </c>
      <c r="E5373" s="86">
        <f t="shared" si="251"/>
        <v>12.650029314648009</v>
      </c>
    </row>
    <row r="5374" spans="1:5" x14ac:dyDescent="0.3">
      <c r="A5374" s="88">
        <f>+WORKDAY(+A5373,1,Feriados!$A$1:$A$1036)</f>
        <v>44522</v>
      </c>
      <c r="B5374" s="94">
        <v>7.65</v>
      </c>
      <c r="C5374" s="29">
        <f t="shared" si="249"/>
        <v>11.021945903783889</v>
      </c>
      <c r="D5374" s="86">
        <f t="shared" si="250"/>
        <v>14.010515202583814</v>
      </c>
      <c r="E5374" s="86">
        <f t="shared" si="251"/>
        <v>12.654055541124823</v>
      </c>
    </row>
    <row r="5375" spans="1:5" x14ac:dyDescent="0.3">
      <c r="A5375" s="88">
        <f>+WORKDAY(+A5374,1,Feriados!$A$1:$A$1036)</f>
        <v>44523</v>
      </c>
      <c r="B5375" s="94">
        <v>7.65</v>
      </c>
      <c r="C5375" s="29">
        <f t="shared" si="249"/>
        <v>11.025170484277501</v>
      </c>
      <c r="D5375" s="86">
        <f t="shared" si="250"/>
        <v>14.01502401054425</v>
      </c>
      <c r="E5375" s="86">
        <f t="shared" si="251"/>
        <v>12.658083049061091</v>
      </c>
    </row>
    <row r="5376" spans="1:5" x14ac:dyDescent="0.3">
      <c r="A5376" s="88">
        <f>+WORKDAY(+A5375,1,Feriados!$A$1:$A$1036)</f>
        <v>44524</v>
      </c>
      <c r="B5376" s="94">
        <v>7.65</v>
      </c>
      <c r="C5376" s="29">
        <f t="shared" si="249"/>
        <v>11.028396008154383</v>
      </c>
      <c r="D5376" s="86">
        <f t="shared" si="250"/>
        <v>14.019534269511228</v>
      </c>
      <c r="E5376" s="86">
        <f t="shared" si="251"/>
        <v>12.662111838864671</v>
      </c>
    </row>
    <row r="5377" spans="1:5" x14ac:dyDescent="0.3">
      <c r="A5377" s="88">
        <f>+WORKDAY(+A5376,1,Feriados!$A$1:$A$1036)</f>
        <v>44525</v>
      </c>
      <c r="B5377" s="94">
        <v>7.65</v>
      </c>
      <c r="C5377" s="29">
        <f t="shared" si="249"/>
        <v>11.031622475690529</v>
      </c>
      <c r="D5377" s="86">
        <f t="shared" si="250"/>
        <v>14.024045979951705</v>
      </c>
      <c r="E5377" s="86">
        <f t="shared" si="251"/>
        <v>12.666141910943555</v>
      </c>
    </row>
    <row r="5378" spans="1:5" x14ac:dyDescent="0.3">
      <c r="A5378" s="88">
        <f>+WORKDAY(+A5377,1,Feriados!$A$1:$A$1036)</f>
        <v>44526</v>
      </c>
      <c r="B5378" s="94">
        <v>7.65</v>
      </c>
      <c r="C5378" s="29">
        <f t="shared" si="249"/>
        <v>11.034849887162018</v>
      </c>
      <c r="D5378" s="86">
        <f t="shared" si="250"/>
        <v>14.028559142332789</v>
      </c>
      <c r="E5378" s="86">
        <f t="shared" si="251"/>
        <v>12.670173265705863</v>
      </c>
    </row>
    <row r="5379" spans="1:5" x14ac:dyDescent="0.3">
      <c r="A5379" s="88">
        <f>+WORKDAY(+A5378,1,Feriados!$A$1:$A$1036)</f>
        <v>44529</v>
      </c>
      <c r="B5379" s="94">
        <v>7.65</v>
      </c>
      <c r="C5379" s="29">
        <f t="shared" si="249"/>
        <v>11.038078242845007</v>
      </c>
      <c r="D5379" s="86">
        <f t="shared" si="250"/>
        <v>14.033073757121738</v>
      </c>
      <c r="E5379" s="86">
        <f t="shared" si="251"/>
        <v>12.674205903559843</v>
      </c>
    </row>
    <row r="5380" spans="1:5" x14ac:dyDescent="0.3">
      <c r="A5380" s="88">
        <f>+WORKDAY(+A5379,1,Feriados!$A$1:$A$1036)</f>
        <v>44530</v>
      </c>
      <c r="B5380" s="94">
        <v>7.65</v>
      </c>
      <c r="C5380" s="29">
        <f t="shared" si="249"/>
        <v>11.041307543015735</v>
      </c>
      <c r="D5380" s="86">
        <f t="shared" si="250"/>
        <v>14.037589824785959</v>
      </c>
      <c r="E5380" s="86">
        <f t="shared" si="251"/>
        <v>12.678239824913877</v>
      </c>
    </row>
    <row r="5381" spans="1:5" x14ac:dyDescent="0.3">
      <c r="A5381" s="88">
        <f>+WORKDAY(+A5380,1,Feriados!$A$1:$A$1036)</f>
        <v>44531</v>
      </c>
      <c r="B5381" s="94">
        <v>7.65</v>
      </c>
      <c r="C5381" s="29">
        <f t="shared" ref="C5381:C5444" si="252">IF(A5381=$B$2,1,IF(A5380&lt;DATE(1998,1,2),ROUND(B5380/3000+1,8)*C5380,ROUND(((1+B5380/100)^(1/252)),8)*C5380))</f>
        <v>11.044537787950521</v>
      </c>
      <c r="D5381" s="86">
        <f t="shared" ref="D5381:D5444" si="253">(((ROUND(C5381/C5380,8)-1)*$D$1)+1)*D5380</f>
        <v>14.042107345793013</v>
      </c>
      <c r="E5381" s="86">
        <f t="shared" ref="E5381:E5444" si="254">(((ROUND(C5381/C5380,8))*(($E$1+1)^(1/252)))*E5380)</f>
        <v>12.682275030176474</v>
      </c>
    </row>
    <row r="5382" spans="1:5" x14ac:dyDescent="0.3">
      <c r="A5382" s="88">
        <f>+WORKDAY(+A5381,1,Feriados!$A$1:$A$1036)</f>
        <v>44532</v>
      </c>
      <c r="B5382" s="94">
        <v>7.65</v>
      </c>
      <c r="C5382" s="29">
        <f t="shared" si="252"/>
        <v>11.047768977925765</v>
      </c>
      <c r="D5382" s="86">
        <f t="shared" si="253"/>
        <v>14.046626320610608</v>
      </c>
      <c r="E5382" s="86">
        <f t="shared" si="254"/>
        <v>12.686311519756273</v>
      </c>
    </row>
    <row r="5383" spans="1:5" x14ac:dyDescent="0.3">
      <c r="A5383" s="88">
        <f>+WORKDAY(+A5382,1,Feriados!$A$1:$A$1036)</f>
        <v>44533</v>
      </c>
      <c r="B5383" s="94">
        <v>7.65</v>
      </c>
      <c r="C5383" s="29">
        <f t="shared" si="252"/>
        <v>11.051001113217948</v>
      </c>
      <c r="D5383" s="86">
        <f t="shared" si="253"/>
        <v>14.051146749706602</v>
      </c>
      <c r="E5383" s="86">
        <f t="shared" si="254"/>
        <v>12.690349294062047</v>
      </c>
    </row>
    <row r="5384" spans="1:5" x14ac:dyDescent="0.3">
      <c r="A5384" s="88">
        <f>+WORKDAY(+A5383,1,Feriados!$A$1:$A$1036)</f>
        <v>44536</v>
      </c>
      <c r="B5384" s="94">
        <v>7.65</v>
      </c>
      <c r="C5384" s="29">
        <f t="shared" si="252"/>
        <v>11.054234194103632</v>
      </c>
      <c r="D5384" s="86">
        <f t="shared" si="253"/>
        <v>14.055668633549006</v>
      </c>
      <c r="E5384" s="86">
        <f t="shared" si="254"/>
        <v>12.694388353502694</v>
      </c>
    </row>
    <row r="5385" spans="1:5" x14ac:dyDescent="0.3">
      <c r="A5385" s="88">
        <f>+WORKDAY(+A5384,1,Feriados!$A$1:$A$1036)</f>
        <v>44537</v>
      </c>
      <c r="B5385" s="94">
        <v>7.65</v>
      </c>
      <c r="C5385" s="29">
        <f t="shared" si="252"/>
        <v>11.057468220859461</v>
      </c>
      <c r="D5385" s="86">
        <f t="shared" si="253"/>
        <v>14.060191972605981</v>
      </c>
      <c r="E5385" s="86">
        <f t="shared" si="254"/>
        <v>12.698428698487243</v>
      </c>
    </row>
    <row r="5386" spans="1:5" x14ac:dyDescent="0.3">
      <c r="A5386" s="88">
        <f>+WORKDAY(+A5385,1,Feriados!$A$1:$A$1036)</f>
        <v>44538</v>
      </c>
      <c r="B5386" s="94">
        <v>7.65</v>
      </c>
      <c r="C5386" s="29">
        <f t="shared" si="252"/>
        <v>11.060703193762157</v>
      </c>
      <c r="D5386" s="86">
        <f t="shared" si="253"/>
        <v>14.064716767345837</v>
      </c>
      <c r="E5386" s="86">
        <f t="shared" si="254"/>
        <v>12.702470329424855</v>
      </c>
    </row>
    <row r="5387" spans="1:5" x14ac:dyDescent="0.3">
      <c r="A5387" s="88">
        <f>+WORKDAY(+A5386,1,Feriados!$A$1:$A$1036)</f>
        <v>44539</v>
      </c>
      <c r="B5387" s="94">
        <v>9.15</v>
      </c>
      <c r="C5387" s="29">
        <f t="shared" si="252"/>
        <v>11.063939113088525</v>
      </c>
      <c r="D5387" s="86">
        <f t="shared" si="253"/>
        <v>14.069243018237039</v>
      </c>
      <c r="E5387" s="86">
        <f t="shared" si="254"/>
        <v>12.706513246724823</v>
      </c>
    </row>
    <row r="5388" spans="1:5" x14ac:dyDescent="0.3">
      <c r="A5388" s="88">
        <f>+WORKDAY(+A5387,1,Feriados!$A$1:$A$1036)</f>
        <v>44540</v>
      </c>
      <c r="B5388" s="94">
        <v>9.15</v>
      </c>
      <c r="C5388" s="29">
        <f t="shared" si="252"/>
        <v>11.067783721290931</v>
      </c>
      <c r="D5388" s="86">
        <f t="shared" si="253"/>
        <v>14.074620831619086</v>
      </c>
      <c r="E5388" s="86">
        <f t="shared" si="254"/>
        <v>12.711255437514343</v>
      </c>
    </row>
    <row r="5389" spans="1:5" x14ac:dyDescent="0.3">
      <c r="A5389" s="88">
        <f>+WORKDAY(+A5388,1,Feriados!$A$1:$A$1036)</f>
        <v>44543</v>
      </c>
      <c r="B5389" s="94">
        <v>9.15</v>
      </c>
      <c r="C5389" s="29">
        <f t="shared" si="252"/>
        <v>11.071629665456243</v>
      </c>
      <c r="D5389" s="86">
        <f t="shared" si="253"/>
        <v>14.080000700611143</v>
      </c>
      <c r="E5389" s="86">
        <f t="shared" si="254"/>
        <v>12.715999398134267</v>
      </c>
    </row>
    <row r="5390" spans="1:5" x14ac:dyDescent="0.3">
      <c r="A5390" s="88">
        <f>+WORKDAY(+A5389,1,Feriados!$A$1:$A$1036)</f>
        <v>44544</v>
      </c>
      <c r="B5390" s="94">
        <v>9.15</v>
      </c>
      <c r="C5390" s="29">
        <f t="shared" si="252"/>
        <v>11.075476946048692</v>
      </c>
      <c r="D5390" s="86">
        <f t="shared" si="253"/>
        <v>14.085382625998943</v>
      </c>
      <c r="E5390" s="86">
        <f t="shared" si="254"/>
        <v>12.720745129245113</v>
      </c>
    </row>
    <row r="5391" spans="1:5" x14ac:dyDescent="0.3">
      <c r="A5391" s="88">
        <f>+WORKDAY(+A5390,1,Feriados!$A$1:$A$1036)</f>
        <v>44545</v>
      </c>
      <c r="B5391" s="94">
        <v>9.15</v>
      </c>
      <c r="C5391" s="29">
        <f t="shared" si="252"/>
        <v>11.079325563532674</v>
      </c>
      <c r="D5391" s="86">
        <f t="shared" si="253"/>
        <v>14.09076660856852</v>
      </c>
      <c r="E5391" s="86">
        <f t="shared" si="254"/>
        <v>12.725492631507645</v>
      </c>
    </row>
    <row r="5392" spans="1:5" x14ac:dyDescent="0.3">
      <c r="A5392" s="88">
        <f>+WORKDAY(+A5391,1,Feriados!$A$1:$A$1036)</f>
        <v>44546</v>
      </c>
      <c r="B5392" s="94">
        <v>9.15</v>
      </c>
      <c r="C5392" s="29">
        <f t="shared" si="252"/>
        <v>11.083175518372746</v>
      </c>
      <c r="D5392" s="86">
        <f t="shared" si="253"/>
        <v>14.096152649106212</v>
      </c>
      <c r="E5392" s="86">
        <f t="shared" si="254"/>
        <v>12.730241905582874</v>
      </c>
    </row>
    <row r="5393" spans="1:5" x14ac:dyDescent="0.3">
      <c r="A5393" s="88">
        <f>+WORKDAY(+A5392,1,Feriados!$A$1:$A$1036)</f>
        <v>44547</v>
      </c>
      <c r="B5393" s="94">
        <v>9.15</v>
      </c>
      <c r="C5393" s="29">
        <f t="shared" si="252"/>
        <v>11.087026811033626</v>
      </c>
      <c r="D5393" s="86">
        <f t="shared" si="253"/>
        <v>14.101540748398653</v>
      </c>
      <c r="E5393" s="86">
        <f t="shared" si="254"/>
        <v>12.734992952132057</v>
      </c>
    </row>
    <row r="5394" spans="1:5" x14ac:dyDescent="0.3">
      <c r="A5394" s="88">
        <f>+WORKDAY(+A5393,1,Feriados!$A$1:$A$1036)</f>
        <v>44550</v>
      </c>
      <c r="B5394" s="94">
        <v>9.15</v>
      </c>
      <c r="C5394" s="29">
        <f t="shared" si="252"/>
        <v>11.090879441980192</v>
      </c>
      <c r="D5394" s="86">
        <f t="shared" si="253"/>
        <v>14.10693090723278</v>
      </c>
      <c r="E5394" s="86">
        <f t="shared" si="254"/>
        <v>12.739745771816699</v>
      </c>
    </row>
    <row r="5395" spans="1:5" x14ac:dyDescent="0.3">
      <c r="A5395" s="88">
        <f>+WORKDAY(+A5394,1,Feriados!$A$1:$A$1036)</f>
        <v>44551</v>
      </c>
      <c r="B5395" s="94">
        <v>9.15</v>
      </c>
      <c r="C5395" s="29">
        <f t="shared" si="252"/>
        <v>11.094733411677487</v>
      </c>
      <c r="D5395" s="86">
        <f t="shared" si="253"/>
        <v>14.112323126395829</v>
      </c>
      <c r="E5395" s="86">
        <f t="shared" si="254"/>
        <v>12.744500365298549</v>
      </c>
    </row>
    <row r="5396" spans="1:5" x14ac:dyDescent="0.3">
      <c r="A5396" s="88">
        <f>+WORKDAY(+A5395,1,Feriados!$A$1:$A$1036)</f>
        <v>44552</v>
      </c>
      <c r="B5396" s="94">
        <v>9.15</v>
      </c>
      <c r="C5396" s="29">
        <f t="shared" si="252"/>
        <v>11.09858872059071</v>
      </c>
      <c r="D5396" s="86">
        <f t="shared" si="253"/>
        <v>14.117717406675338</v>
      </c>
      <c r="E5396" s="86">
        <f t="shared" si="254"/>
        <v>12.749256733239607</v>
      </c>
    </row>
    <row r="5397" spans="1:5" x14ac:dyDescent="0.3">
      <c r="A5397" s="88">
        <f>+WORKDAY(+A5396,1,Feriados!$A$1:$A$1036)</f>
        <v>44553</v>
      </c>
      <c r="B5397" s="94">
        <v>9.15</v>
      </c>
      <c r="C5397" s="29">
        <f t="shared" si="252"/>
        <v>11.102445369185228</v>
      </c>
      <c r="D5397" s="86">
        <f t="shared" si="253"/>
        <v>14.123113748859147</v>
      </c>
      <c r="E5397" s="86">
        <f t="shared" si="254"/>
        <v>12.754014876302115</v>
      </c>
    </row>
    <row r="5398" spans="1:5" x14ac:dyDescent="0.3">
      <c r="A5398" s="88">
        <f>+WORKDAY(+A5397,1,Feriados!$A$1:$A$1036)</f>
        <v>44554</v>
      </c>
      <c r="B5398" s="94">
        <v>9.15</v>
      </c>
      <c r="C5398" s="29">
        <f t="shared" si="252"/>
        <v>11.106303357926565</v>
      </c>
      <c r="D5398" s="86">
        <f t="shared" si="253"/>
        <v>14.128512153735397</v>
      </c>
      <c r="E5398" s="86">
        <f t="shared" si="254"/>
        <v>12.758774795148568</v>
      </c>
    </row>
    <row r="5399" spans="1:5" x14ac:dyDescent="0.3">
      <c r="A5399" s="88">
        <f>+WORKDAY(+A5398,1,Feriados!$A$1:$A$1036)</f>
        <v>44557</v>
      </c>
      <c r="B5399" s="94">
        <v>9.15</v>
      </c>
      <c r="C5399" s="29">
        <f t="shared" si="252"/>
        <v>11.110162687280411</v>
      </c>
      <c r="D5399" s="86">
        <f t="shared" si="253"/>
        <v>14.133912622092527</v>
      </c>
      <c r="E5399" s="86">
        <f t="shared" si="254"/>
        <v>12.763536490441705</v>
      </c>
    </row>
    <row r="5400" spans="1:5" x14ac:dyDescent="0.3">
      <c r="A5400" s="88">
        <f>+WORKDAY(+A5399,1,Feriados!$A$1:$A$1036)</f>
        <v>44558</v>
      </c>
      <c r="B5400" s="94">
        <v>9.15</v>
      </c>
      <c r="C5400" s="29">
        <f t="shared" si="252"/>
        <v>11.114023357712615</v>
      </c>
      <c r="D5400" s="86">
        <f t="shared" si="253"/>
        <v>14.139315154719283</v>
      </c>
      <c r="E5400" s="86">
        <f t="shared" si="254"/>
        <v>12.768299962844511</v>
      </c>
    </row>
    <row r="5401" spans="1:5" x14ac:dyDescent="0.3">
      <c r="A5401" s="88">
        <f>+WORKDAY(+A5400,1,Feriados!$A$1:$A$1036)</f>
        <v>44559</v>
      </c>
      <c r="B5401" s="94">
        <v>9.15</v>
      </c>
      <c r="C5401" s="29">
        <f t="shared" si="252"/>
        <v>11.117885369689187</v>
      </c>
      <c r="D5401" s="86">
        <f t="shared" si="253"/>
        <v>14.144719752404706</v>
      </c>
      <c r="E5401" s="86">
        <f t="shared" si="254"/>
        <v>12.773065213020221</v>
      </c>
    </row>
    <row r="5402" spans="1:5" x14ac:dyDescent="0.3">
      <c r="A5402" s="88">
        <f>+WORKDAY(+A5401,1,Feriados!$A$1:$A$1036)</f>
        <v>44560</v>
      </c>
      <c r="B5402" s="94">
        <v>9.15</v>
      </c>
      <c r="C5402" s="29">
        <f t="shared" si="252"/>
        <v>11.121748723676301</v>
      </c>
      <c r="D5402" s="86">
        <f t="shared" si="253"/>
        <v>14.150126415938145</v>
      </c>
      <c r="E5402" s="86">
        <f t="shared" si="254"/>
        <v>12.777832241632316</v>
      </c>
    </row>
    <row r="5403" spans="1:5" x14ac:dyDescent="0.3">
      <c r="A5403" s="88">
        <f>+WORKDAY(+A5402,1,Feriados!$A$1:$A$1036)</f>
        <v>44561</v>
      </c>
      <c r="B5403" s="94">
        <v>9.15</v>
      </c>
      <c r="C5403" s="29">
        <f t="shared" si="252"/>
        <v>11.125613420140292</v>
      </c>
      <c r="D5403" s="86">
        <f t="shared" si="253"/>
        <v>14.155535146109244</v>
      </c>
      <c r="E5403" s="86">
        <f t="shared" si="254"/>
        <v>12.782601049344526</v>
      </c>
    </row>
    <row r="5404" spans="1:5" x14ac:dyDescent="0.3">
      <c r="A5404" s="88">
        <f>+WORKDAY(+A5403,1,Feriados!$A$1:$A$1036)</f>
        <v>44564</v>
      </c>
      <c r="B5404" s="94">
        <v>9.15</v>
      </c>
      <c r="C5404" s="29">
        <f t="shared" si="252"/>
        <v>11.129479459547657</v>
      </c>
      <c r="D5404" s="86">
        <f t="shared" si="253"/>
        <v>14.160945943707956</v>
      </c>
      <c r="E5404" s="86">
        <f t="shared" si="254"/>
        <v>12.787371636820829</v>
      </c>
    </row>
    <row r="5405" spans="1:5" x14ac:dyDescent="0.3">
      <c r="A5405" s="88">
        <f>+WORKDAY(+A5404,1,Feriados!$A$1:$A$1036)</f>
        <v>44565</v>
      </c>
      <c r="B5405" s="94">
        <v>9.15</v>
      </c>
      <c r="C5405" s="29">
        <f t="shared" si="252"/>
        <v>11.133346842365055</v>
      </c>
      <c r="D5405" s="86">
        <f t="shared" si="253"/>
        <v>14.166358809524532</v>
      </c>
      <c r="E5405" s="86">
        <f t="shared" si="254"/>
        <v>12.792144004725449</v>
      </c>
    </row>
    <row r="5406" spans="1:5" x14ac:dyDescent="0.3">
      <c r="A5406" s="88">
        <f>+WORKDAY(+A5405,1,Feriados!$A$1:$A$1036)</f>
        <v>44566</v>
      </c>
      <c r="B5406" s="94">
        <v>9.15</v>
      </c>
      <c r="C5406" s="29">
        <f t="shared" si="252"/>
        <v>11.137215569059309</v>
      </c>
      <c r="D5406" s="86">
        <f t="shared" si="253"/>
        <v>14.171773744349524</v>
      </c>
      <c r="E5406" s="86">
        <f t="shared" si="254"/>
        <v>12.796918153722858</v>
      </c>
    </row>
    <row r="5407" spans="1:5" x14ac:dyDescent="0.3">
      <c r="A5407" s="88">
        <f>+WORKDAY(+A5406,1,Feriados!$A$1:$A$1036)</f>
        <v>44567</v>
      </c>
      <c r="B5407" s="94">
        <v>9.15</v>
      </c>
      <c r="C5407" s="29">
        <f t="shared" si="252"/>
        <v>11.141085640097401</v>
      </c>
      <c r="D5407" s="86">
        <f t="shared" si="253"/>
        <v>14.177190748973789</v>
      </c>
      <c r="E5407" s="86">
        <f t="shared" si="254"/>
        <v>12.801694084477777</v>
      </c>
    </row>
    <row r="5408" spans="1:5" x14ac:dyDescent="0.3">
      <c r="A5408" s="88">
        <f>+WORKDAY(+A5407,1,Feriados!$A$1:$A$1036)</f>
        <v>44568</v>
      </c>
      <c r="B5408" s="94">
        <v>9.15</v>
      </c>
      <c r="C5408" s="29">
        <f t="shared" si="252"/>
        <v>11.144957055946479</v>
      </c>
      <c r="D5408" s="86">
        <f t="shared" si="253"/>
        <v>14.182609824188484</v>
      </c>
      <c r="E5408" s="86">
        <f t="shared" si="254"/>
        <v>12.806471797655174</v>
      </c>
    </row>
    <row r="5409" spans="1:5" x14ac:dyDescent="0.3">
      <c r="A5409" s="88">
        <f>+WORKDAY(+A5408,1,Feriados!$A$1:$A$1036)</f>
        <v>44571</v>
      </c>
      <c r="B5409" s="94">
        <v>9.15</v>
      </c>
      <c r="C5409" s="29">
        <f t="shared" si="252"/>
        <v>11.14882981707385</v>
      </c>
      <c r="D5409" s="86">
        <f t="shared" si="253"/>
        <v>14.18803097078507</v>
      </c>
      <c r="E5409" s="86">
        <f t="shared" si="254"/>
        <v>12.811251293920268</v>
      </c>
    </row>
    <row r="5410" spans="1:5" x14ac:dyDescent="0.3">
      <c r="A5410" s="88">
        <f>+WORKDAY(+A5409,1,Feriados!$A$1:$A$1036)</f>
        <v>44572</v>
      </c>
      <c r="B5410" s="94">
        <v>9.15</v>
      </c>
      <c r="C5410" s="29">
        <f t="shared" si="252"/>
        <v>11.152703923946985</v>
      </c>
      <c r="D5410" s="86">
        <f t="shared" si="253"/>
        <v>14.193454189555309</v>
      </c>
      <c r="E5410" s="86">
        <f t="shared" si="254"/>
        <v>12.816032573938521</v>
      </c>
    </row>
    <row r="5411" spans="1:5" x14ac:dyDescent="0.3">
      <c r="A5411" s="88">
        <f>+WORKDAY(+A5410,1,Feriados!$A$1:$A$1036)</f>
        <v>44573</v>
      </c>
      <c r="B5411" s="94">
        <v>9.15</v>
      </c>
      <c r="C5411" s="29">
        <f t="shared" si="252"/>
        <v>11.156579377033518</v>
      </c>
      <c r="D5411" s="86">
        <f t="shared" si="253"/>
        <v>14.19887948129127</v>
      </c>
      <c r="E5411" s="86">
        <f t="shared" si="254"/>
        <v>12.820815638375651</v>
      </c>
    </row>
    <row r="5412" spans="1:5" x14ac:dyDescent="0.3">
      <c r="A5412" s="88">
        <f>+WORKDAY(+A5411,1,Feriados!$A$1:$A$1036)</f>
        <v>44574</v>
      </c>
      <c r="B5412" s="94">
        <v>9.15</v>
      </c>
      <c r="C5412" s="29">
        <f t="shared" si="252"/>
        <v>11.160456176801244</v>
      </c>
      <c r="D5412" s="86">
        <f t="shared" si="253"/>
        <v>14.204306846785318</v>
      </c>
      <c r="E5412" s="86">
        <f t="shared" si="254"/>
        <v>12.825600487897615</v>
      </c>
    </row>
    <row r="5413" spans="1:5" x14ac:dyDescent="0.3">
      <c r="A5413" s="88">
        <f>+WORKDAY(+A5412,1,Feriados!$A$1:$A$1036)</f>
        <v>44575</v>
      </c>
      <c r="B5413" s="94">
        <v>9.15</v>
      </c>
      <c r="C5413" s="29">
        <f t="shared" si="252"/>
        <v>11.164334323718121</v>
      </c>
      <c r="D5413" s="86">
        <f t="shared" si="253"/>
        <v>14.209736286830125</v>
      </c>
      <c r="E5413" s="86">
        <f t="shared" si="254"/>
        <v>12.830387123170627</v>
      </c>
    </row>
    <row r="5414" spans="1:5" x14ac:dyDescent="0.3">
      <c r="A5414" s="88">
        <f>+WORKDAY(+A5413,1,Feriados!$A$1:$A$1036)</f>
        <v>44578</v>
      </c>
      <c r="B5414" s="94">
        <v>9.15</v>
      </c>
      <c r="C5414" s="29">
        <f t="shared" si="252"/>
        <v>11.168213818252269</v>
      </c>
      <c r="D5414" s="86">
        <f t="shared" si="253"/>
        <v>14.215167802218666</v>
      </c>
      <c r="E5414" s="86">
        <f t="shared" si="254"/>
        <v>12.835175544861144</v>
      </c>
    </row>
    <row r="5415" spans="1:5" x14ac:dyDescent="0.3">
      <c r="A5415" s="88">
        <f>+WORKDAY(+A5414,1,Feriados!$A$1:$A$1036)</f>
        <v>44579</v>
      </c>
      <c r="B5415" s="94">
        <v>9.15</v>
      </c>
      <c r="C5415" s="29">
        <f t="shared" si="252"/>
        <v>11.172094660871974</v>
      </c>
      <c r="D5415" s="86">
        <f t="shared" si="253"/>
        <v>14.220601393744216</v>
      </c>
      <c r="E5415" s="86">
        <f t="shared" si="254"/>
        <v>12.839965753635875</v>
      </c>
    </row>
    <row r="5416" spans="1:5" x14ac:dyDescent="0.3">
      <c r="A5416" s="88">
        <f>+WORKDAY(+A5415,1,Feriados!$A$1:$A$1036)</f>
        <v>44580</v>
      </c>
      <c r="B5416" s="94">
        <v>9.15</v>
      </c>
      <c r="C5416" s="29">
        <f t="shared" si="252"/>
        <v>11.175976852045681</v>
      </c>
      <c r="D5416" s="86">
        <f t="shared" si="253"/>
        <v>14.226037062200358</v>
      </c>
      <c r="E5416" s="86">
        <f t="shared" si="254"/>
        <v>12.844757750161778</v>
      </c>
    </row>
    <row r="5417" spans="1:5" x14ac:dyDescent="0.3">
      <c r="A5417" s="88">
        <f>+WORKDAY(+A5416,1,Feriados!$A$1:$A$1036)</f>
        <v>44581</v>
      </c>
      <c r="B5417" s="94">
        <v>9.15</v>
      </c>
      <c r="C5417" s="29">
        <f t="shared" si="252"/>
        <v>11.179860392241999</v>
      </c>
      <c r="D5417" s="86">
        <f t="shared" si="253"/>
        <v>14.231474808380975</v>
      </c>
      <c r="E5417" s="86">
        <f t="shared" si="254"/>
        <v>12.849551535106055</v>
      </c>
    </row>
    <row r="5418" spans="1:5" x14ac:dyDescent="0.3">
      <c r="A5418" s="88">
        <f>+WORKDAY(+A5417,1,Feriados!$A$1:$A$1036)</f>
        <v>44582</v>
      </c>
      <c r="B5418" s="94">
        <v>9.15</v>
      </c>
      <c r="C5418" s="29">
        <f t="shared" si="252"/>
        <v>11.183745281929699</v>
      </c>
      <c r="D5418" s="86">
        <f t="shared" si="253"/>
        <v>14.236914633080254</v>
      </c>
      <c r="E5418" s="86">
        <f t="shared" si="254"/>
        <v>12.854347109136164</v>
      </c>
    </row>
    <row r="5419" spans="1:5" x14ac:dyDescent="0.3">
      <c r="A5419" s="88">
        <f>+WORKDAY(+A5418,1,Feriados!$A$1:$A$1036)</f>
        <v>44585</v>
      </c>
      <c r="B5419" s="94">
        <v>9.15</v>
      </c>
      <c r="C5419" s="29">
        <f t="shared" si="252"/>
        <v>11.187631521577718</v>
      </c>
      <c r="D5419" s="86">
        <f t="shared" si="253"/>
        <v>14.242356537092686</v>
      </c>
      <c r="E5419" s="86">
        <f t="shared" si="254"/>
        <v>12.859144472919807</v>
      </c>
    </row>
    <row r="5420" spans="1:5" x14ac:dyDescent="0.3">
      <c r="A5420" s="88">
        <f>+WORKDAY(+A5419,1,Feriados!$A$1:$A$1036)</f>
        <v>44586</v>
      </c>
      <c r="B5420" s="94">
        <v>9.15</v>
      </c>
      <c r="C5420" s="29">
        <f t="shared" si="252"/>
        <v>11.19151911165515</v>
      </c>
      <c r="D5420" s="86">
        <f t="shared" si="253"/>
        <v>14.247800521213065</v>
      </c>
      <c r="E5420" s="86">
        <f t="shared" si="254"/>
        <v>12.863943627124938</v>
      </c>
    </row>
    <row r="5421" spans="1:5" x14ac:dyDescent="0.3">
      <c r="A5421" s="88">
        <f>+WORKDAY(+A5420,1,Feriados!$A$1:$A$1036)</f>
        <v>44587</v>
      </c>
      <c r="B5421" s="94">
        <v>9.15</v>
      </c>
      <c r="C5421" s="29">
        <f t="shared" si="252"/>
        <v>11.19540805263126</v>
      </c>
      <c r="D5421" s="86">
        <f t="shared" si="253"/>
        <v>14.253246586236491</v>
      </c>
      <c r="E5421" s="86">
        <f t="shared" si="254"/>
        <v>12.868744572419759</v>
      </c>
    </row>
    <row r="5422" spans="1:5" x14ac:dyDescent="0.3">
      <c r="A5422" s="88">
        <f>+WORKDAY(+A5421,1,Feriados!$A$1:$A$1036)</f>
        <v>44588</v>
      </c>
      <c r="B5422" s="94">
        <v>9.15</v>
      </c>
      <c r="C5422" s="29">
        <f t="shared" si="252"/>
        <v>11.199298344975469</v>
      </c>
      <c r="D5422" s="86">
        <f t="shared" si="253"/>
        <v>14.258694732958366</v>
      </c>
      <c r="E5422" s="86">
        <f t="shared" si="254"/>
        <v>12.873547309472722</v>
      </c>
    </row>
    <row r="5423" spans="1:5" x14ac:dyDescent="0.3">
      <c r="A5423" s="88">
        <f>+WORKDAY(+A5422,1,Feriados!$A$1:$A$1036)</f>
        <v>44589</v>
      </c>
      <c r="B5423" s="94">
        <v>9.15</v>
      </c>
      <c r="C5423" s="29">
        <f t="shared" si="252"/>
        <v>11.203189989157364</v>
      </c>
      <c r="D5423" s="86">
        <f t="shared" si="253"/>
        <v>14.264144962174395</v>
      </c>
      <c r="E5423" s="86">
        <f t="shared" si="254"/>
        <v>12.878351838952527</v>
      </c>
    </row>
    <row r="5424" spans="1:5" x14ac:dyDescent="0.3">
      <c r="A5424" s="88">
        <f>+WORKDAY(+A5423,1,Feriados!$A$1:$A$1036)</f>
        <v>44592</v>
      </c>
      <c r="B5424" s="94">
        <v>9.15</v>
      </c>
      <c r="C5424" s="29">
        <f t="shared" si="252"/>
        <v>11.207082985646696</v>
      </c>
      <c r="D5424" s="86">
        <f t="shared" si="253"/>
        <v>14.26959727468059</v>
      </c>
      <c r="E5424" s="86">
        <f t="shared" si="254"/>
        <v>12.883158161528126</v>
      </c>
    </row>
    <row r="5425" spans="1:5" x14ac:dyDescent="0.3">
      <c r="A5425" s="88">
        <f>+WORKDAY(+A5424,1,Feriados!$A$1:$A$1036)</f>
        <v>44593</v>
      </c>
      <c r="B5425" s="94">
        <v>9.15</v>
      </c>
      <c r="C5425" s="29">
        <f t="shared" si="252"/>
        <v>11.210977334913379</v>
      </c>
      <c r="D5425" s="86">
        <f t="shared" si="253"/>
        <v>14.275051671273266</v>
      </c>
      <c r="E5425" s="86">
        <f t="shared" si="254"/>
        <v>12.887966277868717</v>
      </c>
    </row>
    <row r="5426" spans="1:5" x14ac:dyDescent="0.3">
      <c r="A5426" s="88">
        <f>+WORKDAY(+A5425,1,Feriados!$A$1:$A$1036)</f>
        <v>44594</v>
      </c>
      <c r="B5426" s="94">
        <v>9.15</v>
      </c>
      <c r="C5426" s="29">
        <f t="shared" si="252"/>
        <v>11.214873037427488</v>
      </c>
      <c r="D5426" s="86">
        <f t="shared" si="253"/>
        <v>14.280508152749039</v>
      </c>
      <c r="E5426" s="86">
        <f t="shared" si="254"/>
        <v>12.892776188643751</v>
      </c>
    </row>
    <row r="5427" spans="1:5" x14ac:dyDescent="0.3">
      <c r="A5427" s="88">
        <f>+WORKDAY(+A5426,1,Feriados!$A$1:$A$1036)</f>
        <v>44595</v>
      </c>
      <c r="B5427" s="94">
        <v>10.65</v>
      </c>
      <c r="C5427" s="29">
        <f t="shared" si="252"/>
        <v>11.218770093659263</v>
      </c>
      <c r="D5427" s="86">
        <f t="shared" si="253"/>
        <v>14.285966719904836</v>
      </c>
      <c r="E5427" s="86">
        <f t="shared" si="254"/>
        <v>12.897587894522928</v>
      </c>
    </row>
    <row r="5428" spans="1:5" x14ac:dyDescent="0.3">
      <c r="A5428" s="88">
        <f>+WORKDAY(+A5427,1,Feriados!$A$1:$A$1036)</f>
        <v>44596</v>
      </c>
      <c r="B5428" s="94">
        <v>10.65</v>
      </c>
      <c r="C5428" s="29">
        <f t="shared" si="252"/>
        <v>11.223276449230484</v>
      </c>
      <c r="D5428" s="86">
        <f t="shared" si="253"/>
        <v>14.292278945728091</v>
      </c>
      <c r="E5428" s="86">
        <f t="shared" si="254"/>
        <v>12.903100334433802</v>
      </c>
    </row>
    <row r="5429" spans="1:5" x14ac:dyDescent="0.3">
      <c r="A5429" s="88">
        <f>+WORKDAY(+A5428,1,Feriados!$A$1:$A$1036)</f>
        <v>44599</v>
      </c>
      <c r="B5429" s="94">
        <v>10.65</v>
      </c>
      <c r="C5429" s="29">
        <f t="shared" si="252"/>
        <v>11.227784614914611</v>
      </c>
      <c r="D5429" s="86">
        <f t="shared" si="253"/>
        <v>14.298593960595701</v>
      </c>
      <c r="E5429" s="86">
        <f t="shared" si="254"/>
        <v>12.908615130366128</v>
      </c>
    </row>
    <row r="5430" spans="1:5" x14ac:dyDescent="0.3">
      <c r="A5430" s="88">
        <f>+WORKDAY(+A5429,1,Feriados!$A$1:$A$1036)</f>
        <v>44600</v>
      </c>
      <c r="B5430" s="94">
        <v>10.65</v>
      </c>
      <c r="C5430" s="29">
        <f t="shared" si="252"/>
        <v>11.23229459143873</v>
      </c>
      <c r="D5430" s="86">
        <f t="shared" si="253"/>
        <v>14.304911765740002</v>
      </c>
      <c r="E5430" s="86">
        <f t="shared" si="254"/>
        <v>12.914132283326872</v>
      </c>
    </row>
    <row r="5431" spans="1:5" x14ac:dyDescent="0.3">
      <c r="A5431" s="88">
        <f>+WORKDAY(+A5430,1,Feriados!$A$1:$A$1036)</f>
        <v>44601</v>
      </c>
      <c r="B5431" s="94">
        <v>10.65</v>
      </c>
      <c r="C5431" s="29">
        <f t="shared" si="252"/>
        <v>11.236806379530218</v>
      </c>
      <c r="D5431" s="86">
        <f t="shared" si="253"/>
        <v>14.31123236239387</v>
      </c>
      <c r="E5431" s="86">
        <f t="shared" si="254"/>
        <v>12.91965179432343</v>
      </c>
    </row>
    <row r="5432" spans="1:5" x14ac:dyDescent="0.3">
      <c r="A5432" s="88">
        <f>+WORKDAY(+A5431,1,Feriados!$A$1:$A$1036)</f>
        <v>44602</v>
      </c>
      <c r="B5432" s="94">
        <v>10.65</v>
      </c>
      <c r="C5432" s="29">
        <f t="shared" si="252"/>
        <v>11.241319979916748</v>
      </c>
      <c r="D5432" s="86">
        <f t="shared" si="253"/>
        <v>14.317555751790728</v>
      </c>
      <c r="E5432" s="86">
        <f t="shared" si="254"/>
        <v>12.92517366436363</v>
      </c>
    </row>
    <row r="5433" spans="1:5" x14ac:dyDescent="0.3">
      <c r="A5433" s="88">
        <f>+WORKDAY(+A5432,1,Feriados!$A$1:$A$1036)</f>
        <v>44603</v>
      </c>
      <c r="B5433" s="94">
        <v>10.65</v>
      </c>
      <c r="C5433" s="29">
        <f t="shared" si="252"/>
        <v>11.24583539332628</v>
      </c>
      <c r="D5433" s="86">
        <f t="shared" si="253"/>
        <v>14.323881935164543</v>
      </c>
      <c r="E5433" s="86">
        <f t="shared" si="254"/>
        <v>12.930697894455728</v>
      </c>
    </row>
    <row r="5434" spans="1:5" x14ac:dyDescent="0.3">
      <c r="A5434" s="88">
        <f>+WORKDAY(+A5433,1,Feriados!$A$1:$A$1036)</f>
        <v>44606</v>
      </c>
      <c r="B5434" s="94">
        <v>10.65</v>
      </c>
      <c r="C5434" s="29">
        <f t="shared" si="252"/>
        <v>11.250352620487071</v>
      </c>
      <c r="D5434" s="86">
        <f t="shared" si="253"/>
        <v>14.330210913749831</v>
      </c>
      <c r="E5434" s="86">
        <f t="shared" si="254"/>
        <v>12.936224485608411</v>
      </c>
    </row>
    <row r="5435" spans="1:5" x14ac:dyDescent="0.3">
      <c r="A5435" s="88">
        <f>+WORKDAY(+A5434,1,Feriados!$A$1:$A$1036)</f>
        <v>44607</v>
      </c>
      <c r="B5435" s="94">
        <v>10.65</v>
      </c>
      <c r="C5435" s="29">
        <f t="shared" si="252"/>
        <v>11.254871662127668</v>
      </c>
      <c r="D5435" s="86">
        <f t="shared" si="253"/>
        <v>14.336542688781648</v>
      </c>
      <c r="E5435" s="86">
        <f t="shared" si="254"/>
        <v>12.941753438830801</v>
      </c>
    </row>
    <row r="5436" spans="1:5" x14ac:dyDescent="0.3">
      <c r="A5436" s="88">
        <f>+WORKDAY(+A5435,1,Feriados!$A$1:$A$1036)</f>
        <v>44608</v>
      </c>
      <c r="B5436" s="94">
        <v>10.65</v>
      </c>
      <c r="C5436" s="29">
        <f t="shared" si="252"/>
        <v>11.259392518976911</v>
      </c>
      <c r="D5436" s="86">
        <f t="shared" si="253"/>
        <v>14.3428772614956</v>
      </c>
      <c r="E5436" s="86">
        <f t="shared" si="254"/>
        <v>12.947284755132447</v>
      </c>
    </row>
    <row r="5437" spans="1:5" x14ac:dyDescent="0.3">
      <c r="A5437" s="88">
        <f>+WORKDAY(+A5436,1,Feriados!$A$1:$A$1036)</f>
        <v>44609</v>
      </c>
      <c r="B5437" s="94">
        <v>10.65</v>
      </c>
      <c r="C5437" s="29">
        <f t="shared" si="252"/>
        <v>11.263915191763934</v>
      </c>
      <c r="D5437" s="86">
        <f t="shared" si="253"/>
        <v>14.349214633127836</v>
      </c>
      <c r="E5437" s="86">
        <f t="shared" si="254"/>
        <v>12.952818435523332</v>
      </c>
    </row>
    <row r="5438" spans="1:5" x14ac:dyDescent="0.3">
      <c r="A5438" s="88">
        <f>+WORKDAY(+A5437,1,Feriados!$A$1:$A$1036)</f>
        <v>44610</v>
      </c>
      <c r="B5438" s="94">
        <v>10.65</v>
      </c>
      <c r="C5438" s="29">
        <f t="shared" si="252"/>
        <v>11.26843968121816</v>
      </c>
      <c r="D5438" s="86">
        <f t="shared" si="253"/>
        <v>14.355554804915053</v>
      </c>
      <c r="E5438" s="86">
        <f t="shared" si="254"/>
        <v>12.958354481013869</v>
      </c>
    </row>
    <row r="5439" spans="1:5" x14ac:dyDescent="0.3">
      <c r="A5439" s="88">
        <f>+WORKDAY(+A5438,1,Feriados!$A$1:$A$1036)</f>
        <v>44613</v>
      </c>
      <c r="B5439" s="94">
        <v>10.65</v>
      </c>
      <c r="C5439" s="29">
        <f t="shared" si="252"/>
        <v>11.272965988069311</v>
      </c>
      <c r="D5439" s="86">
        <f t="shared" si="253"/>
        <v>14.361897778094495</v>
      </c>
      <c r="E5439" s="86">
        <f t="shared" si="254"/>
        <v>12.963892892614902</v>
      </c>
    </row>
    <row r="5440" spans="1:5" x14ac:dyDescent="0.3">
      <c r="A5440" s="88">
        <f>+WORKDAY(+A5439,1,Feriados!$A$1:$A$1036)</f>
        <v>44614</v>
      </c>
      <c r="B5440" s="94">
        <v>10.65</v>
      </c>
      <c r="C5440" s="29">
        <f t="shared" si="252"/>
        <v>11.277494113047398</v>
      </c>
      <c r="D5440" s="86">
        <f t="shared" si="253"/>
        <v>14.368243553903948</v>
      </c>
      <c r="E5440" s="86">
        <f t="shared" si="254"/>
        <v>12.969433671337711</v>
      </c>
    </row>
    <row r="5441" spans="1:5" x14ac:dyDescent="0.3">
      <c r="A5441" s="88">
        <f>+WORKDAY(+A5440,1,Feriados!$A$1:$A$1036)</f>
        <v>44615</v>
      </c>
      <c r="B5441" s="94">
        <v>10.65</v>
      </c>
      <c r="C5441" s="29">
        <f t="shared" si="252"/>
        <v>11.282024056882726</v>
      </c>
      <c r="D5441" s="86">
        <f t="shared" si="253"/>
        <v>14.374592133581752</v>
      </c>
      <c r="E5441" s="86">
        <f t="shared" si="254"/>
        <v>12.974976818194005</v>
      </c>
    </row>
    <row r="5442" spans="1:5" x14ac:dyDescent="0.3">
      <c r="A5442" s="88">
        <f>+WORKDAY(+A5441,1,Feriados!$A$1:$A$1036)</f>
        <v>44616</v>
      </c>
      <c r="B5442" s="94">
        <v>10.65</v>
      </c>
      <c r="C5442" s="29">
        <f t="shared" si="252"/>
        <v>11.286555820305894</v>
      </c>
      <c r="D5442" s="86">
        <f t="shared" si="253"/>
        <v>14.38094351836679</v>
      </c>
      <c r="E5442" s="86">
        <f t="shared" si="254"/>
        <v>12.980522334195927</v>
      </c>
    </row>
    <row r="5443" spans="1:5" x14ac:dyDescent="0.3">
      <c r="A5443" s="88">
        <f>+WORKDAY(+A5442,1,Feriados!$A$1:$A$1036)</f>
        <v>44617</v>
      </c>
      <c r="B5443" s="94">
        <v>10.65</v>
      </c>
      <c r="C5443" s="29">
        <f t="shared" si="252"/>
        <v>11.291089404047794</v>
      </c>
      <c r="D5443" s="86">
        <f t="shared" si="253"/>
        <v>14.387297709498492</v>
      </c>
      <c r="E5443" s="86">
        <f t="shared" si="254"/>
        <v>12.98607022035605</v>
      </c>
    </row>
    <row r="5444" spans="1:5" x14ac:dyDescent="0.3">
      <c r="A5444" s="88">
        <f>+WORKDAY(+A5443,1,Feriados!$A$1:$A$1036)</f>
        <v>44622</v>
      </c>
      <c r="B5444" s="94">
        <v>10.65</v>
      </c>
      <c r="C5444" s="29">
        <f t="shared" si="252"/>
        <v>11.295624808839611</v>
      </c>
      <c r="D5444" s="86">
        <f t="shared" si="253"/>
        <v>14.393654708216838</v>
      </c>
      <c r="E5444" s="86">
        <f t="shared" si="254"/>
        <v>12.991620477687382</v>
      </c>
    </row>
    <row r="5445" spans="1:5" x14ac:dyDescent="0.3">
      <c r="A5445" s="88">
        <f>+WORKDAY(+A5444,1,Feriados!$A$1:$A$1036)</f>
        <v>44623</v>
      </c>
      <c r="B5445" s="94">
        <v>10.65</v>
      </c>
      <c r="C5445" s="29">
        <f t="shared" ref="C5445:C5508" si="255">IF(A5445=$B$2,1,IF(A5444&lt;DATE(1998,1,2),ROUND(B5444/3000+1,8)*C5444,ROUND(((1+B5444/100)^(1/252)),8)*C5444))</f>
        <v>11.300162035412825</v>
      </c>
      <c r="D5445" s="86">
        <f t="shared" ref="D5445:D5508" si="256">(((ROUND(C5445/C5444,8)-1)*$D$1)+1)*D5444</f>
        <v>14.400014515762352</v>
      </c>
      <c r="E5445" s="86">
        <f t="shared" ref="E5445:E5508" si="257">(((ROUND(C5445/C5444,8))*(($E$1+1)^(1/252)))*E5444)</f>
        <v>12.997173107203366</v>
      </c>
    </row>
    <row r="5446" spans="1:5" x14ac:dyDescent="0.3">
      <c r="A5446" s="88">
        <f>+WORKDAY(+A5445,1,Feriados!$A$1:$A$1036)</f>
        <v>44624</v>
      </c>
      <c r="B5446" s="94">
        <v>10.65</v>
      </c>
      <c r="C5446" s="29">
        <f t="shared" si="255"/>
        <v>11.304701084499209</v>
      </c>
      <c r="D5446" s="86">
        <f t="shared" si="256"/>
        <v>14.406377133376111</v>
      </c>
      <c r="E5446" s="86">
        <f t="shared" si="257"/>
        <v>13.002728109917873</v>
      </c>
    </row>
    <row r="5447" spans="1:5" x14ac:dyDescent="0.3">
      <c r="A5447" s="88">
        <f>+WORKDAY(+A5446,1,Feriados!$A$1:$A$1036)</f>
        <v>44627</v>
      </c>
      <c r="B5447" s="94">
        <v>10.65</v>
      </c>
      <c r="C5447" s="29">
        <f t="shared" si="255"/>
        <v>11.30924195683083</v>
      </c>
      <c r="D5447" s="86">
        <f t="shared" si="256"/>
        <v>14.412742562299737</v>
      </c>
      <c r="E5447" s="86">
        <f t="shared" si="257"/>
        <v>13.008285486845212</v>
      </c>
    </row>
    <row r="5448" spans="1:5" x14ac:dyDescent="0.3">
      <c r="A5448" s="88">
        <f>+WORKDAY(+A5447,1,Feriados!$A$1:$A$1036)</f>
        <v>44628</v>
      </c>
      <c r="B5448" s="94">
        <v>10.65</v>
      </c>
      <c r="C5448" s="29">
        <f t="shared" si="255"/>
        <v>11.313784653140049</v>
      </c>
      <c r="D5448" s="86">
        <f t="shared" si="256"/>
        <v>14.419110803775403</v>
      </c>
      <c r="E5448" s="86">
        <f t="shared" si="257"/>
        <v>13.013845239000123</v>
      </c>
    </row>
    <row r="5449" spans="1:5" x14ac:dyDescent="0.3">
      <c r="A5449" s="88">
        <f>+WORKDAY(+A5448,1,Feriados!$A$1:$A$1036)</f>
        <v>44629</v>
      </c>
      <c r="B5449" s="94">
        <v>10.65</v>
      </c>
      <c r="C5449" s="29">
        <f t="shared" si="255"/>
        <v>11.318329174159521</v>
      </c>
      <c r="D5449" s="86">
        <f t="shared" si="256"/>
        <v>14.42548185904583</v>
      </c>
      <c r="E5449" s="86">
        <f t="shared" si="257"/>
        <v>13.019407367397779</v>
      </c>
    </row>
    <row r="5450" spans="1:5" x14ac:dyDescent="0.3">
      <c r="A5450" s="88">
        <f>+WORKDAY(+A5449,1,Feriados!$A$1:$A$1036)</f>
        <v>44630</v>
      </c>
      <c r="B5450" s="94">
        <v>10.65</v>
      </c>
      <c r="C5450" s="29">
        <f t="shared" si="255"/>
        <v>11.322875520622198</v>
      </c>
      <c r="D5450" s="86">
        <f t="shared" si="256"/>
        <v>14.431855729354284</v>
      </c>
      <c r="E5450" s="86">
        <f t="shared" si="257"/>
        <v>13.024971873053788</v>
      </c>
    </row>
    <row r="5451" spans="1:5" x14ac:dyDescent="0.3">
      <c r="A5451" s="88">
        <f>+WORKDAY(+A5450,1,Feriados!$A$1:$A$1036)</f>
        <v>44631</v>
      </c>
      <c r="B5451" s="94">
        <v>10.65</v>
      </c>
      <c r="C5451" s="29">
        <f t="shared" si="255"/>
        <v>11.32742369326132</v>
      </c>
      <c r="D5451" s="86">
        <f t="shared" si="256"/>
        <v>14.438232415944587</v>
      </c>
      <c r="E5451" s="86">
        <f t="shared" si="257"/>
        <v>13.030538756984194</v>
      </c>
    </row>
    <row r="5452" spans="1:5" x14ac:dyDescent="0.3">
      <c r="A5452" s="88">
        <f>+WORKDAY(+A5451,1,Feriados!$A$1:$A$1036)</f>
        <v>44634</v>
      </c>
      <c r="B5452" s="94">
        <v>10.65</v>
      </c>
      <c r="C5452" s="29">
        <f t="shared" si="255"/>
        <v>11.331973692810429</v>
      </c>
      <c r="D5452" s="86">
        <f t="shared" si="256"/>
        <v>14.444611920061105</v>
      </c>
      <c r="E5452" s="86">
        <f t="shared" si="257"/>
        <v>13.036108020205473</v>
      </c>
    </row>
    <row r="5453" spans="1:5" x14ac:dyDescent="0.3">
      <c r="A5453" s="88">
        <f>+WORKDAY(+A5452,1,Feriados!$A$1:$A$1036)</f>
        <v>44635</v>
      </c>
      <c r="B5453" s="94">
        <v>10.65</v>
      </c>
      <c r="C5453" s="29">
        <f t="shared" si="255"/>
        <v>11.336525520003356</v>
      </c>
      <c r="D5453" s="86">
        <f t="shared" si="256"/>
        <v>14.450994242948759</v>
      </c>
      <c r="E5453" s="86">
        <f t="shared" si="257"/>
        <v>13.041679663734536</v>
      </c>
    </row>
    <row r="5454" spans="1:5" x14ac:dyDescent="0.3">
      <c r="A5454" s="88">
        <f>+WORKDAY(+A5453,1,Feriados!$A$1:$A$1036)</f>
        <v>44636</v>
      </c>
      <c r="B5454" s="94">
        <v>10.65</v>
      </c>
      <c r="C5454" s="29">
        <f t="shared" si="255"/>
        <v>11.34107917557423</v>
      </c>
      <c r="D5454" s="86">
        <f t="shared" si="256"/>
        <v>14.457379385853017</v>
      </c>
      <c r="E5454" s="86">
        <f t="shared" si="257"/>
        <v>13.047253688588727</v>
      </c>
    </row>
    <row r="5455" spans="1:5" x14ac:dyDescent="0.3">
      <c r="A5455" s="88">
        <f>+WORKDAY(+A5454,1,Feriados!$A$1:$A$1036)</f>
        <v>44637</v>
      </c>
      <c r="B5455" s="94">
        <v>11.65</v>
      </c>
      <c r="C5455" s="29">
        <f t="shared" si="255"/>
        <v>11.345634660257474</v>
      </c>
      <c r="D5455" s="86">
        <f t="shared" si="256"/>
        <v>14.463767350019896</v>
      </c>
      <c r="E5455" s="86">
        <f t="shared" si="257"/>
        <v>13.052830095785827</v>
      </c>
    </row>
    <row r="5456" spans="1:5" x14ac:dyDescent="0.3">
      <c r="A5456" s="88">
        <f>+WORKDAY(+A5455,1,Feriados!$A$1:$A$1036)</f>
        <v>44638</v>
      </c>
      <c r="B5456" s="94">
        <v>11.65</v>
      </c>
      <c r="C5456" s="29">
        <f t="shared" si="255"/>
        <v>11.350597127401524</v>
      </c>
      <c r="D5456" s="86">
        <f t="shared" si="256"/>
        <v>14.470726287941247</v>
      </c>
      <c r="E5456" s="86">
        <f t="shared" si="257"/>
        <v>13.058875014890871</v>
      </c>
    </row>
    <row r="5457" spans="1:5" x14ac:dyDescent="0.3">
      <c r="A5457" s="88">
        <f>+WORKDAY(+A5456,1,Feriados!$A$1:$A$1036)</f>
        <v>44641</v>
      </c>
      <c r="B5457" s="94">
        <v>11.65</v>
      </c>
      <c r="C5457" s="29">
        <f t="shared" si="255"/>
        <v>11.355561765079079</v>
      </c>
      <c r="D5457" s="86">
        <f t="shared" si="256"/>
        <v>14.47768857400944</v>
      </c>
      <c r="E5457" s="86">
        <f t="shared" si="257"/>
        <v>13.064922733469036</v>
      </c>
    </row>
    <row r="5458" spans="1:5" x14ac:dyDescent="0.3">
      <c r="A5458" s="88">
        <f>+WORKDAY(+A5457,1,Feriados!$A$1:$A$1036)</f>
        <v>44642</v>
      </c>
      <c r="B5458" s="94">
        <v>11.65</v>
      </c>
      <c r="C5458" s="29">
        <f t="shared" si="255"/>
        <v>11.360528574239508</v>
      </c>
      <c r="D5458" s="86">
        <f t="shared" si="256"/>
        <v>14.484654209835368</v>
      </c>
      <c r="E5458" s="86">
        <f t="shared" si="257"/>
        <v>13.070973252816788</v>
      </c>
    </row>
    <row r="5459" spans="1:5" x14ac:dyDescent="0.3">
      <c r="A5459" s="88">
        <f>+WORKDAY(+A5458,1,Feriados!$A$1:$A$1036)</f>
        <v>44643</v>
      </c>
      <c r="B5459" s="94">
        <v>11.65</v>
      </c>
      <c r="C5459" s="29">
        <f t="shared" si="255"/>
        <v>11.365497555832595</v>
      </c>
      <c r="D5459" s="86">
        <f t="shared" si="256"/>
        <v>14.491623197030695</v>
      </c>
      <c r="E5459" s="86">
        <f t="shared" si="257"/>
        <v>13.0770265742312</v>
      </c>
    </row>
    <row r="5460" spans="1:5" x14ac:dyDescent="0.3">
      <c r="A5460" s="88">
        <f>+WORKDAY(+A5459,1,Feriados!$A$1:$A$1036)</f>
        <v>44644</v>
      </c>
      <c r="B5460" s="94">
        <v>11.65</v>
      </c>
      <c r="C5460" s="29">
        <f t="shared" si="255"/>
        <v>11.370468710808542</v>
      </c>
      <c r="D5460" s="86">
        <f t="shared" si="256"/>
        <v>14.498595537207862</v>
      </c>
      <c r="E5460" s="86">
        <f t="shared" si="257"/>
        <v>13.083082699009937</v>
      </c>
    </row>
    <row r="5461" spans="1:5" x14ac:dyDescent="0.3">
      <c r="A5461" s="88">
        <f>+WORKDAY(+A5460,1,Feriados!$A$1:$A$1036)</f>
        <v>44645</v>
      </c>
      <c r="B5461" s="94">
        <v>11.65</v>
      </c>
      <c r="C5461" s="29">
        <f t="shared" si="255"/>
        <v>11.375442040117964</v>
      </c>
      <c r="D5461" s="86">
        <f t="shared" si="256"/>
        <v>14.505571231980086</v>
      </c>
      <c r="E5461" s="86">
        <f t="shared" si="257"/>
        <v>13.089141628451275</v>
      </c>
    </row>
    <row r="5462" spans="1:5" x14ac:dyDescent="0.3">
      <c r="A5462" s="88">
        <f>+WORKDAY(+A5461,1,Feriados!$A$1:$A$1036)</f>
        <v>44648</v>
      </c>
      <c r="B5462" s="94">
        <v>11.65</v>
      </c>
      <c r="C5462" s="29">
        <f t="shared" si="255"/>
        <v>11.380417544711891</v>
      </c>
      <c r="D5462" s="86">
        <f t="shared" si="256"/>
        <v>14.51255028296136</v>
      </c>
      <c r="E5462" s="86">
        <f t="shared" si="257"/>
        <v>13.095203363854083</v>
      </c>
    </row>
    <row r="5463" spans="1:5" x14ac:dyDescent="0.3">
      <c r="A5463" s="88">
        <f>+WORKDAY(+A5462,1,Feriados!$A$1:$A$1036)</f>
        <v>44649</v>
      </c>
      <c r="B5463" s="94">
        <v>11.65</v>
      </c>
      <c r="C5463" s="29">
        <f t="shared" si="255"/>
        <v>11.385395225541775</v>
      </c>
      <c r="D5463" s="86">
        <f t="shared" si="256"/>
        <v>14.519532691766454</v>
      </c>
      <c r="E5463" s="86">
        <f t="shared" si="257"/>
        <v>13.101267906517835</v>
      </c>
    </row>
    <row r="5464" spans="1:5" x14ac:dyDescent="0.3">
      <c r="A5464" s="88">
        <f>+WORKDAY(+A5463,1,Feriados!$A$1:$A$1036)</f>
        <v>44650</v>
      </c>
      <c r="B5464" s="94">
        <v>11.65</v>
      </c>
      <c r="C5464" s="29">
        <f t="shared" si="255"/>
        <v>11.390375083559475</v>
      </c>
      <c r="D5464" s="86">
        <f t="shared" si="256"/>
        <v>14.526518460010914</v>
      </c>
      <c r="E5464" s="86">
        <f t="shared" si="257"/>
        <v>13.107335257742609</v>
      </c>
    </row>
    <row r="5465" spans="1:5" x14ac:dyDescent="0.3">
      <c r="A5465" s="88">
        <f>+WORKDAY(+A5464,1,Feriados!$A$1:$A$1036)</f>
        <v>44651</v>
      </c>
      <c r="B5465" s="94">
        <v>11.65</v>
      </c>
      <c r="C5465" s="29">
        <f t="shared" si="255"/>
        <v>11.395357119717273</v>
      </c>
      <c r="D5465" s="86">
        <f t="shared" si="256"/>
        <v>14.533507589311064</v>
      </c>
      <c r="E5465" s="86">
        <f t="shared" si="257"/>
        <v>13.11340541882908</v>
      </c>
    </row>
    <row r="5466" spans="1:5" x14ac:dyDescent="0.3">
      <c r="A5466" s="88">
        <f>+WORKDAY(+A5465,1,Feriados!$A$1:$A$1036)</f>
        <v>44652</v>
      </c>
      <c r="B5466" s="94">
        <v>11.65</v>
      </c>
      <c r="C5466" s="29">
        <f t="shared" si="255"/>
        <v>11.400341334967868</v>
      </c>
      <c r="D5466" s="86">
        <f t="shared" si="256"/>
        <v>14.540500081284005</v>
      </c>
      <c r="E5466" s="86">
        <f t="shared" si="257"/>
        <v>13.119478391078529</v>
      </c>
    </row>
    <row r="5467" spans="1:5" x14ac:dyDescent="0.3">
      <c r="A5467" s="88">
        <f>+WORKDAY(+A5466,1,Feriados!$A$1:$A$1036)</f>
        <v>44655</v>
      </c>
      <c r="B5467" s="94">
        <v>11.65</v>
      </c>
      <c r="C5467" s="29">
        <f t="shared" si="255"/>
        <v>11.40532773026437</v>
      </c>
      <c r="D5467" s="86">
        <f t="shared" si="256"/>
        <v>14.547495937547616</v>
      </c>
      <c r="E5467" s="86">
        <f t="shared" si="257"/>
        <v>13.125554175792837</v>
      </c>
    </row>
    <row r="5468" spans="1:5" x14ac:dyDescent="0.3">
      <c r="A5468" s="88">
        <f>+WORKDAY(+A5467,1,Feriados!$A$1:$A$1036)</f>
        <v>44656</v>
      </c>
      <c r="B5468" s="94">
        <v>11.65</v>
      </c>
      <c r="C5468" s="29">
        <f t="shared" si="255"/>
        <v>11.410316306560311</v>
      </c>
      <c r="D5468" s="86">
        <f t="shared" si="256"/>
        <v>14.554495159720554</v>
      </c>
      <c r="E5468" s="86">
        <f t="shared" si="257"/>
        <v>13.131632774274493</v>
      </c>
    </row>
    <row r="5469" spans="1:5" x14ac:dyDescent="0.3">
      <c r="A5469" s="88">
        <f>+WORKDAY(+A5468,1,Feriados!$A$1:$A$1036)</f>
        <v>44657</v>
      </c>
      <c r="B5469" s="94">
        <v>11.65</v>
      </c>
      <c r="C5469" s="29">
        <f t="shared" si="255"/>
        <v>11.415307064809639</v>
      </c>
      <c r="D5469" s="86">
        <f t="shared" si="256"/>
        <v>14.561497749422259</v>
      </c>
      <c r="E5469" s="86">
        <f t="shared" si="257"/>
        <v>13.137714187826584</v>
      </c>
    </row>
    <row r="5470" spans="1:5" x14ac:dyDescent="0.3">
      <c r="A5470" s="88">
        <f>+WORKDAY(+A5469,1,Feriados!$A$1:$A$1036)</f>
        <v>44658</v>
      </c>
      <c r="B5470" s="94">
        <v>11.65</v>
      </c>
      <c r="C5470" s="29">
        <f t="shared" si="255"/>
        <v>11.420300005966716</v>
      </c>
      <c r="D5470" s="86">
        <f t="shared" si="256"/>
        <v>14.568503708272944</v>
      </c>
      <c r="E5470" s="86">
        <f t="shared" si="257"/>
        <v>13.143798417752802</v>
      </c>
    </row>
    <row r="5471" spans="1:5" x14ac:dyDescent="0.3">
      <c r="A5471" s="88">
        <f>+WORKDAY(+A5470,1,Feriados!$A$1:$A$1036)</f>
        <v>44659</v>
      </c>
      <c r="B5471" s="94">
        <v>11.65</v>
      </c>
      <c r="C5471" s="29">
        <f t="shared" si="255"/>
        <v>11.425295130986328</v>
      </c>
      <c r="D5471" s="86">
        <f t="shared" si="256"/>
        <v>14.575513037893604</v>
      </c>
      <c r="E5471" s="86">
        <f t="shared" si="257"/>
        <v>13.149885465357443</v>
      </c>
    </row>
    <row r="5472" spans="1:5" x14ac:dyDescent="0.3">
      <c r="A5472" s="88">
        <f>+WORKDAY(+A5471,1,Feriados!$A$1:$A$1036)</f>
        <v>44662</v>
      </c>
      <c r="B5472" s="94">
        <v>11.65</v>
      </c>
      <c r="C5472" s="29">
        <f t="shared" si="255"/>
        <v>11.430292440823671</v>
      </c>
      <c r="D5472" s="86">
        <f t="shared" si="256"/>
        <v>14.582525739906016</v>
      </c>
      <c r="E5472" s="86">
        <f t="shared" si="257"/>
        <v>13.155975331945406</v>
      </c>
    </row>
    <row r="5473" spans="1:5" x14ac:dyDescent="0.3">
      <c r="A5473" s="88">
        <f>+WORKDAY(+A5472,1,Feriados!$A$1:$A$1036)</f>
        <v>44663</v>
      </c>
      <c r="B5473" s="94">
        <v>11.65</v>
      </c>
      <c r="C5473" s="29">
        <f t="shared" si="255"/>
        <v>11.435291936434364</v>
      </c>
      <c r="D5473" s="86">
        <f t="shared" si="256"/>
        <v>14.589541815932733</v>
      </c>
      <c r="E5473" s="86">
        <f t="shared" si="257"/>
        <v>13.162068018822197</v>
      </c>
    </row>
    <row r="5474" spans="1:5" x14ac:dyDescent="0.3">
      <c r="A5474" s="88">
        <f>+WORKDAY(+A5473,1,Feriados!$A$1:$A$1036)</f>
        <v>44664</v>
      </c>
      <c r="B5474" s="94">
        <v>11.65</v>
      </c>
      <c r="C5474" s="29">
        <f t="shared" si="255"/>
        <v>11.440293618774442</v>
      </c>
      <c r="D5474" s="86">
        <f t="shared" si="256"/>
        <v>14.596561267597094</v>
      </c>
      <c r="E5474" s="86">
        <f t="shared" si="257"/>
        <v>13.168163527293924</v>
      </c>
    </row>
    <row r="5475" spans="1:5" x14ac:dyDescent="0.3">
      <c r="A5475" s="88">
        <f>+WORKDAY(+A5474,1,Feriados!$A$1:$A$1036)</f>
        <v>44665</v>
      </c>
      <c r="B5475" s="94">
        <v>11.65</v>
      </c>
      <c r="C5475" s="29">
        <f t="shared" si="255"/>
        <v>11.445297488800358</v>
      </c>
      <c r="D5475" s="86">
        <f t="shared" si="256"/>
        <v>14.603584096523214</v>
      </c>
      <c r="E5475" s="86">
        <f t="shared" si="257"/>
        <v>13.1742618586673</v>
      </c>
    </row>
    <row r="5476" spans="1:5" x14ac:dyDescent="0.3">
      <c r="A5476" s="88">
        <f>+WORKDAY(+A5475,1,Feriados!$A$1:$A$1036)</f>
        <v>44669</v>
      </c>
      <c r="B5476" s="94">
        <v>11.65</v>
      </c>
      <c r="C5476" s="29">
        <f t="shared" si="255"/>
        <v>11.450303547468986</v>
      </c>
      <c r="D5476" s="86">
        <f t="shared" si="256"/>
        <v>14.610610304335992</v>
      </c>
      <c r="E5476" s="86">
        <f t="shared" si="257"/>
        <v>13.180363014249647</v>
      </c>
    </row>
    <row r="5477" spans="1:5" x14ac:dyDescent="0.3">
      <c r="A5477" s="88">
        <f>+WORKDAY(+A5476,1,Feriados!$A$1:$A$1036)</f>
        <v>44670</v>
      </c>
      <c r="B5477" s="94">
        <v>11.65</v>
      </c>
      <c r="C5477" s="29">
        <f t="shared" si="255"/>
        <v>11.455311795737614</v>
      </c>
      <c r="D5477" s="86">
        <f t="shared" si="256"/>
        <v>14.61763989266111</v>
      </c>
      <c r="E5477" s="86">
        <f t="shared" si="257"/>
        <v>13.186466995348885</v>
      </c>
    </row>
    <row r="5478" spans="1:5" x14ac:dyDescent="0.3">
      <c r="A5478" s="88">
        <f>+WORKDAY(+A5477,1,Feriados!$A$1:$A$1036)</f>
        <v>44671</v>
      </c>
      <c r="B5478" s="94">
        <v>11.65</v>
      </c>
      <c r="C5478" s="29">
        <f t="shared" si="255"/>
        <v>11.460322234563954</v>
      </c>
      <c r="D5478" s="86">
        <f t="shared" si="256"/>
        <v>14.62467286312503</v>
      </c>
      <c r="E5478" s="86">
        <f t="shared" si="257"/>
        <v>13.192573803273548</v>
      </c>
    </row>
    <row r="5479" spans="1:5" x14ac:dyDescent="0.3">
      <c r="A5479" s="88">
        <f>+WORKDAY(+A5478,1,Feriados!$A$1:$A$1036)</f>
        <v>44673</v>
      </c>
      <c r="B5479" s="94">
        <v>11.65</v>
      </c>
      <c r="C5479" s="29">
        <f t="shared" si="255"/>
        <v>11.465334864906131</v>
      </c>
      <c r="D5479" s="86">
        <f t="shared" si="256"/>
        <v>14.631709217354995</v>
      </c>
      <c r="E5479" s="86">
        <f t="shared" si="257"/>
        <v>13.198683439332772</v>
      </c>
    </row>
    <row r="5480" spans="1:5" x14ac:dyDescent="0.3">
      <c r="A5480" s="88">
        <f>+WORKDAY(+A5479,1,Feriados!$A$1:$A$1036)</f>
        <v>44676</v>
      </c>
      <c r="B5480" s="94">
        <v>11.65</v>
      </c>
      <c r="C5480" s="29">
        <f t="shared" si="255"/>
        <v>11.470349687722694</v>
      </c>
      <c r="D5480" s="86">
        <f t="shared" si="256"/>
        <v>14.638748956979034</v>
      </c>
      <c r="E5480" s="86">
        <f t="shared" si="257"/>
        <v>13.204795904836297</v>
      </c>
    </row>
    <row r="5481" spans="1:5" x14ac:dyDescent="0.3">
      <c r="A5481" s="88">
        <f>+WORKDAY(+A5480,1,Feriados!$A$1:$A$1036)</f>
        <v>44677</v>
      </c>
      <c r="B5481" s="94">
        <v>11.65</v>
      </c>
      <c r="C5481" s="29">
        <f t="shared" si="255"/>
        <v>11.475366703972607</v>
      </c>
      <c r="D5481" s="86">
        <f t="shared" si="256"/>
        <v>14.64579208362596</v>
      </c>
      <c r="E5481" s="86">
        <f t="shared" si="257"/>
        <v>13.210911201094472</v>
      </c>
    </row>
    <row r="5482" spans="1:5" x14ac:dyDescent="0.3">
      <c r="A5482" s="88">
        <f>+WORKDAY(+A5481,1,Feriados!$A$1:$A$1036)</f>
        <v>44678</v>
      </c>
      <c r="B5482" s="94">
        <v>11.65</v>
      </c>
      <c r="C5482" s="29">
        <f t="shared" si="255"/>
        <v>11.480385914615258</v>
      </c>
      <c r="D5482" s="86">
        <f t="shared" si="256"/>
        <v>14.652838598925365</v>
      </c>
      <c r="E5482" s="86">
        <f t="shared" si="257"/>
        <v>13.217029329418255</v>
      </c>
    </row>
    <row r="5483" spans="1:5" x14ac:dyDescent="0.3">
      <c r="A5483" s="88">
        <f>+WORKDAY(+A5482,1,Feriados!$A$1:$A$1036)</f>
        <v>44679</v>
      </c>
      <c r="B5483" s="94">
        <v>11.65</v>
      </c>
      <c r="C5483" s="29">
        <f t="shared" si="255"/>
        <v>11.485407320610452</v>
      </c>
      <c r="D5483" s="86">
        <f t="shared" si="256"/>
        <v>14.659888504507631</v>
      </c>
      <c r="E5483" s="86">
        <f t="shared" si="257"/>
        <v>13.223150291119206</v>
      </c>
    </row>
    <row r="5484" spans="1:5" x14ac:dyDescent="0.3">
      <c r="A5484" s="88">
        <f>+WORKDAY(+A5483,1,Feriados!$A$1:$A$1036)</f>
        <v>44680</v>
      </c>
      <c r="B5484" s="94">
        <v>11.65</v>
      </c>
      <c r="C5484" s="29">
        <f t="shared" si="255"/>
        <v>11.490430922918415</v>
      </c>
      <c r="D5484" s="86">
        <f t="shared" si="256"/>
        <v>14.666941802003919</v>
      </c>
      <c r="E5484" s="86">
        <f t="shared" si="257"/>
        <v>13.229274087509497</v>
      </c>
    </row>
    <row r="5485" spans="1:5" x14ac:dyDescent="0.3">
      <c r="A5485" s="88">
        <f>+WORKDAY(+A5484,1,Feriados!$A$1:$A$1036)</f>
        <v>44683</v>
      </c>
      <c r="B5485" s="94">
        <v>11.65</v>
      </c>
      <c r="C5485" s="29">
        <f t="shared" si="255"/>
        <v>11.495456722499792</v>
      </c>
      <c r="D5485" s="86">
        <f t="shared" si="256"/>
        <v>14.673998493046177</v>
      </c>
      <c r="E5485" s="86">
        <f t="shared" si="257"/>
        <v>13.235400719901905</v>
      </c>
    </row>
    <row r="5486" spans="1:5" x14ac:dyDescent="0.3">
      <c r="A5486" s="88">
        <f>+WORKDAY(+A5485,1,Feriados!$A$1:$A$1036)</f>
        <v>44684</v>
      </c>
      <c r="B5486" s="94">
        <v>11.65</v>
      </c>
      <c r="C5486" s="29">
        <f t="shared" si="255"/>
        <v>11.500484720315647</v>
      </c>
      <c r="D5486" s="86">
        <f t="shared" si="256"/>
        <v>14.681058579267141</v>
      </c>
      <c r="E5486" s="86">
        <f t="shared" si="257"/>
        <v>13.241530189609819</v>
      </c>
    </row>
    <row r="5487" spans="1:5" x14ac:dyDescent="0.3">
      <c r="A5487" s="88">
        <f>+WORKDAY(+A5486,1,Feriados!$A$1:$A$1036)</f>
        <v>44685</v>
      </c>
      <c r="B5487" s="94">
        <v>11.65</v>
      </c>
      <c r="C5487" s="29">
        <f t="shared" si="255"/>
        <v>11.505514917327467</v>
      </c>
      <c r="D5487" s="86">
        <f t="shared" si="256"/>
        <v>14.688122062300328</v>
      </c>
      <c r="E5487" s="86">
        <f t="shared" si="257"/>
        <v>13.24766249794723</v>
      </c>
    </row>
    <row r="5488" spans="1:5" x14ac:dyDescent="0.3">
      <c r="A5488" s="88">
        <f>+WORKDAY(+A5487,1,Feriados!$A$1:$A$1036)</f>
        <v>44686</v>
      </c>
      <c r="B5488" s="94">
        <v>12.65</v>
      </c>
      <c r="C5488" s="29">
        <f t="shared" si="255"/>
        <v>11.510547314497158</v>
      </c>
      <c r="D5488" s="86">
        <f t="shared" si="256"/>
        <v>14.695188943780044</v>
      </c>
      <c r="E5488" s="86">
        <f t="shared" si="257"/>
        <v>13.253797646228742</v>
      </c>
    </row>
    <row r="5489" spans="1:5" x14ac:dyDescent="0.3">
      <c r="A5489" s="88">
        <f>+WORKDAY(+A5488,1,Feriados!$A$1:$A$1036)</f>
        <v>44687</v>
      </c>
      <c r="B5489" s="94">
        <v>12.65</v>
      </c>
      <c r="C5489" s="29">
        <f t="shared" si="255"/>
        <v>11.515989386161978</v>
      </c>
      <c r="D5489" s="86">
        <f t="shared" si="256"/>
        <v>14.702831455998844</v>
      </c>
      <c r="E5489" s="86">
        <f t="shared" si="257"/>
        <v>13.260404832269213</v>
      </c>
    </row>
    <row r="5490" spans="1:5" x14ac:dyDescent="0.3">
      <c r="A5490" s="88">
        <f>+WORKDAY(+A5489,1,Feriados!$A$1:$A$1036)</f>
        <v>44690</v>
      </c>
      <c r="B5490" s="94">
        <v>12.65</v>
      </c>
      <c r="C5490" s="29">
        <f t="shared" si="255"/>
        <v>11.52143403078386</v>
      </c>
      <c r="D5490" s="86">
        <f t="shared" si="256"/>
        <v>14.71047794285133</v>
      </c>
      <c r="E5490" s="86">
        <f t="shared" si="257"/>
        <v>13.267015312075632</v>
      </c>
    </row>
    <row r="5491" spans="1:5" x14ac:dyDescent="0.3">
      <c r="A5491" s="88">
        <f>+WORKDAY(+A5490,1,Feriados!$A$1:$A$1036)</f>
        <v>44691</v>
      </c>
      <c r="B5491" s="94">
        <v>12.65</v>
      </c>
      <c r="C5491" s="29">
        <f t="shared" si="255"/>
        <v>11.526881249579272</v>
      </c>
      <c r="D5491" s="86">
        <f t="shared" si="256"/>
        <v>14.718128406404588</v>
      </c>
      <c r="E5491" s="86">
        <f t="shared" si="257"/>
        <v>13.273629087289983</v>
      </c>
    </row>
    <row r="5492" spans="1:5" x14ac:dyDescent="0.3">
      <c r="A5492" s="88">
        <f>+WORKDAY(+A5491,1,Feriados!$A$1:$A$1036)</f>
        <v>44692</v>
      </c>
      <c r="B5492" s="94">
        <v>12.65</v>
      </c>
      <c r="C5492" s="29">
        <f t="shared" si="255"/>
        <v>11.532331043765259</v>
      </c>
      <c r="D5492" s="86">
        <f t="shared" si="256"/>
        <v>14.725782848726775</v>
      </c>
      <c r="E5492" s="86">
        <f t="shared" si="257"/>
        <v>13.28024615955507</v>
      </c>
    </row>
    <row r="5493" spans="1:5" x14ac:dyDescent="0.3">
      <c r="A5493" s="88">
        <f>+WORKDAY(+A5492,1,Feriados!$A$1:$A$1036)</f>
        <v>44693</v>
      </c>
      <c r="B5493" s="94">
        <v>12.65</v>
      </c>
      <c r="C5493" s="29">
        <f t="shared" si="255"/>
        <v>11.53778341455944</v>
      </c>
      <c r="D5493" s="86">
        <f t="shared" si="256"/>
        <v>14.733441271887127</v>
      </c>
      <c r="E5493" s="86">
        <f t="shared" si="257"/>
        <v>13.286866530514512</v>
      </c>
    </row>
    <row r="5494" spans="1:5" x14ac:dyDescent="0.3">
      <c r="A5494" s="88">
        <f>+WORKDAY(+A5493,1,Feriados!$A$1:$A$1036)</f>
        <v>44694</v>
      </c>
      <c r="B5494" s="94">
        <v>12.65</v>
      </c>
      <c r="C5494" s="29">
        <f t="shared" si="255"/>
        <v>11.543238363180009</v>
      </c>
      <c r="D5494" s="86">
        <f t="shared" si="256"/>
        <v>14.741103677955953</v>
      </c>
      <c r="E5494" s="86">
        <f t="shared" si="257"/>
        <v>13.293490201812752</v>
      </c>
    </row>
    <row r="5495" spans="1:5" x14ac:dyDescent="0.3">
      <c r="A5495" s="88">
        <f>+WORKDAY(+A5494,1,Feriados!$A$1:$A$1036)</f>
        <v>44697</v>
      </c>
      <c r="B5495" s="94">
        <v>12.65</v>
      </c>
      <c r="C5495" s="29">
        <f t="shared" si="255"/>
        <v>11.548695890845735</v>
      </c>
      <c r="D5495" s="86">
        <f t="shared" si="256"/>
        <v>14.748770069004641</v>
      </c>
      <c r="E5495" s="86">
        <f t="shared" si="257"/>
        <v>13.30011717509505</v>
      </c>
    </row>
    <row r="5496" spans="1:5" x14ac:dyDescent="0.3">
      <c r="A5496" s="88">
        <f>+WORKDAY(+A5495,1,Feriados!$A$1:$A$1036)</f>
        <v>44698</v>
      </c>
      <c r="B5496" s="94">
        <v>12.65</v>
      </c>
      <c r="C5496" s="29">
        <f t="shared" si="255"/>
        <v>11.554155998775967</v>
      </c>
      <c r="D5496" s="86">
        <f t="shared" si="256"/>
        <v>14.756440447105655</v>
      </c>
      <c r="E5496" s="86">
        <f t="shared" si="257"/>
        <v>13.306747452007487</v>
      </c>
    </row>
    <row r="5497" spans="1:5" x14ac:dyDescent="0.3">
      <c r="A5497" s="88">
        <f>+WORKDAY(+A5496,1,Feriados!$A$1:$A$1036)</f>
        <v>44699</v>
      </c>
      <c r="B5497" s="94">
        <v>12.65</v>
      </c>
      <c r="C5497" s="29">
        <f t="shared" si="255"/>
        <v>11.559618688190627</v>
      </c>
      <c r="D5497" s="86">
        <f t="shared" si="256"/>
        <v>14.764114814332538</v>
      </c>
      <c r="E5497" s="86">
        <f t="shared" si="257"/>
        <v>13.313381034196965</v>
      </c>
    </row>
    <row r="5498" spans="1:5" x14ac:dyDescent="0.3">
      <c r="A5498" s="88">
        <f>+WORKDAY(+A5497,1,Feriados!$A$1:$A$1036)</f>
        <v>44700</v>
      </c>
      <c r="B5498" s="94">
        <v>12.65</v>
      </c>
      <c r="C5498" s="29">
        <f t="shared" si="255"/>
        <v>11.565083960310215</v>
      </c>
      <c r="D5498" s="86">
        <f t="shared" si="256"/>
        <v>14.77179317275991</v>
      </c>
      <c r="E5498" s="86">
        <f t="shared" si="257"/>
        <v>13.320017923311205</v>
      </c>
    </row>
    <row r="5499" spans="1:5" x14ac:dyDescent="0.3">
      <c r="A5499" s="88">
        <f>+WORKDAY(+A5498,1,Feriados!$A$1:$A$1036)</f>
        <v>44701</v>
      </c>
      <c r="B5499" s="94">
        <v>12.65</v>
      </c>
      <c r="C5499" s="29">
        <f t="shared" si="255"/>
        <v>11.570551816355808</v>
      </c>
      <c r="D5499" s="86">
        <f t="shared" si="256"/>
        <v>14.779475524463471</v>
      </c>
      <c r="E5499" s="86">
        <f t="shared" si="257"/>
        <v>13.326658120998752</v>
      </c>
    </row>
    <row r="5500" spans="1:5" x14ac:dyDescent="0.3">
      <c r="A5500" s="88">
        <f>+WORKDAY(+A5499,1,Feriados!$A$1:$A$1036)</f>
        <v>44704</v>
      </c>
      <c r="B5500" s="94">
        <v>12.65</v>
      </c>
      <c r="C5500" s="29">
        <f t="shared" si="255"/>
        <v>11.576022257549061</v>
      </c>
      <c r="D5500" s="86">
        <f t="shared" si="256"/>
        <v>14.78716187152</v>
      </c>
      <c r="E5500" s="86">
        <f t="shared" si="257"/>
        <v>13.333301628908973</v>
      </c>
    </row>
    <row r="5501" spans="1:5" x14ac:dyDescent="0.3">
      <c r="A5501" s="88">
        <f>+WORKDAY(+A5500,1,Feriados!$A$1:$A$1036)</f>
        <v>44705</v>
      </c>
      <c r="B5501" s="94">
        <v>12.65</v>
      </c>
      <c r="C5501" s="29">
        <f t="shared" si="255"/>
        <v>11.581495285112206</v>
      </c>
      <c r="D5501" s="86">
        <f t="shared" si="256"/>
        <v>14.794852216007357</v>
      </c>
      <c r="E5501" s="86">
        <f t="shared" si="257"/>
        <v>13.339948448692054</v>
      </c>
    </row>
    <row r="5502" spans="1:5" x14ac:dyDescent="0.3">
      <c r="A5502" s="88">
        <f>+WORKDAY(+A5501,1,Feriados!$A$1:$A$1036)</f>
        <v>44706</v>
      </c>
      <c r="B5502" s="94">
        <v>12.65</v>
      </c>
      <c r="C5502" s="29">
        <f t="shared" si="255"/>
        <v>11.586970900268053</v>
      </c>
      <c r="D5502" s="86">
        <f t="shared" si="256"/>
        <v>14.80254656000448</v>
      </c>
      <c r="E5502" s="86">
        <f t="shared" si="257"/>
        <v>13.346598581999006</v>
      </c>
    </row>
    <row r="5503" spans="1:5" x14ac:dyDescent="0.3">
      <c r="A5503" s="88">
        <f>+WORKDAY(+A5502,1,Feriados!$A$1:$A$1036)</f>
        <v>44707</v>
      </c>
      <c r="B5503" s="94">
        <v>12.65</v>
      </c>
      <c r="C5503" s="29">
        <f t="shared" si="255"/>
        <v>11.592449104239989</v>
      </c>
      <c r="D5503" s="86">
        <f t="shared" si="256"/>
        <v>14.810244905591391</v>
      </c>
      <c r="E5503" s="86">
        <f t="shared" si="257"/>
        <v>13.353252030481663</v>
      </c>
    </row>
    <row r="5504" spans="1:5" x14ac:dyDescent="0.3">
      <c r="A5504" s="88">
        <f>+WORKDAY(+A5503,1,Feriados!$A$1:$A$1036)</f>
        <v>44708</v>
      </c>
      <c r="B5504" s="94">
        <v>12.65</v>
      </c>
      <c r="C5504" s="29">
        <f t="shared" si="255"/>
        <v>11.597929898251982</v>
      </c>
      <c r="D5504" s="86">
        <f t="shared" si="256"/>
        <v>14.817947254849194</v>
      </c>
      <c r="E5504" s="86">
        <f t="shared" si="257"/>
        <v>13.359908795792682</v>
      </c>
    </row>
    <row r="5505" spans="1:5" x14ac:dyDescent="0.3">
      <c r="A5505" s="88">
        <f>+WORKDAY(+A5504,1,Feriados!$A$1:$A$1036)</f>
        <v>44711</v>
      </c>
      <c r="B5505" s="94">
        <v>12.65</v>
      </c>
      <c r="C5505" s="29">
        <f t="shared" si="255"/>
        <v>11.603413283528575</v>
      </c>
      <c r="D5505" s="86">
        <f t="shared" si="256"/>
        <v>14.825653609860073</v>
      </c>
      <c r="E5505" s="86">
        <f t="shared" si="257"/>
        <v>13.366568879585545</v>
      </c>
    </row>
    <row r="5506" spans="1:5" x14ac:dyDescent="0.3">
      <c r="A5506" s="88">
        <f>+WORKDAY(+A5505,1,Feriados!$A$1:$A$1036)</f>
        <v>44712</v>
      </c>
      <c r="B5506" s="94">
        <v>12.65</v>
      </c>
      <c r="C5506" s="29">
        <f t="shared" si="255"/>
        <v>11.608899261294892</v>
      </c>
      <c r="D5506" s="86">
        <f t="shared" si="256"/>
        <v>14.833363972707296</v>
      </c>
      <c r="E5506" s="86">
        <f t="shared" si="257"/>
        <v>13.373232283514556</v>
      </c>
    </row>
    <row r="5507" spans="1:5" x14ac:dyDescent="0.3">
      <c r="A5507" s="88">
        <f>+WORKDAY(+A5506,1,Feriados!$A$1:$A$1036)</f>
        <v>44713</v>
      </c>
      <c r="B5507" s="94">
        <v>12.65</v>
      </c>
      <c r="C5507" s="29">
        <f t="shared" si="255"/>
        <v>11.614387832776639</v>
      </c>
      <c r="D5507" s="86">
        <f t="shared" si="256"/>
        <v>14.841078345475216</v>
      </c>
      <c r="E5507" s="86">
        <f t="shared" si="257"/>
        <v>13.379899009234844</v>
      </c>
    </row>
    <row r="5508" spans="1:5" x14ac:dyDescent="0.3">
      <c r="A5508" s="88">
        <f>+WORKDAY(+A5507,1,Feriados!$A$1:$A$1036)</f>
        <v>44714</v>
      </c>
      <c r="B5508" s="94">
        <v>12.65</v>
      </c>
      <c r="C5508" s="29">
        <f t="shared" si="255"/>
        <v>11.619878999200097</v>
      </c>
      <c r="D5508" s="86">
        <f t="shared" si="256"/>
        <v>14.848796730249266</v>
      </c>
      <c r="E5508" s="86">
        <f t="shared" si="257"/>
        <v>13.386569058402365</v>
      </c>
    </row>
    <row r="5509" spans="1:5" x14ac:dyDescent="0.3">
      <c r="A5509" s="88">
        <f>+WORKDAY(+A5508,1,Feriados!$A$1:$A$1036)</f>
        <v>44715</v>
      </c>
      <c r="B5509" s="94">
        <v>12.65</v>
      </c>
      <c r="C5509" s="29">
        <f t="shared" ref="C5509" si="258">IF(A5509=$B$2,1,IF(A5508&lt;DATE(1998,1,2),ROUND(B5508/3000+1,8)*C5508,ROUND(((1+B5508/100)^(1/252)),8)*C5508))</f>
        <v>11.625372761792127</v>
      </c>
      <c r="D5509" s="86">
        <f t="shared" ref="D5509:D5572" si="259">(((ROUND(C5509/C5508,8)-1)*$D$1)+1)*D5508</f>
        <v>14.856519129115966</v>
      </c>
      <c r="E5509" s="86">
        <f t="shared" ref="E5509:E5572" si="260">(((ROUND(C5509/C5508,8))*(($E$1+1)^(1/252)))*E5508)</f>
        <v>13.393242432673899</v>
      </c>
    </row>
    <row r="5510" spans="1:5" x14ac:dyDescent="0.3">
      <c r="A5510" s="89">
        <v>44718</v>
      </c>
      <c r="B5510" s="94">
        <v>12.65</v>
      </c>
      <c r="C5510" s="29">
        <f t="shared" ref="C5510:C5573" si="261">IF(A5510=$B$2,1,IF(A5509&lt;DATE(1998,1,2),ROUND(B5509/3000+1,8)*C5509,ROUND(((1+B5509/100)^(1/252)),8)*C5509))</f>
        <v>11.630869121780172</v>
      </c>
      <c r="D5510" s="86">
        <f t="shared" si="259"/>
        <v>14.864245544162923</v>
      </c>
      <c r="E5510" s="86">
        <f t="shared" si="260"/>
        <v>13.399919133707053</v>
      </c>
    </row>
    <row r="5511" spans="1:5" x14ac:dyDescent="0.3">
      <c r="A5511" s="89">
        <v>44719</v>
      </c>
      <c r="B5511" s="94">
        <v>12.65</v>
      </c>
      <c r="C5511" s="29">
        <f t="shared" si="261"/>
        <v>11.636368080392257</v>
      </c>
      <c r="D5511" s="86">
        <f t="shared" si="259"/>
        <v>14.871975977478828</v>
      </c>
      <c r="E5511" s="86">
        <f t="shared" si="260"/>
        <v>13.40659916316026</v>
      </c>
    </row>
    <row r="5512" spans="1:5" x14ac:dyDescent="0.3">
      <c r="A5512" s="89">
        <v>44720</v>
      </c>
      <c r="B5512" s="94">
        <v>12.65</v>
      </c>
      <c r="C5512" s="29">
        <f t="shared" si="261"/>
        <v>11.641869638856985</v>
      </c>
      <c r="D5512" s="86">
        <f t="shared" si="259"/>
        <v>14.879710431153455</v>
      </c>
      <c r="E5512" s="86">
        <f t="shared" si="260"/>
        <v>13.41328252269278</v>
      </c>
    </row>
    <row r="5513" spans="1:5" x14ac:dyDescent="0.3">
      <c r="A5513" s="89">
        <v>44721</v>
      </c>
      <c r="B5513" s="94">
        <v>12.65</v>
      </c>
      <c r="C5513" s="29">
        <f t="shared" si="261"/>
        <v>11.647373798403539</v>
      </c>
      <c r="D5513" s="86">
        <f t="shared" si="259"/>
        <v>14.887448907277673</v>
      </c>
      <c r="E5513" s="86">
        <f t="shared" si="260"/>
        <v>13.4199692139647</v>
      </c>
    </row>
    <row r="5514" spans="1:5" x14ac:dyDescent="0.3">
      <c r="A5514" s="89">
        <v>44722</v>
      </c>
      <c r="B5514" s="94">
        <v>12.65</v>
      </c>
      <c r="C5514" s="29">
        <f t="shared" si="261"/>
        <v>11.652880560261686</v>
      </c>
      <c r="D5514" s="86">
        <f t="shared" si="259"/>
        <v>14.895191407943429</v>
      </c>
      <c r="E5514" s="86">
        <f t="shared" si="260"/>
        <v>13.426659238636933</v>
      </c>
    </row>
    <row r="5515" spans="1:5" x14ac:dyDescent="0.3">
      <c r="A5515" s="89">
        <v>44725</v>
      </c>
      <c r="B5515" s="94">
        <v>12.65</v>
      </c>
      <c r="C5515" s="29">
        <f t="shared" si="261"/>
        <v>11.658389925661771</v>
      </c>
      <c r="D5515" s="86">
        <f t="shared" si="259"/>
        <v>14.902937935243763</v>
      </c>
      <c r="E5515" s="86">
        <f t="shared" si="260"/>
        <v>13.433352598371222</v>
      </c>
    </row>
    <row r="5516" spans="1:5" x14ac:dyDescent="0.3">
      <c r="A5516" s="89">
        <v>44726</v>
      </c>
      <c r="B5516" s="94">
        <v>12.65</v>
      </c>
      <c r="C5516" s="29">
        <f t="shared" si="261"/>
        <v>11.663901895834723</v>
      </c>
      <c r="D5516" s="86">
        <f t="shared" si="259"/>
        <v>14.910688491272804</v>
      </c>
      <c r="E5516" s="86">
        <f t="shared" si="260"/>
        <v>13.440049294830137</v>
      </c>
    </row>
    <row r="5517" spans="1:5" x14ac:dyDescent="0.3">
      <c r="A5517" s="89">
        <v>44727</v>
      </c>
      <c r="B5517" s="94">
        <v>12.65</v>
      </c>
      <c r="C5517" s="29">
        <f t="shared" si="261"/>
        <v>11.669416472012053</v>
      </c>
      <c r="D5517" s="86">
        <f t="shared" si="259"/>
        <v>14.918443078125769</v>
      </c>
      <c r="E5517" s="86">
        <f t="shared" si="260"/>
        <v>13.446749329677079</v>
      </c>
    </row>
    <row r="5518" spans="1:5" x14ac:dyDescent="0.3">
      <c r="A5518" s="89">
        <v>44729</v>
      </c>
      <c r="B5518" s="94">
        <v>13.15</v>
      </c>
      <c r="C5518" s="29">
        <f t="shared" si="261"/>
        <v>11.674933655425853</v>
      </c>
      <c r="D5518" s="86">
        <f t="shared" si="259"/>
        <v>14.926201697898964</v>
      </c>
      <c r="E5518" s="86">
        <f t="shared" si="260"/>
        <v>13.453452704576275</v>
      </c>
    </row>
    <row r="5519" spans="1:5" x14ac:dyDescent="0.3">
      <c r="A5519" s="89">
        <v>44732</v>
      </c>
      <c r="B5519" s="94">
        <v>13.15</v>
      </c>
      <c r="C5519" s="29">
        <f t="shared" si="261"/>
        <v>11.680658692642465</v>
      </c>
      <c r="D5519" s="86">
        <f t="shared" si="259"/>
        <v>14.934252995578223</v>
      </c>
      <c r="E5519" s="86">
        <f t="shared" si="260"/>
        <v>13.460395938972171</v>
      </c>
    </row>
    <row r="5520" spans="1:5" x14ac:dyDescent="0.3">
      <c r="A5520" s="89">
        <v>44733</v>
      </c>
      <c r="B5520" s="94">
        <v>13.15</v>
      </c>
      <c r="C5520" s="29">
        <f t="shared" si="261"/>
        <v>11.686386537245577</v>
      </c>
      <c r="D5520" s="86">
        <f t="shared" si="259"/>
        <v>14.942308636183808</v>
      </c>
      <c r="E5520" s="86">
        <f t="shared" si="260"/>
        <v>13.467342756723577</v>
      </c>
    </row>
    <row r="5521" spans="1:5" x14ac:dyDescent="0.3">
      <c r="A5521" s="89">
        <v>44734</v>
      </c>
      <c r="B5521" s="94">
        <v>13.15</v>
      </c>
      <c r="C5521" s="29">
        <f t="shared" si="261"/>
        <v>11.692117190611846</v>
      </c>
      <c r="D5521" s="86">
        <f t="shared" si="259"/>
        <v>14.950368622058326</v>
      </c>
      <c r="E5521" s="86">
        <f t="shared" si="260"/>
        <v>13.474293159679837</v>
      </c>
    </row>
    <row r="5522" spans="1:5" x14ac:dyDescent="0.3">
      <c r="A5522" s="89">
        <v>44735</v>
      </c>
      <c r="B5522" s="94">
        <v>13.15</v>
      </c>
      <c r="C5522" s="29">
        <f t="shared" si="261"/>
        <v>11.697850654118607</v>
      </c>
      <c r="D5522" s="86">
        <f t="shared" si="259"/>
        <v>14.958432955545645</v>
      </c>
      <c r="E5522" s="86">
        <f t="shared" si="260"/>
        <v>13.481247149691251</v>
      </c>
    </row>
    <row r="5523" spans="1:5" x14ac:dyDescent="0.3">
      <c r="A5523" s="89">
        <v>44736</v>
      </c>
      <c r="B5523" s="94">
        <v>13.15</v>
      </c>
      <c r="C5523" s="29">
        <f t="shared" si="261"/>
        <v>11.703586929143869</v>
      </c>
      <c r="D5523" s="86">
        <f t="shared" si="259"/>
        <v>14.966501638990897</v>
      </c>
      <c r="E5523" s="86">
        <f t="shared" si="260"/>
        <v>13.488204728609075</v>
      </c>
    </row>
    <row r="5524" spans="1:5" x14ac:dyDescent="0.3">
      <c r="A5524" s="89">
        <v>44739</v>
      </c>
      <c r="B5524" s="94">
        <v>13.15</v>
      </c>
      <c r="C5524" s="29">
        <f t="shared" si="261"/>
        <v>11.709326017066314</v>
      </c>
      <c r="D5524" s="86">
        <f t="shared" si="259"/>
        <v>14.974574674740479</v>
      </c>
      <c r="E5524" s="86">
        <f t="shared" si="260"/>
        <v>13.495165898285519</v>
      </c>
    </row>
    <row r="5525" spans="1:5" x14ac:dyDescent="0.3">
      <c r="A5525" s="89">
        <v>44740</v>
      </c>
      <c r="B5525" s="94">
        <v>13.15</v>
      </c>
      <c r="C5525" s="29">
        <f t="shared" si="261"/>
        <v>11.715067919265303</v>
      </c>
      <c r="D5525" s="86">
        <f t="shared" si="259"/>
        <v>14.982652065142057</v>
      </c>
      <c r="E5525" s="86">
        <f t="shared" si="260"/>
        <v>13.502130660573748</v>
      </c>
    </row>
    <row r="5526" spans="1:5" x14ac:dyDescent="0.3">
      <c r="A5526" s="89">
        <v>44741</v>
      </c>
      <c r="B5526" s="94">
        <v>13.15</v>
      </c>
      <c r="C5526" s="29">
        <f t="shared" si="261"/>
        <v>11.720812637120874</v>
      </c>
      <c r="D5526" s="86">
        <f t="shared" si="259"/>
        <v>14.990733812544558</v>
      </c>
      <c r="E5526" s="86">
        <f t="shared" si="260"/>
        <v>13.509099017327882</v>
      </c>
    </row>
    <row r="5527" spans="1:5" x14ac:dyDescent="0.3">
      <c r="A5527" s="89">
        <v>44742</v>
      </c>
      <c r="B5527" s="94">
        <v>13.15</v>
      </c>
      <c r="C5527" s="29">
        <f t="shared" si="261"/>
        <v>11.726560172013739</v>
      </c>
      <c r="D5527" s="86">
        <f t="shared" si="259"/>
        <v>14.998819919298182</v>
      </c>
      <c r="E5527" s="86">
        <f t="shared" si="260"/>
        <v>13.516070970403003</v>
      </c>
    </row>
    <row r="5528" spans="1:5" x14ac:dyDescent="0.3">
      <c r="A5528" s="89">
        <v>44743</v>
      </c>
      <c r="B5528" s="94">
        <v>13.15</v>
      </c>
      <c r="C5528" s="29">
        <f t="shared" si="261"/>
        <v>11.732310525325291</v>
      </c>
      <c r="D5528" s="86">
        <f t="shared" si="259"/>
        <v>15.00691038775439</v>
      </c>
      <c r="E5528" s="86">
        <f t="shared" si="260"/>
        <v>13.523046521655147</v>
      </c>
    </row>
    <row r="5529" spans="1:5" x14ac:dyDescent="0.3">
      <c r="A5529" s="89">
        <v>44746</v>
      </c>
      <c r="B5529" s="94">
        <v>13.15</v>
      </c>
      <c r="C5529" s="29">
        <f t="shared" si="261"/>
        <v>11.738063698437596</v>
      </c>
      <c r="D5529" s="86">
        <f t="shared" si="259"/>
        <v>15.015005220265918</v>
      </c>
      <c r="E5529" s="86">
        <f t="shared" si="260"/>
        <v>13.530025672941308</v>
      </c>
    </row>
    <row r="5530" spans="1:5" x14ac:dyDescent="0.3">
      <c r="A5530" s="89">
        <v>44747</v>
      </c>
      <c r="B5530" s="94">
        <v>13.15</v>
      </c>
      <c r="C5530" s="29">
        <f t="shared" si="261"/>
        <v>11.7438196927334</v>
      </c>
      <c r="D5530" s="86">
        <f t="shared" si="259"/>
        <v>15.023104419186765</v>
      </c>
      <c r="E5530" s="86">
        <f t="shared" si="260"/>
        <v>13.537008426119439</v>
      </c>
    </row>
    <row r="5531" spans="1:5" x14ac:dyDescent="0.3">
      <c r="A5531" s="89">
        <v>44748</v>
      </c>
      <c r="B5531" s="94">
        <v>13.15</v>
      </c>
      <c r="C5531" s="29">
        <f t="shared" si="261"/>
        <v>11.749578509596127</v>
      </c>
      <c r="D5531" s="86">
        <f t="shared" si="259"/>
        <v>15.031207986872205</v>
      </c>
      <c r="E5531" s="86">
        <f t="shared" si="260"/>
        <v>13.543994783048451</v>
      </c>
    </row>
    <row r="5532" spans="1:5" x14ac:dyDescent="0.3">
      <c r="A5532" s="89">
        <v>44749</v>
      </c>
      <c r="B5532" s="94">
        <v>13.15</v>
      </c>
      <c r="C5532" s="29">
        <f t="shared" si="261"/>
        <v>11.755340150409879</v>
      </c>
      <c r="D5532" s="86">
        <f t="shared" si="259"/>
        <v>15.03931592567878</v>
      </c>
      <c r="E5532" s="86">
        <f t="shared" si="260"/>
        <v>13.550984745588217</v>
      </c>
    </row>
    <row r="5533" spans="1:5" x14ac:dyDescent="0.3">
      <c r="A5533" s="89">
        <v>44750</v>
      </c>
      <c r="B5533" s="94">
        <v>13.15</v>
      </c>
      <c r="C5533" s="29">
        <f t="shared" si="261"/>
        <v>11.761104616559436</v>
      </c>
      <c r="D5533" s="86">
        <f t="shared" si="259"/>
        <v>15.047428237964303</v>
      </c>
      <c r="E5533" s="86">
        <f t="shared" si="260"/>
        <v>13.557978315599566</v>
      </c>
    </row>
    <row r="5534" spans="1:5" x14ac:dyDescent="0.3">
      <c r="A5534" s="89">
        <v>44753</v>
      </c>
      <c r="B5534" s="94">
        <v>13.15</v>
      </c>
      <c r="C5534" s="29">
        <f t="shared" si="261"/>
        <v>11.766871909430259</v>
      </c>
      <c r="D5534" s="86">
        <f t="shared" si="259"/>
        <v>15.055544926087858</v>
      </c>
      <c r="E5534" s="86">
        <f t="shared" si="260"/>
        <v>13.56497549494429</v>
      </c>
    </row>
    <row r="5535" spans="1:5" x14ac:dyDescent="0.3">
      <c r="A5535" s="89">
        <v>44754</v>
      </c>
      <c r="B5535" s="94">
        <v>13.15</v>
      </c>
      <c r="C5535" s="29">
        <f t="shared" si="261"/>
        <v>11.772642030408488</v>
      </c>
      <c r="D5535" s="86">
        <f t="shared" si="259"/>
        <v>15.063665992409804</v>
      </c>
      <c r="E5535" s="86">
        <f t="shared" si="260"/>
        <v>13.571976285485141</v>
      </c>
    </row>
    <row r="5536" spans="1:5" x14ac:dyDescent="0.3">
      <c r="A5536" s="89">
        <v>44755</v>
      </c>
      <c r="B5536" s="94">
        <v>13.15</v>
      </c>
      <c r="C5536" s="29">
        <f t="shared" si="261"/>
        <v>11.778414980880941</v>
      </c>
      <c r="D5536" s="86">
        <f t="shared" si="259"/>
        <v>15.071791439291772</v>
      </c>
      <c r="E5536" s="86">
        <f t="shared" si="260"/>
        <v>13.578980689085832</v>
      </c>
    </row>
    <row r="5537" spans="1:5" x14ac:dyDescent="0.3">
      <c r="A5537" s="89">
        <v>44756</v>
      </c>
      <c r="B5537" s="94">
        <v>13.15</v>
      </c>
      <c r="C5537" s="29">
        <f t="shared" si="261"/>
        <v>11.784190762235117</v>
      </c>
      <c r="D5537" s="86">
        <f t="shared" si="259"/>
        <v>15.079921269096666</v>
      </c>
      <c r="E5537" s="86">
        <f t="shared" si="260"/>
        <v>13.585988707611039</v>
      </c>
    </row>
    <row r="5538" spans="1:5" x14ac:dyDescent="0.3">
      <c r="A5538" s="89">
        <v>44757</v>
      </c>
      <c r="B5538" s="94">
        <v>13.15</v>
      </c>
      <c r="C5538" s="29">
        <f t="shared" si="261"/>
        <v>11.789969375859195</v>
      </c>
      <c r="D5538" s="86">
        <f t="shared" si="259"/>
        <v>15.088055484188665</v>
      </c>
      <c r="E5538" s="86">
        <f t="shared" si="260"/>
        <v>13.593000342926398</v>
      </c>
    </row>
    <row r="5539" spans="1:5" x14ac:dyDescent="0.3">
      <c r="A5539" s="89">
        <v>44760</v>
      </c>
      <c r="B5539" s="94">
        <v>13.15</v>
      </c>
      <c r="C5539" s="29">
        <f t="shared" si="261"/>
        <v>11.795750823142036</v>
      </c>
      <c r="D5539" s="86">
        <f t="shared" si="259"/>
        <v>15.096194086933224</v>
      </c>
      <c r="E5539" s="86">
        <f t="shared" si="260"/>
        <v>13.600015596898512</v>
      </c>
    </row>
    <row r="5540" spans="1:5" x14ac:dyDescent="0.3">
      <c r="A5540" s="89">
        <v>44761</v>
      </c>
      <c r="B5540" s="94">
        <v>13.15</v>
      </c>
      <c r="C5540" s="29">
        <f t="shared" si="261"/>
        <v>11.801535105473182</v>
      </c>
      <c r="D5540" s="86">
        <f t="shared" si="259"/>
        <v>15.104337079697075</v>
      </c>
      <c r="E5540" s="86">
        <f t="shared" si="260"/>
        <v>13.607034471394943</v>
      </c>
    </row>
    <row r="5541" spans="1:5" x14ac:dyDescent="0.3">
      <c r="A5541" s="89">
        <v>44762</v>
      </c>
      <c r="B5541" s="94">
        <v>13.15</v>
      </c>
      <c r="C5541" s="29">
        <f t="shared" si="261"/>
        <v>11.807322224242853</v>
      </c>
      <c r="D5541" s="86">
        <f t="shared" si="259"/>
        <v>15.112484464848222</v>
      </c>
      <c r="E5541" s="86">
        <f t="shared" si="260"/>
        <v>13.614056968284221</v>
      </c>
    </row>
    <row r="5542" spans="1:5" x14ac:dyDescent="0.3">
      <c r="A5542" s="89">
        <v>44763</v>
      </c>
      <c r="B5542" s="94">
        <v>13.15</v>
      </c>
      <c r="C5542" s="29">
        <f t="shared" si="261"/>
        <v>11.813112180841955</v>
      </c>
      <c r="D5542" s="86">
        <f t="shared" si="259"/>
        <v>15.120636244755953</v>
      </c>
      <c r="E5542" s="86">
        <f t="shared" si="260"/>
        <v>13.621083089435835</v>
      </c>
    </row>
    <row r="5543" spans="1:5" x14ac:dyDescent="0.3">
      <c r="A5543" s="89">
        <v>44764</v>
      </c>
      <c r="B5543" s="94">
        <v>13.15</v>
      </c>
      <c r="C5543" s="29">
        <f t="shared" si="261"/>
        <v>11.818904976662076</v>
      </c>
      <c r="D5543" s="86">
        <f t="shared" si="259"/>
        <v>15.128792421790829</v>
      </c>
      <c r="E5543" s="86">
        <f t="shared" si="260"/>
        <v>13.628112836720245</v>
      </c>
    </row>
    <row r="5544" spans="1:5" x14ac:dyDescent="0.3">
      <c r="A5544" s="89">
        <v>44767</v>
      </c>
      <c r="B5544" s="94">
        <v>13.15</v>
      </c>
      <c r="C5544" s="29">
        <f t="shared" si="261"/>
        <v>11.824700613095482</v>
      </c>
      <c r="D5544" s="86">
        <f t="shared" si="259"/>
        <v>15.13695299832469</v>
      </c>
      <c r="E5544" s="86">
        <f t="shared" si="260"/>
        <v>13.63514621200887</v>
      </c>
    </row>
    <row r="5545" spans="1:5" x14ac:dyDescent="0.3">
      <c r="A5545" s="89">
        <v>44768</v>
      </c>
      <c r="B5545" s="94">
        <v>13.15</v>
      </c>
      <c r="C5545" s="29">
        <f t="shared" si="261"/>
        <v>11.830499091535126</v>
      </c>
      <c r="D5545" s="86">
        <f t="shared" si="259"/>
        <v>15.145117976730656</v>
      </c>
      <c r="E5545" s="86">
        <f t="shared" si="260"/>
        <v>13.6421832171741</v>
      </c>
    </row>
    <row r="5546" spans="1:5" x14ac:dyDescent="0.3">
      <c r="A5546" s="89">
        <v>44769</v>
      </c>
      <c r="B5546" s="94">
        <v>13.15</v>
      </c>
      <c r="C5546" s="29">
        <f t="shared" si="261"/>
        <v>11.836300413374643</v>
      </c>
      <c r="D5546" s="86">
        <f t="shared" si="259"/>
        <v>15.15328735938313</v>
      </c>
      <c r="E5546" s="86">
        <f t="shared" si="260"/>
        <v>13.649223854089289</v>
      </c>
    </row>
    <row r="5547" spans="1:5" x14ac:dyDescent="0.3">
      <c r="A5547" s="89">
        <v>44770</v>
      </c>
      <c r="B5547" s="94">
        <v>13.15</v>
      </c>
      <c r="C5547" s="29">
        <f t="shared" si="261"/>
        <v>11.84210458000835</v>
      </c>
      <c r="D5547" s="86">
        <f t="shared" si="259"/>
        <v>15.161461148657793</v>
      </c>
      <c r="E5547" s="86">
        <f t="shared" si="260"/>
        <v>13.656268124628758</v>
      </c>
    </row>
    <row r="5548" spans="1:5" x14ac:dyDescent="0.3">
      <c r="A5548" s="89">
        <v>44771</v>
      </c>
      <c r="B5548" s="94">
        <v>13.15</v>
      </c>
      <c r="C5548" s="29">
        <f t="shared" si="261"/>
        <v>11.847911592831249</v>
      </c>
      <c r="D5548" s="86">
        <f t="shared" si="259"/>
        <v>15.169639346931607</v>
      </c>
      <c r="E5548" s="86">
        <f t="shared" si="260"/>
        <v>13.663316030667795</v>
      </c>
    </row>
    <row r="5549" spans="1:5" x14ac:dyDescent="0.3">
      <c r="A5549" s="89">
        <v>44774</v>
      </c>
      <c r="B5549" s="94">
        <v>13.15</v>
      </c>
      <c r="C5549" s="29">
        <f t="shared" si="261"/>
        <v>11.853721453239027</v>
      </c>
      <c r="D5549" s="86">
        <f t="shared" si="259"/>
        <v>15.177821956582818</v>
      </c>
      <c r="E5549" s="86">
        <f t="shared" si="260"/>
        <v>13.670367574082658</v>
      </c>
    </row>
    <row r="5550" spans="1:5" x14ac:dyDescent="0.3">
      <c r="A5550" s="89">
        <v>44775</v>
      </c>
      <c r="B5550" s="94">
        <v>13.15</v>
      </c>
      <c r="C5550" s="29">
        <f t="shared" si="261"/>
        <v>11.859534162628053</v>
      </c>
      <c r="D5550" s="86">
        <f t="shared" si="259"/>
        <v>15.186008979990952</v>
      </c>
      <c r="E5550" s="86">
        <f t="shared" si="260"/>
        <v>13.67742275675057</v>
      </c>
    </row>
    <row r="5551" spans="1:5" x14ac:dyDescent="0.3">
      <c r="A5551" s="89">
        <v>44776</v>
      </c>
      <c r="B5551" s="94">
        <v>13.15</v>
      </c>
      <c r="C5551" s="29">
        <f t="shared" si="261"/>
        <v>11.865349722395383</v>
      </c>
      <c r="D5551" s="86">
        <f t="shared" si="259"/>
        <v>15.194200419536822</v>
      </c>
      <c r="E5551" s="86">
        <f t="shared" si="260"/>
        <v>13.684481580549726</v>
      </c>
    </row>
    <row r="5552" spans="1:5" x14ac:dyDescent="0.3">
      <c r="A5552" s="89">
        <v>44777</v>
      </c>
      <c r="B5552" s="94">
        <v>13.65</v>
      </c>
      <c r="C5552" s="29">
        <f t="shared" si="261"/>
        <v>11.871168133938754</v>
      </c>
      <c r="D5552" s="86">
        <f t="shared" si="259"/>
        <v>15.202396277602523</v>
      </c>
      <c r="E5552" s="86">
        <f t="shared" si="260"/>
        <v>13.691544047359287</v>
      </c>
    </row>
    <row r="5553" spans="1:5" x14ac:dyDescent="0.3">
      <c r="A5553" s="89">
        <v>44778</v>
      </c>
      <c r="B5553" s="94">
        <v>13.65</v>
      </c>
      <c r="C5553" s="29">
        <f t="shared" si="261"/>
        <v>11.877197262810618</v>
      </c>
      <c r="D5553" s="86">
        <f t="shared" si="259"/>
        <v>15.210889369926139</v>
      </c>
      <c r="E5553" s="86">
        <f t="shared" si="260"/>
        <v>13.698849904159465</v>
      </c>
    </row>
    <row r="5554" spans="1:5" x14ac:dyDescent="0.3">
      <c r="A5554" s="89">
        <v>44781</v>
      </c>
      <c r="B5554" s="94">
        <v>13.65</v>
      </c>
      <c r="C5554" s="29">
        <f t="shared" si="261"/>
        <v>11.883229453756455</v>
      </c>
      <c r="D5554" s="86">
        <f t="shared" si="259"/>
        <v>15.219387207068658</v>
      </c>
      <c r="E5554" s="86">
        <f t="shared" si="260"/>
        <v>13.706159659390922</v>
      </c>
    </row>
    <row r="5555" spans="1:5" x14ac:dyDescent="0.3">
      <c r="A5555" s="89">
        <v>44782</v>
      </c>
      <c r="B5555" s="94">
        <v>13.65</v>
      </c>
      <c r="C5555" s="29">
        <f t="shared" si="261"/>
        <v>11.889264708331428</v>
      </c>
      <c r="D5555" s="86">
        <f t="shared" si="259"/>
        <v>15.227889791680857</v>
      </c>
      <c r="E5555" s="86">
        <f t="shared" si="260"/>
        <v>13.713473315133877</v>
      </c>
    </row>
    <row r="5556" spans="1:5" x14ac:dyDescent="0.3">
      <c r="A5556" s="89">
        <v>44783</v>
      </c>
      <c r="B5556" s="94">
        <v>13.65</v>
      </c>
      <c r="C5556" s="29">
        <f t="shared" si="261"/>
        <v>11.895303028091496</v>
      </c>
      <c r="D5556" s="86">
        <f t="shared" si="259"/>
        <v>15.236397126414996</v>
      </c>
      <c r="E5556" s="86">
        <f t="shared" si="260"/>
        <v>13.720790873469655</v>
      </c>
    </row>
    <row r="5557" spans="1:5" x14ac:dyDescent="0.3">
      <c r="A5557" s="89">
        <v>44784</v>
      </c>
      <c r="B5557" s="94">
        <v>13.65</v>
      </c>
      <c r="C5557" s="29">
        <f t="shared" si="261"/>
        <v>11.901344414593403</v>
      </c>
      <c r="D5557" s="86">
        <f t="shared" si="259"/>
        <v>15.244909213924817</v>
      </c>
      <c r="E5557" s="86">
        <f t="shared" si="260"/>
        <v>13.728112336480695</v>
      </c>
    </row>
    <row r="5558" spans="1:5" x14ac:dyDescent="0.3">
      <c r="A5558" s="89">
        <v>44785</v>
      </c>
      <c r="B5558" s="94">
        <v>13.65</v>
      </c>
      <c r="C5558" s="29">
        <f t="shared" si="261"/>
        <v>11.907388869394687</v>
      </c>
      <c r="D5558" s="86">
        <f t="shared" si="259"/>
        <v>15.253426056865543</v>
      </c>
      <c r="E5558" s="86">
        <f t="shared" si="260"/>
        <v>13.735437706250545</v>
      </c>
    </row>
    <row r="5559" spans="1:5" x14ac:dyDescent="0.3">
      <c r="A5559" s="89">
        <v>44788</v>
      </c>
      <c r="B5559" s="94">
        <v>13.65</v>
      </c>
      <c r="C5559" s="29">
        <f t="shared" si="261"/>
        <v>11.913436394053676</v>
      </c>
      <c r="D5559" s="86">
        <f t="shared" si="259"/>
        <v>15.261947657893881</v>
      </c>
      <c r="E5559" s="86">
        <f t="shared" si="260"/>
        <v>13.742766984863865</v>
      </c>
    </row>
    <row r="5560" spans="1:5" x14ac:dyDescent="0.3">
      <c r="A5560" s="89">
        <v>44789</v>
      </c>
      <c r="B5560" s="94">
        <v>13.65</v>
      </c>
      <c r="C5560" s="29">
        <f t="shared" si="261"/>
        <v>11.919486990129489</v>
      </c>
      <c r="D5560" s="86">
        <f t="shared" si="259"/>
        <v>15.270474019668022</v>
      </c>
      <c r="E5560" s="86">
        <f t="shared" si="260"/>
        <v>13.750100174406427</v>
      </c>
    </row>
    <row r="5561" spans="1:5" x14ac:dyDescent="0.3">
      <c r="A5561" s="89">
        <v>44790</v>
      </c>
      <c r="B5561" s="94">
        <v>13.65</v>
      </c>
      <c r="C5561" s="29">
        <f t="shared" si="261"/>
        <v>11.925540659182035</v>
      </c>
      <c r="D5561" s="86">
        <f t="shared" si="259"/>
        <v>15.279005144847643</v>
      </c>
      <c r="E5561" s="86">
        <f t="shared" si="260"/>
        <v>13.757437276965119</v>
      </c>
    </row>
    <row r="5562" spans="1:5" x14ac:dyDescent="0.3">
      <c r="A5562" s="89">
        <v>44791</v>
      </c>
      <c r="B5562" s="94">
        <v>13.65</v>
      </c>
      <c r="C5562" s="29">
        <f t="shared" si="261"/>
        <v>11.93159740277202</v>
      </c>
      <c r="D5562" s="86">
        <f t="shared" si="259"/>
        <v>15.287541036093906</v>
      </c>
      <c r="E5562" s="86">
        <f t="shared" si="260"/>
        <v>13.764778294627938</v>
      </c>
    </row>
    <row r="5563" spans="1:5" x14ac:dyDescent="0.3">
      <c r="A5563" s="89">
        <v>44792</v>
      </c>
      <c r="B5563" s="94">
        <v>13.65</v>
      </c>
      <c r="C5563" s="29">
        <f t="shared" si="261"/>
        <v>11.93765722246094</v>
      </c>
      <c r="D5563" s="86">
        <f t="shared" si="259"/>
        <v>15.296081696069459</v>
      </c>
      <c r="E5563" s="86">
        <f t="shared" si="260"/>
        <v>13.772123229483999</v>
      </c>
    </row>
    <row r="5564" spans="1:5" x14ac:dyDescent="0.3">
      <c r="A5564" s="89">
        <v>44795</v>
      </c>
      <c r="B5564" s="94">
        <v>13.65</v>
      </c>
      <c r="C5564" s="29">
        <f t="shared" si="261"/>
        <v>11.943720119811085</v>
      </c>
      <c r="D5564" s="86">
        <f t="shared" si="259"/>
        <v>15.30462712743844</v>
      </c>
      <c r="E5564" s="86">
        <f t="shared" si="260"/>
        <v>13.77947208362353</v>
      </c>
    </row>
    <row r="5565" spans="1:5" x14ac:dyDescent="0.3">
      <c r="A5565" s="89">
        <v>44796</v>
      </c>
      <c r="B5565" s="94">
        <v>13.65</v>
      </c>
      <c r="C5565" s="29">
        <f t="shared" si="261"/>
        <v>11.949786096385534</v>
      </c>
      <c r="D5565" s="86">
        <f t="shared" si="259"/>
        <v>15.313177332866472</v>
      </c>
      <c r="E5565" s="86">
        <f t="shared" si="260"/>
        <v>13.786824859137875</v>
      </c>
    </row>
    <row r="5566" spans="1:5" x14ac:dyDescent="0.3">
      <c r="A5566" s="89">
        <v>44797</v>
      </c>
      <c r="B5566" s="94">
        <v>13.65</v>
      </c>
      <c r="C5566" s="29">
        <f t="shared" si="261"/>
        <v>11.955855153748166</v>
      </c>
      <c r="D5566" s="86">
        <f t="shared" si="259"/>
        <v>15.32173231502067</v>
      </c>
      <c r="E5566" s="86">
        <f t="shared" si="260"/>
        <v>13.794181558119494</v>
      </c>
    </row>
    <row r="5567" spans="1:5" x14ac:dyDescent="0.3">
      <c r="A5567" s="89">
        <v>44798</v>
      </c>
      <c r="B5567" s="94">
        <v>13.65</v>
      </c>
      <c r="C5567" s="29">
        <f t="shared" si="261"/>
        <v>11.961927293463651</v>
      </c>
      <c r="D5567" s="86">
        <f t="shared" si="259"/>
        <v>15.330292076569638</v>
      </c>
      <c r="E5567" s="86">
        <f t="shared" si="260"/>
        <v>13.801542182661962</v>
      </c>
    </row>
    <row r="5568" spans="1:5" x14ac:dyDescent="0.3">
      <c r="A5568" s="89">
        <v>44799</v>
      </c>
      <c r="B5568" s="94">
        <v>13.65</v>
      </c>
      <c r="C5568" s="29">
        <f t="shared" si="261"/>
        <v>11.968002517097455</v>
      </c>
      <c r="D5568" s="86">
        <f t="shared" si="259"/>
        <v>15.338856620183471</v>
      </c>
      <c r="E5568" s="86">
        <f t="shared" si="260"/>
        <v>13.808906734859972</v>
      </c>
    </row>
    <row r="5569" spans="1:5" x14ac:dyDescent="0.3">
      <c r="A5569" s="89">
        <v>44802</v>
      </c>
      <c r="B5569" s="94">
        <v>13.65</v>
      </c>
      <c r="C5569" s="29">
        <f t="shared" si="261"/>
        <v>11.974080826215838</v>
      </c>
      <c r="D5569" s="86">
        <f t="shared" si="259"/>
        <v>15.347425948533756</v>
      </c>
      <c r="E5569" s="86">
        <f t="shared" si="260"/>
        <v>13.816275216809338</v>
      </c>
    </row>
    <row r="5570" spans="1:5" x14ac:dyDescent="0.3">
      <c r="A5570" s="89">
        <v>44803</v>
      </c>
      <c r="B5570" s="94">
        <v>13.65</v>
      </c>
      <c r="C5570" s="29">
        <f t="shared" si="261"/>
        <v>11.980162222385857</v>
      </c>
      <c r="D5570" s="86">
        <f t="shared" si="259"/>
        <v>15.356000064293571</v>
      </c>
      <c r="E5570" s="86">
        <f t="shared" si="260"/>
        <v>13.823647630606986</v>
      </c>
    </row>
    <row r="5571" spans="1:5" x14ac:dyDescent="0.3">
      <c r="A5571" s="89">
        <v>44804</v>
      </c>
      <c r="B5571" s="94">
        <v>13.65</v>
      </c>
      <c r="C5571" s="29">
        <f t="shared" si="261"/>
        <v>11.986246707175363</v>
      </c>
      <c r="D5571" s="86">
        <f t="shared" si="259"/>
        <v>15.36457897013749</v>
      </c>
      <c r="E5571" s="86">
        <f t="shared" si="260"/>
        <v>13.831023978350967</v>
      </c>
    </row>
    <row r="5572" spans="1:5" x14ac:dyDescent="0.3">
      <c r="A5572" s="89">
        <v>44805</v>
      </c>
      <c r="B5572" s="94">
        <v>13.65</v>
      </c>
      <c r="C5572" s="29">
        <f t="shared" si="261"/>
        <v>11.992334282153003</v>
      </c>
      <c r="D5572" s="86">
        <f t="shared" si="259"/>
        <v>15.37316266874158</v>
      </c>
      <c r="E5572" s="86">
        <f t="shared" si="260"/>
        <v>13.838404262140445</v>
      </c>
    </row>
    <row r="5573" spans="1:5" x14ac:dyDescent="0.3">
      <c r="A5573" s="89">
        <v>44806</v>
      </c>
      <c r="B5573" s="94">
        <v>13.65</v>
      </c>
      <c r="C5573" s="29">
        <f t="shared" si="261"/>
        <v>11.998424948888223</v>
      </c>
      <c r="D5573" s="86">
        <f t="shared" ref="D5573:D5636" si="262">(((ROUND(C5573/C5572,8)-1)*$D$1)+1)*D5572</f>
        <v>15.3817511627834</v>
      </c>
      <c r="E5573" s="86">
        <f t="shared" ref="E5573:E5636" si="263">(((ROUND(C5573/C5572,8))*(($E$1+1)^(1/252)))*E5572)</f>
        <v>13.845788484075712</v>
      </c>
    </row>
    <row r="5574" spans="1:5" x14ac:dyDescent="0.3">
      <c r="A5574" s="89">
        <v>44809</v>
      </c>
      <c r="B5574" s="94">
        <v>13.65</v>
      </c>
      <c r="C5574" s="29">
        <f t="shared" ref="C5574:C5637" si="264">IF(A5574=$B$2,1,IF(A5573&lt;DATE(1998,1,2),ROUND(B5573/3000+1,8)*C5573,ROUND(((1+B5573/100)^(1/252)),8)*C5573))</f>
        <v>12.004518708951265</v>
      </c>
      <c r="D5574" s="86">
        <f t="shared" si="262"/>
        <v>15.390344454942012</v>
      </c>
      <c r="E5574" s="86">
        <f t="shared" si="263"/>
        <v>13.853176646258174</v>
      </c>
    </row>
    <row r="5575" spans="1:5" x14ac:dyDescent="0.3">
      <c r="A5575" s="89">
        <v>44810</v>
      </c>
      <c r="B5575" s="94">
        <v>13.65</v>
      </c>
      <c r="C5575" s="29">
        <f t="shared" si="264"/>
        <v>12.010615563913166</v>
      </c>
      <c r="D5575" s="86">
        <f t="shared" si="262"/>
        <v>15.398942547897967</v>
      </c>
      <c r="E5575" s="86">
        <f t="shared" si="263"/>
        <v>13.860568750790362</v>
      </c>
    </row>
    <row r="5576" spans="1:5" x14ac:dyDescent="0.3">
      <c r="A5576" s="89">
        <v>44812</v>
      </c>
      <c r="B5576" s="94">
        <v>13.65</v>
      </c>
      <c r="C5576" s="29">
        <f t="shared" si="264"/>
        <v>12.016715515345767</v>
      </c>
      <c r="D5576" s="86">
        <f t="shared" si="262"/>
        <v>15.407545444333316</v>
      </c>
      <c r="E5576" s="86">
        <f t="shared" si="263"/>
        <v>13.867964799775928</v>
      </c>
    </row>
    <row r="5577" spans="1:5" x14ac:dyDescent="0.3">
      <c r="A5577" s="89">
        <v>44813</v>
      </c>
      <c r="B5577" s="94">
        <v>13.65</v>
      </c>
      <c r="C5577" s="29">
        <f t="shared" si="264"/>
        <v>12.022818564821701</v>
      </c>
      <c r="D5577" s="86">
        <f t="shared" si="262"/>
        <v>15.416153146931611</v>
      </c>
      <c r="E5577" s="86">
        <f t="shared" si="263"/>
        <v>13.875364795319646</v>
      </c>
    </row>
    <row r="5578" spans="1:5" x14ac:dyDescent="0.3">
      <c r="A5578" s="89">
        <v>44816</v>
      </c>
      <c r="B5578" s="94">
        <v>13.65</v>
      </c>
      <c r="C5578" s="29">
        <f t="shared" si="264"/>
        <v>12.028924713914403</v>
      </c>
      <c r="D5578" s="86">
        <f t="shared" si="262"/>
        <v>15.424765658377902</v>
      </c>
      <c r="E5578" s="86">
        <f t="shared" si="263"/>
        <v>13.882768739527414</v>
      </c>
    </row>
    <row r="5579" spans="1:5" x14ac:dyDescent="0.3">
      <c r="A5579" s="89">
        <v>44817</v>
      </c>
      <c r="B5579" s="94">
        <v>13.65</v>
      </c>
      <c r="C5579" s="29">
        <f t="shared" si="264"/>
        <v>12.035033964198107</v>
      </c>
      <c r="D5579" s="86">
        <f t="shared" si="262"/>
        <v>15.433382981358738</v>
      </c>
      <c r="E5579" s="86">
        <f t="shared" si="263"/>
        <v>13.890176634506252</v>
      </c>
    </row>
    <row r="5580" spans="1:5" x14ac:dyDescent="0.3">
      <c r="A5580" s="89">
        <v>44818</v>
      </c>
      <c r="B5580" s="94">
        <v>13.65</v>
      </c>
      <c r="C5580" s="29">
        <f t="shared" si="264"/>
        <v>12.041146317247843</v>
      </c>
      <c r="D5580" s="86">
        <f t="shared" si="262"/>
        <v>15.442005118562168</v>
      </c>
      <c r="E5580" s="86">
        <f t="shared" si="263"/>
        <v>13.897588482364307</v>
      </c>
    </row>
    <row r="5581" spans="1:5" x14ac:dyDescent="0.3">
      <c r="A5581" s="89">
        <v>44819</v>
      </c>
      <c r="B5581" s="94">
        <v>13.65</v>
      </c>
      <c r="C5581" s="29">
        <f t="shared" si="264"/>
        <v>12.047261774639448</v>
      </c>
      <c r="D5581" s="86">
        <f t="shared" si="262"/>
        <v>15.450632072677745</v>
      </c>
      <c r="E5581" s="86">
        <f t="shared" si="263"/>
        <v>13.905004285210849</v>
      </c>
    </row>
    <row r="5582" spans="1:5" x14ac:dyDescent="0.3">
      <c r="A5582" s="89">
        <v>44820</v>
      </c>
      <c r="B5582" s="94">
        <v>13.65</v>
      </c>
      <c r="C5582" s="29">
        <f t="shared" si="264"/>
        <v>12.053380337949552</v>
      </c>
      <c r="D5582" s="86">
        <f t="shared" si="262"/>
        <v>15.459263846396524</v>
      </c>
      <c r="E5582" s="86">
        <f t="shared" si="263"/>
        <v>13.912424045156273</v>
      </c>
    </row>
    <row r="5583" spans="1:5" x14ac:dyDescent="0.3">
      <c r="A5583" s="89">
        <v>44823</v>
      </c>
      <c r="B5583" s="94">
        <v>13.65</v>
      </c>
      <c r="C5583" s="29">
        <f t="shared" si="264"/>
        <v>12.05950200875559</v>
      </c>
      <c r="D5583" s="86">
        <f t="shared" si="262"/>
        <v>15.467900442411064</v>
      </c>
      <c r="E5583" s="86">
        <f t="shared" si="263"/>
        <v>13.919847764312102</v>
      </c>
    </row>
    <row r="5584" spans="1:5" x14ac:dyDescent="0.3">
      <c r="A5584" s="89">
        <v>44824</v>
      </c>
      <c r="B5584" s="94">
        <v>13.65</v>
      </c>
      <c r="C5584" s="29">
        <f t="shared" si="264"/>
        <v>12.065626788635797</v>
      </c>
      <c r="D5584" s="86">
        <f t="shared" si="262"/>
        <v>15.476541863415425</v>
      </c>
      <c r="E5584" s="86">
        <f t="shared" si="263"/>
        <v>13.927275444790986</v>
      </c>
    </row>
    <row r="5585" spans="1:5" x14ac:dyDescent="0.3">
      <c r="A5585" s="89">
        <v>44825</v>
      </c>
      <c r="B5585" s="94">
        <v>13.65</v>
      </c>
      <c r="C5585" s="29">
        <f t="shared" si="264"/>
        <v>12.071754679169208</v>
      </c>
      <c r="D5585" s="86">
        <f t="shared" si="262"/>
        <v>15.485188112105178</v>
      </c>
      <c r="E5585" s="86">
        <f t="shared" si="263"/>
        <v>13.9347070887067</v>
      </c>
    </row>
    <row r="5586" spans="1:5" x14ac:dyDescent="0.3">
      <c r="A5586" s="89">
        <v>44826</v>
      </c>
      <c r="B5586" s="94">
        <v>13.65</v>
      </c>
      <c r="C5586" s="29">
        <f t="shared" si="264"/>
        <v>12.077885681935665</v>
      </c>
      <c r="D5586" s="86">
        <f t="shared" si="262"/>
        <v>15.493839191177392</v>
      </c>
      <c r="E5586" s="86">
        <f t="shared" si="263"/>
        <v>13.942142698174148</v>
      </c>
    </row>
    <row r="5587" spans="1:5" x14ac:dyDescent="0.3">
      <c r="A5587" s="89">
        <v>44827</v>
      </c>
      <c r="B5587" s="94">
        <v>13.65</v>
      </c>
      <c r="C5587" s="29">
        <f t="shared" si="264"/>
        <v>12.084019798515808</v>
      </c>
      <c r="D5587" s="86">
        <f t="shared" si="262"/>
        <v>15.502495103330649</v>
      </c>
      <c r="E5587" s="86">
        <f t="shared" si="263"/>
        <v>13.949582275309362</v>
      </c>
    </row>
    <row r="5588" spans="1:5" x14ac:dyDescent="0.3">
      <c r="A5588" s="89">
        <v>44830</v>
      </c>
      <c r="B5588" s="94">
        <v>13.65</v>
      </c>
      <c r="C5588" s="29">
        <f t="shared" si="264"/>
        <v>12.090157030491078</v>
      </c>
      <c r="D5588" s="86">
        <f t="shared" si="262"/>
        <v>15.511155851265038</v>
      </c>
      <c r="E5588" s="86">
        <f t="shared" si="263"/>
        <v>13.957025822229504</v>
      </c>
    </row>
    <row r="5589" spans="1:5" x14ac:dyDescent="0.3">
      <c r="A5589" s="89">
        <v>44831</v>
      </c>
      <c r="B5589" s="94">
        <v>13.65</v>
      </c>
      <c r="C5589" s="29">
        <f t="shared" si="264"/>
        <v>12.096297379443724</v>
      </c>
      <c r="D5589" s="86">
        <f t="shared" si="262"/>
        <v>15.519821437682152</v>
      </c>
      <c r="E5589" s="86">
        <f t="shared" si="263"/>
        <v>13.964473341052866</v>
      </c>
    </row>
    <row r="5590" spans="1:5" x14ac:dyDescent="0.3">
      <c r="A5590" s="89">
        <v>44832</v>
      </c>
      <c r="B5590" s="94">
        <v>13.65</v>
      </c>
      <c r="C5590" s="29">
        <f t="shared" si="264"/>
        <v>12.102440846956796</v>
      </c>
      <c r="D5590" s="86">
        <f t="shared" si="262"/>
        <v>15.528491865285099</v>
      </c>
      <c r="E5590" s="86">
        <f t="shared" si="263"/>
        <v>13.97192483389887</v>
      </c>
    </row>
    <row r="5591" spans="1:5" x14ac:dyDescent="0.3">
      <c r="A5591" s="89">
        <v>44833</v>
      </c>
      <c r="B5591" s="94">
        <v>13.65</v>
      </c>
      <c r="C5591" s="29">
        <f t="shared" si="264"/>
        <v>12.108587434614149</v>
      </c>
      <c r="D5591" s="86">
        <f t="shared" si="262"/>
        <v>15.537167136778494</v>
      </c>
      <c r="E5591" s="86">
        <f t="shared" si="263"/>
        <v>13.979380302888067</v>
      </c>
    </row>
    <row r="5592" spans="1:5" x14ac:dyDescent="0.3">
      <c r="A5592" s="89">
        <v>44834</v>
      </c>
      <c r="B5592" s="94">
        <v>13.65</v>
      </c>
      <c r="C5592" s="29">
        <f t="shared" si="264"/>
        <v>12.114737144000442</v>
      </c>
      <c r="D5592" s="86">
        <f t="shared" si="262"/>
        <v>15.545847254868464</v>
      </c>
      <c r="E5592" s="86">
        <f t="shared" si="263"/>
        <v>13.986839750142144</v>
      </c>
    </row>
    <row r="5593" spans="1:5" x14ac:dyDescent="0.3">
      <c r="A5593" s="89">
        <v>44837</v>
      </c>
      <c r="B5593" s="94">
        <v>13.65</v>
      </c>
      <c r="C5593" s="29">
        <f t="shared" si="264"/>
        <v>12.120889976701136</v>
      </c>
      <c r="D5593" s="86">
        <f t="shared" si="262"/>
        <v>15.554532222262647</v>
      </c>
      <c r="E5593" s="86">
        <f t="shared" si="263"/>
        <v>13.994303177783914</v>
      </c>
    </row>
    <row r="5594" spans="1:5" x14ac:dyDescent="0.3">
      <c r="A5594" s="89">
        <v>44838</v>
      </c>
      <c r="B5594" s="94">
        <v>13.65</v>
      </c>
      <c r="C5594" s="29">
        <f t="shared" si="264"/>
        <v>12.127045934302503</v>
      </c>
      <c r="D5594" s="86">
        <f t="shared" si="262"/>
        <v>15.563222041670196</v>
      </c>
      <c r="E5594" s="86">
        <f t="shared" si="263"/>
        <v>14.001770587937328</v>
      </c>
    </row>
    <row r="5595" spans="1:5" x14ac:dyDescent="0.3">
      <c r="A5595" s="89">
        <v>44839</v>
      </c>
      <c r="B5595" s="94">
        <v>13.65</v>
      </c>
      <c r="C5595" s="29">
        <f t="shared" si="264"/>
        <v>12.133205018391617</v>
      </c>
      <c r="D5595" s="86">
        <f t="shared" si="262"/>
        <v>15.571916715801772</v>
      </c>
      <c r="E5595" s="86">
        <f t="shared" si="263"/>
        <v>14.009241982727469</v>
      </c>
    </row>
    <row r="5596" spans="1:5" x14ac:dyDescent="0.3">
      <c r="A5596" s="89">
        <v>44840</v>
      </c>
      <c r="B5596" s="94">
        <v>13.65</v>
      </c>
      <c r="C5596" s="29">
        <f t="shared" si="264"/>
        <v>12.139367230556358</v>
      </c>
      <c r="D5596" s="86">
        <f t="shared" si="262"/>
        <v>15.580616247369555</v>
      </c>
      <c r="E5596" s="86">
        <f t="shared" si="263"/>
        <v>14.01671736428055</v>
      </c>
    </row>
    <row r="5597" spans="1:5" x14ac:dyDescent="0.3">
      <c r="A5597" s="89">
        <v>44841</v>
      </c>
      <c r="B5597" s="94">
        <v>13.65</v>
      </c>
      <c r="C5597" s="29">
        <f t="shared" si="264"/>
        <v>12.145532572385413</v>
      </c>
      <c r="D5597" s="86">
        <f t="shared" si="262"/>
        <v>15.589320639087241</v>
      </c>
      <c r="E5597" s="86">
        <f t="shared" si="263"/>
        <v>14.024196734723926</v>
      </c>
    </row>
    <row r="5598" spans="1:5" x14ac:dyDescent="0.3">
      <c r="A5598" s="89">
        <v>44844</v>
      </c>
      <c r="B5598" s="94">
        <v>13.65</v>
      </c>
      <c r="C5598" s="29">
        <f t="shared" si="264"/>
        <v>12.151701045468277</v>
      </c>
      <c r="D5598" s="86">
        <f t="shared" si="262"/>
        <v>15.59802989367004</v>
      </c>
      <c r="E5598" s="86">
        <f t="shared" si="263"/>
        <v>14.031680096186081</v>
      </c>
    </row>
    <row r="5599" spans="1:5" x14ac:dyDescent="0.3">
      <c r="A5599" s="89">
        <v>44845</v>
      </c>
      <c r="B5599" s="94">
        <v>13.65</v>
      </c>
      <c r="C5599" s="29">
        <f t="shared" si="264"/>
        <v>12.15787265139525</v>
      </c>
      <c r="D5599" s="86">
        <f t="shared" si="262"/>
        <v>15.606744013834676</v>
      </c>
      <c r="E5599" s="86">
        <f t="shared" si="263"/>
        <v>14.039167450796638</v>
      </c>
    </row>
    <row r="5600" spans="1:5" x14ac:dyDescent="0.3">
      <c r="A5600" s="89">
        <v>44847</v>
      </c>
      <c r="B5600" s="94">
        <v>13.65</v>
      </c>
      <c r="C5600" s="29">
        <f t="shared" si="264"/>
        <v>12.164047391757441</v>
      </c>
      <c r="D5600" s="86">
        <f t="shared" si="262"/>
        <v>15.615463002299398</v>
      </c>
      <c r="E5600" s="86">
        <f t="shared" si="263"/>
        <v>14.046658800686355</v>
      </c>
    </row>
    <row r="5601" spans="1:5" x14ac:dyDescent="0.3">
      <c r="A5601" s="89">
        <v>44848</v>
      </c>
      <c r="B5601" s="94">
        <v>13.65</v>
      </c>
      <c r="C5601" s="29">
        <f t="shared" si="264"/>
        <v>12.170225268146767</v>
      </c>
      <c r="D5601" s="86">
        <f t="shared" si="262"/>
        <v>15.624186861783967</v>
      </c>
      <c r="E5601" s="86">
        <f t="shared" si="263"/>
        <v>14.054154147987127</v>
      </c>
    </row>
    <row r="5602" spans="1:5" x14ac:dyDescent="0.3">
      <c r="A5602" s="89">
        <v>44851</v>
      </c>
      <c r="B5602" s="94">
        <v>13.65</v>
      </c>
      <c r="C5602" s="29">
        <f t="shared" si="264"/>
        <v>12.176406282155954</v>
      </c>
      <c r="D5602" s="86">
        <f t="shared" si="262"/>
        <v>15.632915595009667</v>
      </c>
      <c r="E5602" s="86">
        <f t="shared" si="263"/>
        <v>14.061653494831987</v>
      </c>
    </row>
    <row r="5603" spans="1:5" x14ac:dyDescent="0.3">
      <c r="A5603" s="89">
        <v>44852</v>
      </c>
      <c r="B5603" s="94">
        <v>13.65</v>
      </c>
      <c r="C5603" s="29">
        <f t="shared" si="264"/>
        <v>12.182590435378536</v>
      </c>
      <c r="D5603" s="86">
        <f t="shared" si="262"/>
        <v>15.6416492046993</v>
      </c>
      <c r="E5603" s="86">
        <f t="shared" si="263"/>
        <v>14.069156843355104</v>
      </c>
    </row>
    <row r="5604" spans="1:5" x14ac:dyDescent="0.3">
      <c r="A5604" s="89">
        <v>44853</v>
      </c>
      <c r="B5604" s="94">
        <v>13.65</v>
      </c>
      <c r="C5604" s="29">
        <f t="shared" si="264"/>
        <v>12.188777729408857</v>
      </c>
      <c r="D5604" s="86">
        <f t="shared" si="262"/>
        <v>15.650387693577192</v>
      </c>
      <c r="E5604" s="86">
        <f t="shared" si="263"/>
        <v>14.076664195691791</v>
      </c>
    </row>
    <row r="5605" spans="1:5" x14ac:dyDescent="0.3">
      <c r="A5605" s="89">
        <v>44854</v>
      </c>
      <c r="B5605" s="94">
        <v>13.65</v>
      </c>
      <c r="C5605" s="29">
        <f t="shared" si="264"/>
        <v>12.194968165842068</v>
      </c>
      <c r="D5605" s="86">
        <f t="shared" si="262"/>
        <v>15.659131064369188</v>
      </c>
      <c r="E5605" s="86">
        <f t="shared" si="263"/>
        <v>14.084175553978495</v>
      </c>
    </row>
    <row r="5606" spans="1:5" x14ac:dyDescent="0.3">
      <c r="A5606" s="89">
        <v>44855</v>
      </c>
      <c r="B5606" s="94">
        <v>13.65</v>
      </c>
      <c r="C5606" s="29">
        <f t="shared" si="264"/>
        <v>12.201161746274137</v>
      </c>
      <c r="D5606" s="86">
        <f t="shared" si="262"/>
        <v>15.667879319802656</v>
      </c>
      <c r="E5606" s="86">
        <f t="shared" si="263"/>
        <v>14.091690920352807</v>
      </c>
    </row>
    <row r="5607" spans="1:5" x14ac:dyDescent="0.3">
      <c r="A5607" s="89">
        <v>44858</v>
      </c>
      <c r="B5607" s="94">
        <v>13.65</v>
      </c>
      <c r="C5607" s="29">
        <f t="shared" si="264"/>
        <v>12.207358472301834</v>
      </c>
      <c r="D5607" s="86">
        <f t="shared" si="262"/>
        <v>15.676632462606493</v>
      </c>
      <c r="E5607" s="86">
        <f t="shared" si="263"/>
        <v>14.099210296953457</v>
      </c>
    </row>
    <row r="5608" spans="1:5" x14ac:dyDescent="0.3">
      <c r="A5608" s="89">
        <v>44859</v>
      </c>
      <c r="B5608" s="94">
        <v>13.65</v>
      </c>
      <c r="C5608" s="29">
        <f t="shared" si="264"/>
        <v>12.213558345522747</v>
      </c>
      <c r="D5608" s="86">
        <f t="shared" si="262"/>
        <v>15.685390495511113</v>
      </c>
      <c r="E5608" s="86">
        <f t="shared" si="263"/>
        <v>14.106733685920313</v>
      </c>
    </row>
    <row r="5609" spans="1:5" x14ac:dyDescent="0.3">
      <c r="A5609" s="89">
        <v>44860</v>
      </c>
      <c r="B5609" s="94">
        <v>13.65</v>
      </c>
      <c r="C5609" s="29">
        <f t="shared" si="264"/>
        <v>12.219761367535272</v>
      </c>
      <c r="D5609" s="86">
        <f t="shared" si="262"/>
        <v>15.69415342124846</v>
      </c>
      <c r="E5609" s="86">
        <f t="shared" si="263"/>
        <v>14.114261089394391</v>
      </c>
    </row>
    <row r="5610" spans="1:5" x14ac:dyDescent="0.3">
      <c r="A5610" s="89">
        <v>44861</v>
      </c>
      <c r="B5610" s="94">
        <v>13.65</v>
      </c>
      <c r="C5610" s="29">
        <f t="shared" si="264"/>
        <v>12.225967539938615</v>
      </c>
      <c r="D5610" s="86">
        <f t="shared" si="262"/>
        <v>15.702921242552003</v>
      </c>
      <c r="E5610" s="86">
        <f t="shared" si="263"/>
        <v>14.121792509517846</v>
      </c>
    </row>
    <row r="5611" spans="1:5" x14ac:dyDescent="0.3">
      <c r="A5611" s="89">
        <v>44862</v>
      </c>
      <c r="B5611" s="94">
        <v>13.65</v>
      </c>
      <c r="C5611" s="29">
        <f t="shared" si="264"/>
        <v>12.2321768643328</v>
      </c>
      <c r="D5611" s="86">
        <f t="shared" si="262"/>
        <v>15.711693962156739</v>
      </c>
      <c r="E5611" s="86">
        <f t="shared" si="263"/>
        <v>14.129327948433975</v>
      </c>
    </row>
    <row r="5612" spans="1:5" x14ac:dyDescent="0.3">
      <c r="A5612" s="89">
        <v>44865</v>
      </c>
      <c r="B5612" s="94">
        <v>13.65</v>
      </c>
      <c r="C5612" s="29">
        <f t="shared" si="264"/>
        <v>12.238389342318657</v>
      </c>
      <c r="D5612" s="86">
        <f t="shared" si="262"/>
        <v>15.72047158279919</v>
      </c>
      <c r="E5612" s="86">
        <f t="shared" si="263"/>
        <v>14.136867408287221</v>
      </c>
    </row>
    <row r="5613" spans="1:5" x14ac:dyDescent="0.3">
      <c r="A5613" s="89">
        <v>44866</v>
      </c>
      <c r="B5613" s="94">
        <v>13.65</v>
      </c>
      <c r="C5613" s="29">
        <f t="shared" si="264"/>
        <v>12.244604975497834</v>
      </c>
      <c r="D5613" s="86">
        <f t="shared" si="262"/>
        <v>15.729254107217409</v>
      </c>
      <c r="E5613" s="86">
        <f t="shared" si="263"/>
        <v>14.144410891223171</v>
      </c>
    </row>
    <row r="5614" spans="1:5" x14ac:dyDescent="0.3">
      <c r="A5614" s="89">
        <v>44868</v>
      </c>
      <c r="B5614" s="94">
        <v>13.65</v>
      </c>
      <c r="C5614" s="29">
        <f t="shared" si="264"/>
        <v>12.25082376547279</v>
      </c>
      <c r="D5614" s="86">
        <f t="shared" si="262"/>
        <v>15.738041538150981</v>
      </c>
      <c r="E5614" s="86">
        <f t="shared" si="263"/>
        <v>14.151958399388555</v>
      </c>
    </row>
    <row r="5615" spans="1:5" x14ac:dyDescent="0.3">
      <c r="A5615" s="89">
        <v>44869</v>
      </c>
      <c r="B5615" s="94">
        <v>13.65</v>
      </c>
      <c r="C5615" s="29">
        <f t="shared" si="264"/>
        <v>12.257045713846798</v>
      </c>
      <c r="D5615" s="86">
        <f t="shared" si="262"/>
        <v>15.746833878341016</v>
      </c>
      <c r="E5615" s="86">
        <f t="shared" si="263"/>
        <v>14.159509934931251</v>
      </c>
    </row>
    <row r="5616" spans="1:5" x14ac:dyDescent="0.3">
      <c r="A5616" s="89">
        <v>44872</v>
      </c>
      <c r="B5616" s="94">
        <v>13.65</v>
      </c>
      <c r="C5616" s="29">
        <f t="shared" si="264"/>
        <v>12.263270822223946</v>
      </c>
      <c r="D5616" s="86">
        <f t="shared" si="262"/>
        <v>15.755631130530162</v>
      </c>
      <c r="E5616" s="86">
        <f t="shared" si="263"/>
        <v>14.16706550000028</v>
      </c>
    </row>
    <row r="5617" spans="1:5" x14ac:dyDescent="0.3">
      <c r="A5617" s="89">
        <v>44873</v>
      </c>
      <c r="B5617" s="94">
        <v>13.65</v>
      </c>
      <c r="C5617" s="29">
        <f t="shared" si="264"/>
        <v>12.269499092209138</v>
      </c>
      <c r="D5617" s="86">
        <f t="shared" si="262"/>
        <v>15.764433297462594</v>
      </c>
      <c r="E5617" s="86">
        <f t="shared" si="263"/>
        <v>14.174625096745814</v>
      </c>
    </row>
    <row r="5618" spans="1:5" x14ac:dyDescent="0.3">
      <c r="A5618" s="89">
        <v>44874</v>
      </c>
      <c r="B5618" s="94">
        <v>13.65</v>
      </c>
      <c r="C5618" s="29">
        <f t="shared" si="264"/>
        <v>12.27573052540809</v>
      </c>
      <c r="D5618" s="86">
        <f t="shared" si="262"/>
        <v>15.773240381884021</v>
      </c>
      <c r="E5618" s="86">
        <f t="shared" si="263"/>
        <v>14.182188727319168</v>
      </c>
    </row>
    <row r="5619" spans="1:5" x14ac:dyDescent="0.3">
      <c r="A5619" s="89">
        <v>44875</v>
      </c>
      <c r="B5619" s="94">
        <v>13.65</v>
      </c>
      <c r="C5619" s="29">
        <f t="shared" si="264"/>
        <v>12.281965123427334</v>
      </c>
      <c r="D5619" s="86">
        <f t="shared" si="262"/>
        <v>15.782052386541688</v>
      </c>
      <c r="E5619" s="86">
        <f t="shared" si="263"/>
        <v>14.189756393872809</v>
      </c>
    </row>
    <row r="5620" spans="1:5" x14ac:dyDescent="0.3">
      <c r="A5620" s="89">
        <v>44876</v>
      </c>
      <c r="B5620" s="94">
        <v>13.65</v>
      </c>
      <c r="C5620" s="29">
        <f t="shared" si="264"/>
        <v>12.28820288787422</v>
      </c>
      <c r="D5620" s="86">
        <f t="shared" si="262"/>
        <v>15.790869314184373</v>
      </c>
      <c r="E5620" s="86">
        <f t="shared" si="263"/>
        <v>14.197328098560348</v>
      </c>
    </row>
    <row r="5621" spans="1:5" x14ac:dyDescent="0.3">
      <c r="A5621" s="89">
        <v>44879</v>
      </c>
      <c r="B5621" s="94">
        <v>13.65</v>
      </c>
      <c r="C5621" s="29">
        <f t="shared" si="264"/>
        <v>12.294443820356914</v>
      </c>
      <c r="D5621" s="86">
        <f t="shared" si="262"/>
        <v>15.799691167562392</v>
      </c>
      <c r="E5621" s="86">
        <f t="shared" si="263"/>
        <v>14.204903843536549</v>
      </c>
    </row>
    <row r="5622" spans="1:5" x14ac:dyDescent="0.3">
      <c r="A5622" s="89">
        <v>44881</v>
      </c>
      <c r="B5622" s="94">
        <v>13.65</v>
      </c>
      <c r="C5622" s="29">
        <f t="shared" si="264"/>
        <v>12.300687922484398</v>
      </c>
      <c r="D5622" s="86">
        <f t="shared" si="262"/>
        <v>15.808517949427593</v>
      </c>
      <c r="E5622" s="86">
        <f t="shared" si="263"/>
        <v>14.212483630957324</v>
      </c>
    </row>
    <row r="5623" spans="1:5" x14ac:dyDescent="0.3">
      <c r="A5623" s="89">
        <v>44882</v>
      </c>
      <c r="B5623" s="94">
        <v>13.65</v>
      </c>
      <c r="C5623" s="29">
        <f t="shared" si="264"/>
        <v>12.306935195866469</v>
      </c>
      <c r="D5623" s="86">
        <f t="shared" si="262"/>
        <v>15.817349662533363</v>
      </c>
      <c r="E5623" s="86">
        <f t="shared" si="263"/>
        <v>14.220067462979738</v>
      </c>
    </row>
    <row r="5624" spans="1:5" x14ac:dyDescent="0.3">
      <c r="A5624" s="89">
        <v>44883</v>
      </c>
      <c r="B5624" s="94">
        <v>13.65</v>
      </c>
      <c r="C5624" s="29">
        <f t="shared" si="264"/>
        <v>12.313185642113746</v>
      </c>
      <c r="D5624" s="86">
        <f t="shared" si="262"/>
        <v>15.826186309634632</v>
      </c>
      <c r="E5624" s="86">
        <f t="shared" si="263"/>
        <v>14.227655341762004</v>
      </c>
    </row>
    <row r="5625" spans="1:5" x14ac:dyDescent="0.3">
      <c r="A5625" s="89">
        <v>44886</v>
      </c>
      <c r="B5625" s="94">
        <v>13.65</v>
      </c>
      <c r="C5625" s="29">
        <f t="shared" si="264"/>
        <v>12.319439262837664</v>
      </c>
      <c r="D5625" s="86">
        <f t="shared" si="262"/>
        <v>15.835027893487863</v>
      </c>
      <c r="E5625" s="86">
        <f t="shared" si="263"/>
        <v>14.235247269463486</v>
      </c>
    </row>
    <row r="5626" spans="1:5" x14ac:dyDescent="0.3">
      <c r="A5626" s="89">
        <v>44887</v>
      </c>
      <c r="B5626" s="94">
        <v>13.65</v>
      </c>
      <c r="C5626" s="29">
        <f t="shared" si="264"/>
        <v>12.325696059650474</v>
      </c>
      <c r="D5626" s="86">
        <f t="shared" si="262"/>
        <v>15.843874416851063</v>
      </c>
      <c r="E5626" s="86">
        <f t="shared" si="263"/>
        <v>14.242843248244702</v>
      </c>
    </row>
    <row r="5627" spans="1:5" x14ac:dyDescent="0.3">
      <c r="A5627" s="89">
        <v>44888</v>
      </c>
      <c r="B5627" s="94">
        <v>13.65</v>
      </c>
      <c r="C5627" s="29">
        <f t="shared" si="264"/>
        <v>12.331956034165248</v>
      </c>
      <c r="D5627" s="86">
        <f t="shared" si="262"/>
        <v>15.852725882483778</v>
      </c>
      <c r="E5627" s="86">
        <f t="shared" si="263"/>
        <v>14.250443280267323</v>
      </c>
    </row>
    <row r="5628" spans="1:5" x14ac:dyDescent="0.3">
      <c r="A5628" s="89">
        <v>44889</v>
      </c>
      <c r="B5628" s="94">
        <v>13.65</v>
      </c>
      <c r="C5628" s="29">
        <f t="shared" si="264"/>
        <v>12.338219187995881</v>
      </c>
      <c r="D5628" s="86">
        <f t="shared" si="262"/>
        <v>15.861582293147094</v>
      </c>
      <c r="E5628" s="86">
        <f t="shared" si="263"/>
        <v>14.258047367694173</v>
      </c>
    </row>
    <row r="5629" spans="1:5" x14ac:dyDescent="0.3">
      <c r="A5629" s="89">
        <v>44890</v>
      </c>
      <c r="B5629" s="94">
        <v>13.65</v>
      </c>
      <c r="C5629" s="29">
        <f t="shared" si="264"/>
        <v>12.344485522757081</v>
      </c>
      <c r="D5629" s="86">
        <f t="shared" si="262"/>
        <v>15.870443651603644</v>
      </c>
      <c r="E5629" s="86">
        <f t="shared" si="263"/>
        <v>14.26565551268923</v>
      </c>
    </row>
    <row r="5630" spans="1:5" x14ac:dyDescent="0.3">
      <c r="A5630" s="89">
        <v>44893</v>
      </c>
      <c r="B5630" s="94">
        <v>13.65</v>
      </c>
      <c r="C5630" s="29">
        <f t="shared" si="264"/>
        <v>12.35075504006438</v>
      </c>
      <c r="D5630" s="86">
        <f t="shared" si="262"/>
        <v>15.879309960617599</v>
      </c>
      <c r="E5630" s="86">
        <f t="shared" si="263"/>
        <v>14.273267717417628</v>
      </c>
    </row>
    <row r="5631" spans="1:5" x14ac:dyDescent="0.3">
      <c r="A5631" s="89">
        <v>44894</v>
      </c>
      <c r="B5631" s="94">
        <v>13.65</v>
      </c>
      <c r="C5631" s="29">
        <f t="shared" si="264"/>
        <v>12.357027741534127</v>
      </c>
      <c r="D5631" s="86">
        <f t="shared" si="262"/>
        <v>15.888181222954678</v>
      </c>
      <c r="E5631" s="86">
        <f t="shared" si="263"/>
        <v>14.280883984045655</v>
      </c>
    </row>
    <row r="5632" spans="1:5" x14ac:dyDescent="0.3">
      <c r="A5632" s="89">
        <v>44895</v>
      </c>
      <c r="B5632" s="94">
        <v>13.65</v>
      </c>
      <c r="C5632" s="29">
        <f t="shared" si="264"/>
        <v>12.363303628783498</v>
      </c>
      <c r="D5632" s="86">
        <f t="shared" si="262"/>
        <v>15.897057441382145</v>
      </c>
      <c r="E5632" s="86">
        <f t="shared" si="263"/>
        <v>14.288504314740754</v>
      </c>
    </row>
    <row r="5633" spans="1:5" x14ac:dyDescent="0.3">
      <c r="A5633" s="89">
        <v>44896</v>
      </c>
      <c r="B5633" s="94">
        <v>13.65</v>
      </c>
      <c r="C5633" s="29">
        <f t="shared" si="264"/>
        <v>12.369582703430485</v>
      </c>
      <c r="D5633" s="86">
        <f t="shared" si="262"/>
        <v>15.905938618668808</v>
      </c>
      <c r="E5633" s="86">
        <f t="shared" si="263"/>
        <v>14.296128711671527</v>
      </c>
    </row>
    <row r="5634" spans="1:5" x14ac:dyDescent="0.3">
      <c r="A5634" s="89">
        <v>44897</v>
      </c>
      <c r="B5634" s="94">
        <v>13.65</v>
      </c>
      <c r="C5634" s="29">
        <f t="shared" si="264"/>
        <v>12.375864967093904</v>
      </c>
      <c r="D5634" s="86">
        <f t="shared" si="262"/>
        <v>15.914824757585023</v>
      </c>
      <c r="E5634" s="86">
        <f t="shared" si="263"/>
        <v>14.30375717700773</v>
      </c>
    </row>
    <row r="5635" spans="1:5" x14ac:dyDescent="0.3">
      <c r="A5635" s="89">
        <v>44900</v>
      </c>
      <c r="B5635" s="94">
        <v>13.65</v>
      </c>
      <c r="C5635" s="29">
        <f t="shared" si="264"/>
        <v>12.382150421393391</v>
      </c>
      <c r="D5635" s="86">
        <f t="shared" si="262"/>
        <v>15.923715860902695</v>
      </c>
      <c r="E5635" s="86">
        <f t="shared" si="263"/>
        <v>14.311389712920281</v>
      </c>
    </row>
    <row r="5636" spans="1:5" x14ac:dyDescent="0.3">
      <c r="A5636" s="89">
        <v>44901</v>
      </c>
      <c r="B5636" s="94">
        <v>13.65</v>
      </c>
      <c r="C5636" s="29">
        <f t="shared" si="264"/>
        <v>12.388439067949408</v>
      </c>
      <c r="D5636" s="86">
        <f t="shared" si="262"/>
        <v>15.932611931395273</v>
      </c>
      <c r="E5636" s="86">
        <f t="shared" si="263"/>
        <v>14.319026321581253</v>
      </c>
    </row>
    <row r="5637" spans="1:5" x14ac:dyDescent="0.3">
      <c r="A5637" s="89">
        <v>44902</v>
      </c>
      <c r="B5637" s="94">
        <v>13.65</v>
      </c>
      <c r="C5637" s="29">
        <f t="shared" si="264"/>
        <v>12.394730908383238</v>
      </c>
      <c r="D5637" s="86">
        <f t="shared" ref="D5637:D5648" si="265">(((ROUND(C5637/C5636,8)-1)*$D$1)+1)*D5636</f>
        <v>15.941512971837764</v>
      </c>
      <c r="E5637" s="86">
        <f t="shared" ref="E5637:E5648" si="266">(((ROUND(C5637/C5636,8))*(($E$1+1)^(1/252)))*E5636)</f>
        <v>14.326667005163879</v>
      </c>
    </row>
    <row r="5638" spans="1:5" x14ac:dyDescent="0.3">
      <c r="A5638" s="89">
        <v>44903</v>
      </c>
      <c r="B5638" s="94">
        <v>13.65</v>
      </c>
      <c r="C5638" s="29">
        <f t="shared" ref="C5638:C5647" si="267">IF(A5638=$B$2,1,IF(A5637&lt;DATE(1998,1,2),ROUND(B5637/3000+1,8)*C5637,ROUND(((1+B5637/100)^(1/252)),8)*C5637))</f>
        <v>12.401025944316988</v>
      </c>
      <c r="D5638" s="86">
        <f t="shared" si="265"/>
        <v>15.950418985006715</v>
      </c>
      <c r="E5638" s="86">
        <f t="shared" si="266"/>
        <v>14.334311765842552</v>
      </c>
    </row>
    <row r="5639" spans="1:5" x14ac:dyDescent="0.3">
      <c r="A5639" s="89">
        <v>44904</v>
      </c>
      <c r="B5639" s="94">
        <v>13.65</v>
      </c>
      <c r="C5639" s="29">
        <f t="shared" si="267"/>
        <v>12.407324177373587</v>
      </c>
      <c r="D5639" s="86">
        <f t="shared" si="265"/>
        <v>15.959329973680232</v>
      </c>
      <c r="E5639" s="86">
        <f t="shared" si="266"/>
        <v>14.341960605792824</v>
      </c>
    </row>
    <row r="5640" spans="1:5" x14ac:dyDescent="0.3">
      <c r="A5640" s="89">
        <v>44907</v>
      </c>
      <c r="B5640" s="94">
        <v>13.65</v>
      </c>
      <c r="C5640" s="29">
        <f t="shared" si="267"/>
        <v>12.413625609176792</v>
      </c>
      <c r="D5640" s="86">
        <f t="shared" si="265"/>
        <v>15.968245940637969</v>
      </c>
      <c r="E5640" s="86">
        <f t="shared" si="266"/>
        <v>14.34961352719141</v>
      </c>
    </row>
    <row r="5641" spans="1:5" x14ac:dyDescent="0.3">
      <c r="A5641" s="89">
        <v>44908</v>
      </c>
      <c r="B5641" s="94">
        <v>13.65</v>
      </c>
      <c r="C5641" s="29">
        <f t="shared" si="267"/>
        <v>12.419930241351182</v>
      </c>
      <c r="D5641" s="86">
        <f t="shared" si="265"/>
        <v>15.977166888661134</v>
      </c>
      <c r="E5641" s="86">
        <f t="shared" si="266"/>
        <v>14.357270532216186</v>
      </c>
    </row>
    <row r="5642" spans="1:5" x14ac:dyDescent="0.3">
      <c r="A5642" s="89">
        <v>44909</v>
      </c>
      <c r="B5642" s="94">
        <v>13.65</v>
      </c>
      <c r="C5642" s="29">
        <f t="shared" si="267"/>
        <v>12.426238075522159</v>
      </c>
      <c r="D5642" s="86">
        <f t="shared" si="265"/>
        <v>15.986092820532489</v>
      </c>
      <c r="E5642" s="86">
        <f t="shared" si="266"/>
        <v>14.364931623046187</v>
      </c>
    </row>
    <row r="5643" spans="1:5" x14ac:dyDescent="0.3">
      <c r="A5643" s="89">
        <v>44910</v>
      </c>
      <c r="B5643" s="94">
        <v>13.65</v>
      </c>
      <c r="C5643" s="29">
        <f t="shared" si="267"/>
        <v>12.432549113315956</v>
      </c>
      <c r="D5643" s="86">
        <f t="shared" si="265"/>
        <v>15.995023739036352</v>
      </c>
      <c r="E5643" s="86">
        <f t="shared" si="266"/>
        <v>14.372596801861617</v>
      </c>
    </row>
    <row r="5644" spans="1:5" x14ac:dyDescent="0.3">
      <c r="A5644" s="89">
        <v>44911</v>
      </c>
      <c r="B5644" s="94">
        <v>13.65</v>
      </c>
      <c r="C5644" s="29">
        <f t="shared" si="267"/>
        <v>12.438863356359626</v>
      </c>
      <c r="D5644" s="86">
        <f t="shared" si="265"/>
        <v>16.003959646958592</v>
      </c>
      <c r="E5644" s="86">
        <f t="shared" si="266"/>
        <v>14.380266070843836</v>
      </c>
    </row>
    <row r="5645" spans="1:5" x14ac:dyDescent="0.3">
      <c r="A5645" s="89">
        <v>44914</v>
      </c>
      <c r="B5645" s="94">
        <v>13.65</v>
      </c>
      <c r="C5645" s="29">
        <f t="shared" si="267"/>
        <v>12.445180806281053</v>
      </c>
      <c r="D5645" s="86">
        <f t="shared" si="265"/>
        <v>16.012900547086641</v>
      </c>
      <c r="E5645" s="86">
        <f t="shared" si="266"/>
        <v>14.387939432175374</v>
      </c>
    </row>
    <row r="5646" spans="1:5" x14ac:dyDescent="0.3">
      <c r="A5646" s="89">
        <v>44915</v>
      </c>
      <c r="B5646" s="94">
        <v>13.65</v>
      </c>
      <c r="C5646" s="29">
        <f t="shared" si="267"/>
        <v>12.451501464708947</v>
      </c>
      <c r="D5646" s="86">
        <f t="shared" si="265"/>
        <v>16.02184644220948</v>
      </c>
      <c r="E5646" s="86">
        <f t="shared" si="266"/>
        <v>14.395616888039921</v>
      </c>
    </row>
    <row r="5647" spans="1:5" x14ac:dyDescent="0.3">
      <c r="A5647" s="89">
        <v>44916</v>
      </c>
      <c r="B5647" s="94">
        <v>13.65</v>
      </c>
      <c r="C5647" s="29">
        <f t="shared" si="267"/>
        <v>12.457825333272844</v>
      </c>
      <c r="D5647" s="86">
        <f t="shared" si="265"/>
        <v>16.030797335117658</v>
      </c>
      <c r="E5647" s="86">
        <f t="shared" si="266"/>
        <v>14.403298440622336</v>
      </c>
    </row>
    <row r="5648" spans="1:5" x14ac:dyDescent="0.3">
      <c r="A5648" s="89">
        <v>44917</v>
      </c>
      <c r="B5648" s="94">
        <v>13.65</v>
      </c>
      <c r="C5648" s="29">
        <f t="shared" ref="C5648" si="268">IF(A5648=$B$2,1,IF(A5647&lt;DATE(1998,1,2),ROUND(B5647/3000+1,8)*C5647,ROUND(((1+B5647/100)^(1/252)),8)*C5647))</f>
        <v>12.464152413603106</v>
      </c>
      <c r="D5648" s="86">
        <f t="shared" si="265"/>
        <v>16.039753228603274</v>
      </c>
      <c r="E5648" s="86">
        <f t="shared" si="266"/>
        <v>14.410984092108643</v>
      </c>
    </row>
    <row r="5649" spans="1:5" x14ac:dyDescent="0.3">
      <c r="A5649" s="30"/>
      <c r="B5649" s="31"/>
      <c r="C5649" s="32"/>
      <c r="D5649" s="28"/>
      <c r="E5649" s="28"/>
    </row>
    <row r="5650" spans="1:5" x14ac:dyDescent="0.3">
      <c r="A5650" s="30"/>
      <c r="B5650" s="31"/>
      <c r="C5650" s="32"/>
      <c r="D5650" s="28"/>
      <c r="E5650" s="28"/>
    </row>
    <row r="5651" spans="1:5" x14ac:dyDescent="0.3">
      <c r="A5651" s="30"/>
      <c r="B5651" s="31"/>
      <c r="C5651" s="32"/>
      <c r="D5651" s="28"/>
      <c r="E5651" s="28"/>
    </row>
    <row r="5652" spans="1:5" x14ac:dyDescent="0.3">
      <c r="A5652" s="30"/>
      <c r="B5652" s="31"/>
      <c r="C5652" s="32"/>
      <c r="D5652" s="28"/>
      <c r="E5652" s="28"/>
    </row>
    <row r="5653" spans="1:5" x14ac:dyDescent="0.3">
      <c r="A5653" s="30"/>
      <c r="B5653" s="31"/>
      <c r="C5653" s="32"/>
      <c r="D5653" s="28"/>
      <c r="E5653" s="28"/>
    </row>
    <row r="5654" spans="1:5" x14ac:dyDescent="0.3">
      <c r="A5654" s="30"/>
      <c r="B5654" s="31"/>
      <c r="C5654" s="32"/>
      <c r="D5654" s="28"/>
      <c r="E5654" s="28"/>
    </row>
    <row r="5655" spans="1:5" x14ac:dyDescent="0.3">
      <c r="A5655" s="30"/>
      <c r="B5655" s="31"/>
      <c r="C5655" s="32"/>
      <c r="D5655" s="28"/>
      <c r="E5655" s="28"/>
    </row>
    <row r="5656" spans="1:5" x14ac:dyDescent="0.3">
      <c r="A5656" s="30"/>
      <c r="B5656" s="31"/>
      <c r="C5656" s="32"/>
      <c r="D5656" s="28"/>
      <c r="E5656" s="28"/>
    </row>
    <row r="5657" spans="1:5" x14ac:dyDescent="0.3">
      <c r="A5657" s="30"/>
      <c r="B5657" s="31"/>
      <c r="C5657" s="32"/>
      <c r="D5657" s="28"/>
      <c r="E5657" s="28"/>
    </row>
    <row r="5658" spans="1:5" x14ac:dyDescent="0.3">
      <c r="A5658" s="30"/>
      <c r="B5658" s="31"/>
      <c r="C5658" s="32"/>
      <c r="D5658" s="28"/>
      <c r="E5658" s="28"/>
    </row>
    <row r="5659" spans="1:5" x14ac:dyDescent="0.3">
      <c r="A5659" s="30"/>
      <c r="B5659" s="31"/>
      <c r="C5659" s="32"/>
      <c r="D5659" s="28"/>
      <c r="E5659" s="28"/>
    </row>
    <row r="5660" spans="1:5" x14ac:dyDescent="0.3">
      <c r="A5660" s="30"/>
      <c r="B5660" s="31"/>
      <c r="C5660" s="32"/>
      <c r="D5660" s="28"/>
      <c r="E5660" s="28"/>
    </row>
    <row r="5661" spans="1:5" x14ac:dyDescent="0.3">
      <c r="A5661" s="30"/>
      <c r="B5661" s="31"/>
      <c r="C5661" s="32"/>
      <c r="D5661" s="28"/>
      <c r="E5661" s="28"/>
    </row>
    <row r="5662" spans="1:5" x14ac:dyDescent="0.3">
      <c r="A5662" s="30"/>
      <c r="B5662" s="31"/>
      <c r="C5662" s="32"/>
      <c r="D5662" s="28"/>
      <c r="E5662" s="28"/>
    </row>
    <row r="5663" spans="1:5" x14ac:dyDescent="0.3">
      <c r="A5663" s="30"/>
      <c r="B5663" s="31"/>
      <c r="C5663" s="32"/>
      <c r="D5663" s="28"/>
      <c r="E5663" s="28"/>
    </row>
    <row r="5664" spans="1:5" x14ac:dyDescent="0.3">
      <c r="A5664" s="30"/>
      <c r="B5664" s="31"/>
      <c r="C5664" s="32"/>
      <c r="D5664" s="28"/>
      <c r="E5664" s="28"/>
    </row>
    <row r="5665" spans="1:5" x14ac:dyDescent="0.3">
      <c r="A5665" s="30"/>
      <c r="B5665" s="31"/>
      <c r="C5665" s="32"/>
      <c r="D5665" s="28"/>
      <c r="E5665" s="28"/>
    </row>
    <row r="5666" spans="1:5" x14ac:dyDescent="0.3">
      <c r="A5666" s="30"/>
      <c r="B5666" s="31"/>
      <c r="C5666" s="32"/>
      <c r="D5666" s="28"/>
      <c r="E5666" s="28"/>
    </row>
    <row r="5667" spans="1:5" x14ac:dyDescent="0.3">
      <c r="A5667" s="30"/>
      <c r="B5667" s="31"/>
      <c r="C5667" s="32"/>
      <c r="D5667" s="28"/>
      <c r="E5667" s="28"/>
    </row>
    <row r="5668" spans="1:5" x14ac:dyDescent="0.3">
      <c r="A5668" s="30"/>
      <c r="B5668" s="31"/>
      <c r="C5668" s="32"/>
      <c r="D5668" s="28"/>
      <c r="E5668" s="28"/>
    </row>
    <row r="5669" spans="1:5" x14ac:dyDescent="0.3">
      <c r="A5669" s="30"/>
      <c r="B5669" s="31"/>
      <c r="C5669" s="32"/>
      <c r="D5669" s="28"/>
      <c r="E5669" s="28"/>
    </row>
    <row r="5670" spans="1:5" x14ac:dyDescent="0.3">
      <c r="A5670" s="30"/>
      <c r="B5670" s="31"/>
      <c r="C5670" s="32"/>
      <c r="D5670" s="28"/>
      <c r="E5670" s="28"/>
    </row>
    <row r="5671" spans="1:5" x14ac:dyDescent="0.3">
      <c r="A5671" s="30"/>
      <c r="B5671" s="31"/>
      <c r="C5671" s="32"/>
      <c r="D5671" s="28"/>
      <c r="E5671" s="28"/>
    </row>
    <row r="5672" spans="1:5" x14ac:dyDescent="0.3">
      <c r="A5672" s="30"/>
      <c r="B5672" s="31"/>
      <c r="C5672" s="32"/>
      <c r="D5672" s="28"/>
      <c r="E5672" s="28"/>
    </row>
    <row r="5673" spans="1:5" x14ac:dyDescent="0.3">
      <c r="A5673" s="30"/>
      <c r="B5673" s="31"/>
      <c r="C5673" s="32"/>
      <c r="D5673" s="28"/>
      <c r="E5673" s="28"/>
    </row>
    <row r="5674" spans="1:5" x14ac:dyDescent="0.3">
      <c r="A5674" s="30"/>
      <c r="B5674" s="31"/>
      <c r="C5674" s="32"/>
      <c r="D5674" s="28"/>
      <c r="E5674" s="28"/>
    </row>
    <row r="5675" spans="1:5" x14ac:dyDescent="0.3">
      <c r="A5675" s="30"/>
      <c r="B5675" s="31"/>
      <c r="C5675" s="32"/>
      <c r="D5675" s="28"/>
      <c r="E5675" s="28"/>
    </row>
    <row r="5676" spans="1:5" x14ac:dyDescent="0.3">
      <c r="A5676" s="30"/>
      <c r="B5676" s="31"/>
      <c r="C5676" s="32"/>
      <c r="D5676" s="28"/>
      <c r="E5676" s="28"/>
    </row>
    <row r="5677" spans="1:5" x14ac:dyDescent="0.3">
      <c r="A5677" s="30"/>
      <c r="B5677" s="31"/>
      <c r="C5677" s="32"/>
      <c r="D5677" s="28"/>
      <c r="E5677" s="28"/>
    </row>
    <row r="5678" spans="1:5" x14ac:dyDescent="0.3">
      <c r="A5678" s="30"/>
      <c r="B5678" s="31"/>
      <c r="C5678" s="32"/>
      <c r="D5678" s="28"/>
      <c r="E5678" s="28"/>
    </row>
    <row r="5679" spans="1:5" x14ac:dyDescent="0.3">
      <c r="A5679" s="30"/>
      <c r="B5679" s="31"/>
      <c r="C5679" s="32"/>
      <c r="D5679" s="28"/>
      <c r="E5679" s="28"/>
    </row>
    <row r="5680" spans="1:5" x14ac:dyDescent="0.3">
      <c r="A5680" s="30"/>
      <c r="B5680" s="31"/>
      <c r="C5680" s="32"/>
      <c r="D5680" s="28"/>
      <c r="E5680" s="28"/>
    </row>
    <row r="5681" spans="1:5" x14ac:dyDescent="0.3">
      <c r="A5681" s="30"/>
      <c r="B5681" s="31"/>
      <c r="C5681" s="32"/>
      <c r="D5681" s="28"/>
      <c r="E5681" s="28"/>
    </row>
    <row r="5682" spans="1:5" x14ac:dyDescent="0.3">
      <c r="A5682" s="30"/>
      <c r="B5682" s="31"/>
      <c r="C5682" s="32"/>
      <c r="D5682" s="28"/>
      <c r="E5682" s="28"/>
    </row>
    <row r="5683" spans="1:5" x14ac:dyDescent="0.3">
      <c r="A5683" s="30"/>
      <c r="B5683" s="31"/>
      <c r="C5683" s="32"/>
      <c r="D5683" s="28"/>
      <c r="E5683" s="28"/>
    </row>
    <row r="5684" spans="1:5" x14ac:dyDescent="0.3">
      <c r="A5684" s="30"/>
      <c r="B5684" s="31"/>
      <c r="C5684" s="32"/>
      <c r="D5684" s="28"/>
      <c r="E5684" s="28"/>
    </row>
    <row r="5685" spans="1:5" x14ac:dyDescent="0.3">
      <c r="A5685" s="30"/>
      <c r="B5685" s="31"/>
      <c r="C5685" s="32"/>
      <c r="D5685" s="28"/>
      <c r="E5685" s="28"/>
    </row>
    <row r="5686" spans="1:5" x14ac:dyDescent="0.3">
      <c r="A5686" s="30"/>
      <c r="B5686" s="31"/>
      <c r="C5686" s="32"/>
      <c r="D5686" s="28"/>
      <c r="E5686" s="28"/>
    </row>
    <row r="5687" spans="1:5" x14ac:dyDescent="0.3">
      <c r="A5687" s="30"/>
      <c r="B5687" s="31"/>
      <c r="C5687" s="32"/>
      <c r="D5687" s="28"/>
      <c r="E5687" s="28"/>
    </row>
    <row r="5688" spans="1:5" x14ac:dyDescent="0.3">
      <c r="A5688" s="30"/>
      <c r="B5688" s="31"/>
      <c r="C5688" s="32"/>
      <c r="D5688" s="28"/>
      <c r="E5688" s="28"/>
    </row>
    <row r="5689" spans="1:5" x14ac:dyDescent="0.3">
      <c r="A5689" s="30"/>
      <c r="B5689" s="31"/>
      <c r="C5689" s="32"/>
      <c r="D5689" s="28"/>
      <c r="E5689" s="28"/>
    </row>
    <row r="5690" spans="1:5" x14ac:dyDescent="0.3">
      <c r="A5690" s="30"/>
      <c r="B5690" s="31"/>
      <c r="C5690" s="32"/>
      <c r="D5690" s="28"/>
      <c r="E5690" s="28"/>
    </row>
    <row r="5691" spans="1:5" x14ac:dyDescent="0.3">
      <c r="A5691" s="30"/>
      <c r="B5691" s="31"/>
      <c r="C5691" s="32"/>
      <c r="D5691" s="28"/>
      <c r="E5691" s="28"/>
    </row>
    <row r="5692" spans="1:5" x14ac:dyDescent="0.3">
      <c r="A5692" s="30"/>
      <c r="B5692" s="31"/>
      <c r="C5692" s="32"/>
      <c r="D5692" s="28"/>
      <c r="E5692" s="28"/>
    </row>
    <row r="5693" spans="1:5" x14ac:dyDescent="0.3">
      <c r="A5693" s="30"/>
      <c r="B5693" s="31"/>
      <c r="C5693" s="32"/>
      <c r="D5693" s="28"/>
      <c r="E5693" s="28"/>
    </row>
    <row r="5694" spans="1:5" x14ac:dyDescent="0.3">
      <c r="A5694" s="30"/>
      <c r="B5694" s="31"/>
      <c r="C5694" s="32"/>
      <c r="D5694" s="28"/>
      <c r="E5694" s="28"/>
    </row>
    <row r="5695" spans="1:5" x14ac:dyDescent="0.3">
      <c r="A5695" s="30"/>
      <c r="B5695" s="31"/>
      <c r="C5695" s="32"/>
      <c r="D5695" s="28"/>
      <c r="E5695" s="28"/>
    </row>
    <row r="5696" spans="1:5" x14ac:dyDescent="0.3">
      <c r="A5696" s="30"/>
      <c r="B5696" s="31"/>
      <c r="C5696" s="32"/>
      <c r="D5696" s="28"/>
      <c r="E5696" s="28"/>
    </row>
    <row r="5697" spans="1:5" x14ac:dyDescent="0.3">
      <c r="A5697" s="30"/>
      <c r="B5697" s="31"/>
      <c r="C5697" s="32"/>
      <c r="D5697" s="28"/>
      <c r="E5697" s="28"/>
    </row>
    <row r="5698" spans="1:5" x14ac:dyDescent="0.3">
      <c r="A5698" s="30"/>
      <c r="B5698" s="31"/>
      <c r="C5698" s="32"/>
      <c r="D5698" s="28"/>
      <c r="E5698" s="28"/>
    </row>
    <row r="5699" spans="1:5" x14ac:dyDescent="0.3">
      <c r="A5699" s="30"/>
      <c r="B5699" s="31"/>
      <c r="C5699" s="32"/>
      <c r="D5699" s="28"/>
      <c r="E5699" s="28"/>
    </row>
    <row r="5700" spans="1:5" x14ac:dyDescent="0.3">
      <c r="A5700" s="30"/>
      <c r="B5700" s="31"/>
      <c r="C5700" s="32"/>
      <c r="D5700" s="28"/>
      <c r="E5700" s="28"/>
    </row>
    <row r="5701" spans="1:5" x14ac:dyDescent="0.3">
      <c r="A5701" s="30"/>
      <c r="B5701" s="31"/>
      <c r="C5701" s="32"/>
      <c r="D5701" s="28"/>
      <c r="E5701" s="28"/>
    </row>
    <row r="5702" spans="1:5" x14ac:dyDescent="0.3">
      <c r="A5702" s="30"/>
      <c r="B5702" s="31"/>
      <c r="C5702" s="32"/>
      <c r="D5702" s="28"/>
      <c r="E5702" s="28"/>
    </row>
    <row r="5703" spans="1:5" x14ac:dyDescent="0.3">
      <c r="A5703" s="30"/>
      <c r="B5703" s="31"/>
      <c r="C5703" s="32"/>
      <c r="D5703" s="28"/>
      <c r="E5703" s="28"/>
    </row>
    <row r="5704" spans="1:5" x14ac:dyDescent="0.3">
      <c r="A5704" s="30"/>
      <c r="B5704" s="31"/>
      <c r="C5704" s="32"/>
      <c r="D5704" s="28"/>
      <c r="E5704" s="28"/>
    </row>
    <row r="5705" spans="1:5" x14ac:dyDescent="0.3">
      <c r="A5705" s="30"/>
      <c r="B5705" s="31"/>
      <c r="C5705" s="32"/>
      <c r="D5705" s="28"/>
      <c r="E5705" s="28"/>
    </row>
    <row r="5706" spans="1:5" x14ac:dyDescent="0.3">
      <c r="A5706" s="30"/>
      <c r="B5706" s="31"/>
      <c r="C5706" s="32"/>
      <c r="D5706" s="28"/>
      <c r="E5706" s="28"/>
    </row>
    <row r="5707" spans="1:5" x14ac:dyDescent="0.3">
      <c r="A5707" s="30"/>
      <c r="B5707" s="31"/>
      <c r="C5707" s="32"/>
      <c r="D5707" s="28"/>
      <c r="E5707" s="28"/>
    </row>
    <row r="5708" spans="1:5" x14ac:dyDescent="0.3">
      <c r="A5708" s="30"/>
      <c r="B5708" s="31"/>
      <c r="C5708" s="32"/>
      <c r="D5708" s="28"/>
      <c r="E5708" s="28"/>
    </row>
    <row r="5709" spans="1:5" x14ac:dyDescent="0.3">
      <c r="A5709" s="30"/>
      <c r="B5709" s="31"/>
      <c r="C5709" s="32"/>
      <c r="D5709" s="28"/>
      <c r="E5709" s="28"/>
    </row>
    <row r="5710" spans="1:5" x14ac:dyDescent="0.3">
      <c r="A5710" s="30"/>
      <c r="B5710" s="31"/>
      <c r="C5710" s="32"/>
      <c r="D5710" s="28"/>
      <c r="E5710" s="28"/>
    </row>
    <row r="5711" spans="1:5" x14ac:dyDescent="0.3">
      <c r="A5711" s="30"/>
      <c r="B5711" s="31"/>
      <c r="C5711" s="32"/>
      <c r="D5711" s="28"/>
      <c r="E5711" s="28"/>
    </row>
    <row r="5712" spans="1:5" x14ac:dyDescent="0.3">
      <c r="A5712" s="30"/>
      <c r="B5712" s="31"/>
      <c r="C5712" s="32"/>
      <c r="D5712" s="28"/>
      <c r="E5712" s="28"/>
    </row>
    <row r="5713" spans="1:5" x14ac:dyDescent="0.3">
      <c r="A5713" s="30"/>
      <c r="B5713" s="31"/>
      <c r="C5713" s="32"/>
      <c r="D5713" s="28"/>
      <c r="E5713" s="28"/>
    </row>
    <row r="5714" spans="1:5" x14ac:dyDescent="0.3">
      <c r="A5714" s="30"/>
      <c r="B5714" s="31"/>
      <c r="C5714" s="32"/>
      <c r="D5714" s="28"/>
      <c r="E5714" s="28"/>
    </row>
    <row r="5715" spans="1:5" x14ac:dyDescent="0.3">
      <c r="A5715" s="30"/>
      <c r="B5715" s="31"/>
      <c r="C5715" s="32"/>
      <c r="D5715" s="28"/>
      <c r="E5715" s="28"/>
    </row>
    <row r="5716" spans="1:5" x14ac:dyDescent="0.3">
      <c r="A5716" s="30"/>
      <c r="B5716" s="31"/>
      <c r="C5716" s="32"/>
      <c r="D5716" s="28"/>
      <c r="E5716" s="28"/>
    </row>
    <row r="5717" spans="1:5" x14ac:dyDescent="0.3">
      <c r="A5717" s="30"/>
      <c r="B5717" s="31"/>
      <c r="C5717" s="32"/>
      <c r="D5717" s="28"/>
      <c r="E5717" s="28"/>
    </row>
    <row r="5718" spans="1:5" x14ac:dyDescent="0.3">
      <c r="A5718" s="30"/>
      <c r="B5718" s="31"/>
      <c r="C5718" s="32"/>
      <c r="D5718" s="28"/>
      <c r="E5718" s="28"/>
    </row>
    <row r="5719" spans="1:5" x14ac:dyDescent="0.3">
      <c r="A5719" s="30"/>
      <c r="B5719" s="31"/>
      <c r="C5719" s="32"/>
      <c r="D5719" s="28"/>
      <c r="E5719" s="28"/>
    </row>
    <row r="5720" spans="1:5" x14ac:dyDescent="0.3">
      <c r="A5720" s="30"/>
      <c r="B5720" s="31"/>
      <c r="C5720" s="32"/>
      <c r="D5720" s="28"/>
      <c r="E5720" s="28"/>
    </row>
    <row r="5721" spans="1:5" x14ac:dyDescent="0.3">
      <c r="A5721" s="30"/>
      <c r="B5721" s="31"/>
      <c r="C5721" s="32"/>
      <c r="D5721" s="28"/>
      <c r="E5721" s="28"/>
    </row>
    <row r="5722" spans="1:5" x14ac:dyDescent="0.3">
      <c r="A5722" s="30"/>
      <c r="B5722" s="31"/>
      <c r="C5722" s="32"/>
      <c r="D5722" s="28"/>
      <c r="E5722" s="28"/>
    </row>
    <row r="5723" spans="1:5" x14ac:dyDescent="0.3">
      <c r="A5723" s="30"/>
      <c r="B5723" s="31"/>
      <c r="C5723" s="32"/>
      <c r="D5723" s="28"/>
      <c r="E5723" s="28"/>
    </row>
    <row r="5724" spans="1:5" x14ac:dyDescent="0.3">
      <c r="A5724" s="30"/>
      <c r="B5724" s="31"/>
      <c r="C5724" s="32"/>
      <c r="D5724" s="28"/>
      <c r="E5724" s="28"/>
    </row>
    <row r="5725" spans="1:5" x14ac:dyDescent="0.3">
      <c r="A5725" s="30"/>
      <c r="B5725" s="31"/>
      <c r="C5725" s="32"/>
      <c r="D5725" s="28"/>
      <c r="E5725" s="28"/>
    </row>
    <row r="5726" spans="1:5" x14ac:dyDescent="0.3">
      <c r="A5726" s="30"/>
      <c r="B5726" s="31"/>
      <c r="C5726" s="32"/>
      <c r="D5726" s="28"/>
      <c r="E5726" s="28"/>
    </row>
    <row r="5727" spans="1:5" x14ac:dyDescent="0.3">
      <c r="A5727" s="30"/>
      <c r="B5727" s="31"/>
      <c r="C5727" s="32"/>
      <c r="D5727" s="28"/>
      <c r="E5727" s="28"/>
    </row>
    <row r="5728" spans="1:5" x14ac:dyDescent="0.3">
      <c r="A5728" s="30"/>
      <c r="B5728" s="31"/>
      <c r="C5728" s="32"/>
      <c r="D5728" s="28"/>
      <c r="E5728" s="28"/>
    </row>
    <row r="5729" spans="1:5" x14ac:dyDescent="0.3">
      <c r="A5729" s="30"/>
      <c r="B5729" s="31"/>
      <c r="C5729" s="32"/>
      <c r="D5729" s="28"/>
      <c r="E5729" s="28"/>
    </row>
    <row r="5730" spans="1:5" x14ac:dyDescent="0.3">
      <c r="A5730" s="30"/>
      <c r="B5730" s="31"/>
      <c r="C5730" s="32"/>
      <c r="D5730" s="28"/>
      <c r="E5730" s="28"/>
    </row>
    <row r="5731" spans="1:5" x14ac:dyDescent="0.3">
      <c r="A5731" s="30"/>
      <c r="B5731" s="31"/>
      <c r="C5731" s="32"/>
      <c r="D5731" s="28"/>
      <c r="E5731" s="28"/>
    </row>
    <row r="5732" spans="1:5" x14ac:dyDescent="0.3">
      <c r="A5732" s="30"/>
      <c r="B5732" s="31"/>
      <c r="C5732" s="32"/>
      <c r="D5732" s="28"/>
      <c r="E5732" s="28"/>
    </row>
    <row r="5733" spans="1:5" x14ac:dyDescent="0.3">
      <c r="A5733" s="30"/>
      <c r="B5733" s="31"/>
      <c r="C5733" s="32"/>
      <c r="D5733" s="28"/>
      <c r="E5733" s="28"/>
    </row>
    <row r="5734" spans="1:5" x14ac:dyDescent="0.3">
      <c r="A5734" s="30"/>
      <c r="B5734" s="31"/>
      <c r="C5734" s="32"/>
      <c r="D5734" s="28"/>
      <c r="E5734" s="28"/>
    </row>
    <row r="5735" spans="1:5" x14ac:dyDescent="0.3">
      <c r="A5735" s="30"/>
      <c r="B5735" s="31"/>
      <c r="C5735" s="32"/>
      <c r="D5735" s="28"/>
      <c r="E5735" s="28"/>
    </row>
    <row r="5736" spans="1:5" x14ac:dyDescent="0.3">
      <c r="A5736" s="30"/>
      <c r="B5736" s="31"/>
      <c r="C5736" s="32"/>
      <c r="D5736" s="28"/>
      <c r="E5736" s="28"/>
    </row>
    <row r="5737" spans="1:5" x14ac:dyDescent="0.3">
      <c r="A5737" s="30"/>
      <c r="B5737" s="31"/>
      <c r="C5737" s="32"/>
      <c r="D5737" s="28"/>
      <c r="E5737" s="28"/>
    </row>
    <row r="5738" spans="1:5" x14ac:dyDescent="0.3">
      <c r="A5738" s="30"/>
      <c r="B5738" s="31"/>
      <c r="C5738" s="32"/>
      <c r="D5738" s="28"/>
      <c r="E5738" s="28"/>
    </row>
    <row r="5739" spans="1:5" x14ac:dyDescent="0.3">
      <c r="A5739" s="30"/>
      <c r="B5739" s="31"/>
      <c r="C5739" s="32"/>
      <c r="D5739" s="28"/>
      <c r="E5739" s="28"/>
    </row>
    <row r="5740" spans="1:5" x14ac:dyDescent="0.3">
      <c r="A5740" s="30"/>
      <c r="B5740" s="31"/>
      <c r="C5740" s="32"/>
      <c r="D5740" s="28"/>
      <c r="E5740" s="28"/>
    </row>
    <row r="5741" spans="1:5" x14ac:dyDescent="0.3">
      <c r="A5741" s="30"/>
      <c r="B5741" s="31"/>
      <c r="C5741" s="32"/>
      <c r="D5741" s="28"/>
      <c r="E5741" s="28"/>
    </row>
    <row r="5742" spans="1:5" x14ac:dyDescent="0.3">
      <c r="A5742" s="30"/>
      <c r="B5742" s="31"/>
      <c r="C5742" s="32"/>
      <c r="D5742" s="28"/>
      <c r="E5742" s="28"/>
    </row>
    <row r="5743" spans="1:5" x14ac:dyDescent="0.3">
      <c r="A5743" s="30"/>
      <c r="B5743" s="31"/>
      <c r="C5743" s="32"/>
      <c r="D5743" s="28"/>
      <c r="E5743" s="28"/>
    </row>
    <row r="5744" spans="1:5" x14ac:dyDescent="0.3">
      <c r="A5744" s="30"/>
      <c r="B5744" s="31"/>
      <c r="C5744" s="32"/>
      <c r="D5744" s="28"/>
      <c r="E5744" s="28"/>
    </row>
    <row r="5745" spans="1:5" x14ac:dyDescent="0.3">
      <c r="A5745" s="30"/>
      <c r="B5745" s="31"/>
      <c r="C5745" s="32"/>
      <c r="D5745" s="28"/>
      <c r="E5745" s="28"/>
    </row>
    <row r="5746" spans="1:5" x14ac:dyDescent="0.3">
      <c r="A5746" s="30"/>
      <c r="B5746" s="31"/>
      <c r="C5746" s="32"/>
      <c r="D5746" s="28"/>
      <c r="E5746" s="28"/>
    </row>
    <row r="5747" spans="1:5" x14ac:dyDescent="0.3">
      <c r="A5747" s="30"/>
      <c r="B5747" s="31"/>
      <c r="C5747" s="32"/>
      <c r="D5747" s="28"/>
      <c r="E5747" s="28"/>
    </row>
    <row r="5748" spans="1:5" x14ac:dyDescent="0.3">
      <c r="A5748" s="30"/>
      <c r="B5748" s="31"/>
      <c r="C5748" s="32"/>
      <c r="D5748" s="28"/>
      <c r="E5748" s="28"/>
    </row>
    <row r="5749" spans="1:5" x14ac:dyDescent="0.3">
      <c r="A5749" s="30"/>
      <c r="B5749" s="31"/>
      <c r="C5749" s="32"/>
      <c r="D5749" s="28"/>
      <c r="E5749" s="28"/>
    </row>
    <row r="5750" spans="1:5" x14ac:dyDescent="0.3">
      <c r="A5750" s="30"/>
      <c r="B5750" s="31"/>
      <c r="C5750" s="32"/>
      <c r="D5750" s="28"/>
      <c r="E5750" s="28"/>
    </row>
    <row r="5751" spans="1:5" x14ac:dyDescent="0.3">
      <c r="A5751" s="30"/>
      <c r="B5751" s="31"/>
      <c r="C5751" s="32"/>
      <c r="D5751" s="28"/>
      <c r="E5751" s="28"/>
    </row>
    <row r="5752" spans="1:5" x14ac:dyDescent="0.3">
      <c r="A5752" s="30"/>
      <c r="B5752" s="31"/>
      <c r="C5752" s="32"/>
      <c r="D5752" s="28"/>
      <c r="E5752" s="28"/>
    </row>
    <row r="5753" spans="1:5" x14ac:dyDescent="0.3">
      <c r="A5753" s="30"/>
      <c r="B5753" s="31"/>
      <c r="C5753" s="32"/>
      <c r="D5753" s="28"/>
      <c r="E5753" s="28"/>
    </row>
    <row r="5754" spans="1:5" x14ac:dyDescent="0.3">
      <c r="A5754" s="30"/>
      <c r="B5754" s="31"/>
      <c r="C5754" s="32"/>
      <c r="D5754" s="28"/>
      <c r="E5754" s="28"/>
    </row>
    <row r="5755" spans="1:5" x14ac:dyDescent="0.3">
      <c r="A5755" s="30"/>
      <c r="B5755" s="31"/>
      <c r="C5755" s="32"/>
      <c r="D5755" s="28"/>
      <c r="E5755" s="28"/>
    </row>
    <row r="5756" spans="1:5" x14ac:dyDescent="0.3">
      <c r="A5756" s="30"/>
      <c r="B5756" s="31"/>
      <c r="C5756" s="32"/>
      <c r="D5756" s="28"/>
      <c r="E5756" s="28"/>
    </row>
    <row r="5757" spans="1:5" x14ac:dyDescent="0.3">
      <c r="A5757" s="30"/>
      <c r="B5757" s="31"/>
      <c r="C5757" s="32"/>
      <c r="D5757" s="28"/>
      <c r="E5757" s="28"/>
    </row>
    <row r="5758" spans="1:5" x14ac:dyDescent="0.3">
      <c r="A5758" s="30"/>
      <c r="B5758" s="31"/>
      <c r="C5758" s="32"/>
      <c r="D5758" s="28"/>
      <c r="E5758" s="28"/>
    </row>
    <row r="5759" spans="1:5" x14ac:dyDescent="0.3">
      <c r="A5759" s="30"/>
      <c r="B5759" s="31"/>
      <c r="C5759" s="32"/>
      <c r="D5759" s="28"/>
      <c r="E5759" s="28"/>
    </row>
    <row r="5760" spans="1:5" x14ac:dyDescent="0.3">
      <c r="A5760" s="30"/>
      <c r="B5760" s="31"/>
      <c r="C5760" s="32"/>
      <c r="D5760" s="28"/>
      <c r="E5760" s="28"/>
    </row>
    <row r="5761" spans="1:5" x14ac:dyDescent="0.3">
      <c r="A5761" s="30"/>
      <c r="B5761" s="31"/>
      <c r="C5761" s="32"/>
      <c r="D5761" s="28"/>
      <c r="E5761" s="28"/>
    </row>
    <row r="5762" spans="1:5" x14ac:dyDescent="0.3">
      <c r="A5762" s="30"/>
      <c r="B5762" s="31"/>
      <c r="C5762" s="32"/>
      <c r="D5762" s="28"/>
      <c r="E5762" s="28"/>
    </row>
    <row r="5763" spans="1:5" x14ac:dyDescent="0.3">
      <c r="A5763" s="30"/>
      <c r="B5763" s="31"/>
      <c r="C5763" s="32"/>
      <c r="D5763" s="28"/>
      <c r="E5763" s="28"/>
    </row>
    <row r="5764" spans="1:5" x14ac:dyDescent="0.3">
      <c r="A5764" s="30"/>
      <c r="B5764" s="31"/>
      <c r="C5764" s="32"/>
      <c r="D5764" s="28"/>
      <c r="E5764" s="28"/>
    </row>
    <row r="5765" spans="1:5" x14ac:dyDescent="0.3">
      <c r="A5765" s="30"/>
      <c r="B5765" s="31"/>
      <c r="C5765" s="32"/>
      <c r="D5765" s="28"/>
      <c r="E5765" s="28"/>
    </row>
    <row r="5766" spans="1:5" x14ac:dyDescent="0.3">
      <c r="A5766" s="30"/>
      <c r="B5766" s="31"/>
      <c r="C5766" s="32"/>
      <c r="D5766" s="28"/>
      <c r="E5766" s="28"/>
    </row>
    <row r="5767" spans="1:5" x14ac:dyDescent="0.3">
      <c r="A5767" s="30"/>
      <c r="B5767" s="31"/>
      <c r="C5767" s="32"/>
      <c r="D5767" s="28"/>
      <c r="E5767" s="28"/>
    </row>
    <row r="5768" spans="1:5" x14ac:dyDescent="0.3">
      <c r="A5768" s="30"/>
      <c r="B5768" s="31"/>
      <c r="C5768" s="32"/>
      <c r="D5768" s="28"/>
      <c r="E5768" s="28"/>
    </row>
    <row r="5769" spans="1:5" x14ac:dyDescent="0.3">
      <c r="A5769" s="30"/>
      <c r="B5769" s="31"/>
      <c r="C5769" s="32"/>
      <c r="D5769" s="28"/>
      <c r="E5769" s="28"/>
    </row>
    <row r="5770" spans="1:5" x14ac:dyDescent="0.3">
      <c r="A5770" s="30"/>
      <c r="B5770" s="31"/>
      <c r="C5770" s="32"/>
      <c r="D5770" s="28"/>
      <c r="E5770" s="28"/>
    </row>
    <row r="5771" spans="1:5" x14ac:dyDescent="0.3">
      <c r="A5771" s="30"/>
      <c r="B5771" s="31"/>
      <c r="C5771" s="32"/>
      <c r="D5771" s="28"/>
      <c r="E5771" s="28"/>
    </row>
    <row r="5772" spans="1:5" x14ac:dyDescent="0.3">
      <c r="A5772" s="30"/>
      <c r="B5772" s="31"/>
      <c r="C5772" s="32"/>
      <c r="D5772" s="28"/>
      <c r="E5772" s="28"/>
    </row>
    <row r="5773" spans="1:5" x14ac:dyDescent="0.3">
      <c r="A5773" s="30"/>
      <c r="B5773" s="31"/>
      <c r="C5773" s="32"/>
      <c r="D5773" s="28"/>
      <c r="E5773" s="28"/>
    </row>
    <row r="5774" spans="1:5" x14ac:dyDescent="0.3">
      <c r="A5774" s="30"/>
      <c r="B5774" s="31"/>
      <c r="C5774" s="32"/>
      <c r="D5774" s="28"/>
      <c r="E5774" s="28"/>
    </row>
    <row r="5775" spans="1:5" x14ac:dyDescent="0.3">
      <c r="A5775" s="30"/>
      <c r="B5775" s="31"/>
      <c r="C5775" s="32"/>
      <c r="D5775" s="28"/>
      <c r="E5775" s="28"/>
    </row>
    <row r="5776" spans="1:5" x14ac:dyDescent="0.3">
      <c r="A5776" s="30"/>
      <c r="B5776" s="31"/>
      <c r="C5776" s="32"/>
      <c r="D5776" s="28"/>
      <c r="E5776" s="28"/>
    </row>
    <row r="5777" spans="1:5" x14ac:dyDescent="0.3">
      <c r="A5777" s="30"/>
      <c r="B5777" s="31"/>
      <c r="C5777" s="32"/>
      <c r="D5777" s="28"/>
      <c r="E5777" s="28"/>
    </row>
    <row r="5778" spans="1:5" x14ac:dyDescent="0.3">
      <c r="A5778" s="30"/>
      <c r="B5778" s="31"/>
      <c r="C5778" s="32"/>
      <c r="D5778" s="28"/>
      <c r="E5778" s="28"/>
    </row>
    <row r="5779" spans="1:5" x14ac:dyDescent="0.3">
      <c r="A5779" s="30"/>
      <c r="B5779" s="31"/>
      <c r="C5779" s="32"/>
      <c r="D5779" s="28"/>
      <c r="E5779" s="28"/>
    </row>
    <row r="5780" spans="1:5" x14ac:dyDescent="0.3">
      <c r="A5780" s="30"/>
      <c r="B5780" s="31"/>
      <c r="C5780" s="32"/>
      <c r="D5780" s="28"/>
      <c r="E5780" s="28"/>
    </row>
    <row r="5781" spans="1:5" x14ac:dyDescent="0.3">
      <c r="A5781" s="30"/>
      <c r="B5781" s="31"/>
      <c r="C5781" s="32"/>
      <c r="D5781" s="28"/>
      <c r="E5781" s="28"/>
    </row>
    <row r="5782" spans="1:5" x14ac:dyDescent="0.3">
      <c r="A5782" s="30"/>
      <c r="B5782" s="31"/>
      <c r="C5782" s="32"/>
      <c r="D5782" s="28"/>
      <c r="E5782" s="28"/>
    </row>
    <row r="5783" spans="1:5" x14ac:dyDescent="0.3">
      <c r="A5783" s="30"/>
      <c r="B5783" s="31"/>
      <c r="C5783" s="32"/>
      <c r="D5783" s="28"/>
      <c r="E5783" s="28"/>
    </row>
    <row r="5784" spans="1:5" x14ac:dyDescent="0.3">
      <c r="A5784" s="30"/>
      <c r="B5784" s="31"/>
      <c r="C5784" s="32"/>
      <c r="D5784" s="28"/>
      <c r="E5784" s="28"/>
    </row>
    <row r="5785" spans="1:5" x14ac:dyDescent="0.3">
      <c r="A5785" s="30"/>
      <c r="B5785" s="31"/>
      <c r="C5785" s="32"/>
      <c r="D5785" s="28"/>
      <c r="E5785" s="28"/>
    </row>
    <row r="5786" spans="1:5" x14ac:dyDescent="0.3">
      <c r="A5786" s="30"/>
      <c r="B5786" s="31"/>
      <c r="C5786" s="32"/>
      <c r="D5786" s="28"/>
      <c r="E5786" s="28"/>
    </row>
    <row r="5787" spans="1:5" x14ac:dyDescent="0.3">
      <c r="A5787" s="30"/>
      <c r="B5787" s="31"/>
      <c r="C5787" s="32"/>
      <c r="D5787" s="28"/>
      <c r="E5787" s="28"/>
    </row>
    <row r="5788" spans="1:5" x14ac:dyDescent="0.3">
      <c r="A5788" s="30"/>
      <c r="B5788" s="31"/>
      <c r="C5788" s="32"/>
      <c r="D5788" s="28"/>
      <c r="E5788" s="28"/>
    </row>
    <row r="5789" spans="1:5" x14ac:dyDescent="0.3">
      <c r="A5789" s="30"/>
      <c r="B5789" s="31"/>
      <c r="C5789" s="32"/>
      <c r="D5789" s="28"/>
      <c r="E5789" s="28"/>
    </row>
    <row r="5790" spans="1:5" x14ac:dyDescent="0.3">
      <c r="A5790" s="30"/>
      <c r="B5790" s="31"/>
      <c r="C5790" s="32"/>
      <c r="D5790" s="28"/>
      <c r="E5790" s="28"/>
    </row>
    <row r="5791" spans="1:5" x14ac:dyDescent="0.3">
      <c r="A5791" s="30"/>
      <c r="B5791" s="31"/>
      <c r="C5791" s="32"/>
      <c r="D5791" s="28"/>
      <c r="E5791" s="28"/>
    </row>
    <row r="5792" spans="1:5" x14ac:dyDescent="0.3">
      <c r="A5792" s="30"/>
      <c r="B5792" s="31"/>
      <c r="C5792" s="32"/>
      <c r="D5792" s="28"/>
      <c r="E5792" s="28"/>
    </row>
    <row r="5793" spans="1:5" x14ac:dyDescent="0.3">
      <c r="A5793" s="30"/>
      <c r="B5793" s="31"/>
      <c r="C5793" s="32"/>
      <c r="D5793" s="28"/>
      <c r="E5793" s="28"/>
    </row>
    <row r="5794" spans="1:5" x14ac:dyDescent="0.3">
      <c r="A5794" s="30"/>
      <c r="B5794" s="31"/>
      <c r="C5794" s="32"/>
      <c r="D5794" s="28"/>
      <c r="E5794" s="28"/>
    </row>
    <row r="5795" spans="1:5" x14ac:dyDescent="0.3">
      <c r="A5795" s="30"/>
      <c r="B5795" s="31"/>
      <c r="C5795" s="32"/>
      <c r="D5795" s="28"/>
      <c r="E5795" s="28"/>
    </row>
    <row r="5796" spans="1:5" x14ac:dyDescent="0.3">
      <c r="A5796" s="30"/>
      <c r="B5796" s="31"/>
      <c r="C5796" s="32"/>
      <c r="D5796" s="28"/>
      <c r="E5796" s="28"/>
    </row>
    <row r="5797" spans="1:5" x14ac:dyDescent="0.3">
      <c r="A5797" s="30"/>
      <c r="B5797" s="31"/>
      <c r="C5797" s="32"/>
      <c r="D5797" s="28"/>
      <c r="E5797" s="28"/>
    </row>
    <row r="5798" spans="1:5" x14ac:dyDescent="0.3">
      <c r="A5798" s="30"/>
      <c r="B5798" s="31"/>
      <c r="C5798" s="32"/>
      <c r="D5798" s="28"/>
      <c r="E5798" s="28"/>
    </row>
    <row r="5799" spans="1:5" x14ac:dyDescent="0.3">
      <c r="A5799" s="30"/>
      <c r="B5799" s="31"/>
      <c r="C5799" s="32"/>
      <c r="D5799" s="28"/>
      <c r="E5799" s="28"/>
    </row>
    <row r="5800" spans="1:5" x14ac:dyDescent="0.3">
      <c r="A5800" s="30"/>
      <c r="B5800" s="31"/>
      <c r="C5800" s="32"/>
      <c r="D5800" s="28"/>
      <c r="E5800" s="28"/>
    </row>
    <row r="5801" spans="1:5" x14ac:dyDescent="0.3">
      <c r="A5801" s="30"/>
      <c r="B5801" s="31"/>
      <c r="C5801" s="32"/>
      <c r="D5801" s="28"/>
      <c r="E5801" s="28"/>
    </row>
    <row r="5802" spans="1:5" x14ac:dyDescent="0.3">
      <c r="A5802" s="30"/>
      <c r="B5802" s="31"/>
      <c r="C5802" s="32"/>
      <c r="D5802" s="28"/>
      <c r="E5802" s="28"/>
    </row>
    <row r="5803" spans="1:5" x14ac:dyDescent="0.3">
      <c r="A5803" s="30"/>
      <c r="B5803" s="31"/>
      <c r="C5803" s="32"/>
      <c r="D5803" s="28"/>
      <c r="E5803" s="28"/>
    </row>
    <row r="5804" spans="1:5" x14ac:dyDescent="0.3">
      <c r="A5804" s="30"/>
      <c r="B5804" s="31"/>
      <c r="C5804" s="32"/>
      <c r="D5804" s="28"/>
      <c r="E5804" s="28"/>
    </row>
    <row r="5805" spans="1:5" x14ac:dyDescent="0.3">
      <c r="A5805" s="30"/>
      <c r="B5805" s="31"/>
      <c r="C5805" s="32"/>
      <c r="D5805" s="28"/>
      <c r="E5805" s="28"/>
    </row>
    <row r="5806" spans="1:5" x14ac:dyDescent="0.3">
      <c r="A5806" s="30"/>
      <c r="B5806" s="31"/>
      <c r="C5806" s="32"/>
      <c r="D5806" s="28"/>
      <c r="E5806" s="28"/>
    </row>
    <row r="5807" spans="1:5" x14ac:dyDescent="0.3">
      <c r="A5807" s="30"/>
      <c r="B5807" s="31"/>
      <c r="C5807" s="32"/>
      <c r="D5807" s="28"/>
      <c r="E5807" s="28"/>
    </row>
    <row r="5808" spans="1:5" x14ac:dyDescent="0.3">
      <c r="A5808" s="30"/>
      <c r="B5808" s="31"/>
      <c r="C5808" s="32"/>
      <c r="D5808" s="28"/>
      <c r="E5808" s="28"/>
    </row>
    <row r="5809" spans="1:5" x14ac:dyDescent="0.3">
      <c r="A5809" s="30"/>
      <c r="B5809" s="31"/>
      <c r="C5809" s="32"/>
      <c r="D5809" s="28"/>
      <c r="E5809" s="28"/>
    </row>
    <row r="5810" spans="1:5" x14ac:dyDescent="0.3">
      <c r="A5810" s="30"/>
      <c r="B5810" s="31"/>
      <c r="C5810" s="32"/>
      <c r="D5810" s="28"/>
      <c r="E5810" s="28"/>
    </row>
    <row r="5811" spans="1:5" x14ac:dyDescent="0.3">
      <c r="A5811" s="30"/>
      <c r="B5811" s="31"/>
      <c r="C5811" s="32"/>
      <c r="D5811" s="28"/>
      <c r="E5811" s="28"/>
    </row>
    <row r="5812" spans="1:5" x14ac:dyDescent="0.3">
      <c r="A5812" s="30"/>
      <c r="B5812" s="31"/>
      <c r="C5812" s="32"/>
      <c r="D5812" s="28"/>
      <c r="E5812" s="28"/>
    </row>
    <row r="5813" spans="1:5" x14ac:dyDescent="0.3">
      <c r="A5813" s="30"/>
      <c r="B5813" s="31"/>
      <c r="C5813" s="32"/>
      <c r="D5813" s="28"/>
      <c r="E5813" s="28"/>
    </row>
    <row r="5814" spans="1:5" x14ac:dyDescent="0.3">
      <c r="A5814" s="30"/>
      <c r="B5814" s="31"/>
      <c r="C5814" s="32"/>
      <c r="D5814" s="28"/>
      <c r="E5814" s="28"/>
    </row>
    <row r="5815" spans="1:5" x14ac:dyDescent="0.3">
      <c r="A5815" s="30"/>
      <c r="B5815" s="31"/>
      <c r="C5815" s="32"/>
      <c r="D5815" s="28"/>
      <c r="E5815" s="28"/>
    </row>
    <row r="5816" spans="1:5" x14ac:dyDescent="0.3">
      <c r="A5816" s="30"/>
      <c r="B5816" s="31"/>
      <c r="C5816" s="32"/>
      <c r="D5816" s="28"/>
      <c r="E5816" s="28"/>
    </row>
    <row r="5817" spans="1:5" x14ac:dyDescent="0.3">
      <c r="A5817" s="30"/>
      <c r="B5817" s="31"/>
      <c r="C5817" s="32"/>
      <c r="D5817" s="28"/>
      <c r="E5817" s="28"/>
    </row>
    <row r="5818" spans="1:5" x14ac:dyDescent="0.3">
      <c r="A5818" s="30"/>
      <c r="B5818" s="31"/>
      <c r="C5818" s="32"/>
      <c r="D5818" s="28"/>
      <c r="E5818" s="28"/>
    </row>
    <row r="5819" spans="1:5" x14ac:dyDescent="0.3">
      <c r="A5819" s="30"/>
      <c r="B5819" s="31"/>
      <c r="C5819" s="32"/>
      <c r="D5819" s="28"/>
      <c r="E5819" s="28"/>
    </row>
    <row r="5820" spans="1:5" x14ac:dyDescent="0.3">
      <c r="A5820" s="30"/>
      <c r="B5820" s="31"/>
      <c r="C5820" s="32"/>
      <c r="D5820" s="28"/>
      <c r="E5820" s="28"/>
    </row>
    <row r="5821" spans="1:5" x14ac:dyDescent="0.3">
      <c r="A5821" s="30"/>
      <c r="B5821" s="31"/>
      <c r="C5821" s="32"/>
      <c r="D5821" s="28"/>
      <c r="E5821" s="28"/>
    </row>
    <row r="5822" spans="1:5" x14ac:dyDescent="0.3">
      <c r="A5822" s="30"/>
      <c r="B5822" s="31"/>
      <c r="C5822" s="32"/>
      <c r="D5822" s="28"/>
      <c r="E5822" s="28"/>
    </row>
    <row r="5823" spans="1:5" x14ac:dyDescent="0.3">
      <c r="A5823" s="30"/>
      <c r="B5823" s="31"/>
      <c r="C5823" s="32"/>
      <c r="D5823" s="28"/>
      <c r="E5823" s="28"/>
    </row>
    <row r="5824" spans="1:5" x14ac:dyDescent="0.3">
      <c r="A5824" s="30"/>
      <c r="B5824" s="31"/>
      <c r="C5824" s="32"/>
      <c r="D5824" s="28"/>
      <c r="E5824" s="28"/>
    </row>
    <row r="5825" spans="1:5" x14ac:dyDescent="0.3">
      <c r="A5825" s="30"/>
      <c r="B5825" s="31"/>
      <c r="C5825" s="32"/>
      <c r="D5825" s="28"/>
      <c r="E5825" s="28"/>
    </row>
    <row r="5826" spans="1:5" x14ac:dyDescent="0.3">
      <c r="A5826" s="30"/>
      <c r="B5826" s="31"/>
      <c r="C5826" s="32"/>
      <c r="D5826" s="28"/>
      <c r="E5826" s="28"/>
    </row>
    <row r="5827" spans="1:5" x14ac:dyDescent="0.3">
      <c r="A5827" s="30"/>
      <c r="B5827" s="31"/>
      <c r="C5827" s="32"/>
      <c r="D5827" s="28"/>
      <c r="E5827" s="28"/>
    </row>
    <row r="5828" spans="1:5" x14ac:dyDescent="0.3">
      <c r="A5828" s="30"/>
      <c r="B5828" s="31"/>
      <c r="C5828" s="32"/>
      <c r="D5828" s="28"/>
      <c r="E5828" s="28"/>
    </row>
    <row r="5829" spans="1:5" x14ac:dyDescent="0.3">
      <c r="A5829" s="30"/>
      <c r="B5829" s="31"/>
      <c r="C5829" s="32"/>
      <c r="D5829" s="28"/>
      <c r="E5829" s="28"/>
    </row>
    <row r="5830" spans="1:5" x14ac:dyDescent="0.3">
      <c r="A5830" s="30"/>
      <c r="B5830" s="31"/>
      <c r="C5830" s="32"/>
      <c r="D5830" s="28"/>
      <c r="E5830" s="28"/>
    </row>
    <row r="5831" spans="1:5" x14ac:dyDescent="0.3">
      <c r="A5831" s="30"/>
      <c r="B5831" s="31"/>
      <c r="C5831" s="32"/>
      <c r="D5831" s="28"/>
      <c r="E5831" s="28"/>
    </row>
    <row r="5832" spans="1:5" x14ac:dyDescent="0.3">
      <c r="A5832" s="30"/>
      <c r="B5832" s="31"/>
      <c r="C5832" s="32"/>
      <c r="D5832" s="28"/>
      <c r="E5832" s="28"/>
    </row>
    <row r="5833" spans="1:5" x14ac:dyDescent="0.3">
      <c r="A5833" s="30"/>
      <c r="B5833" s="31"/>
      <c r="C5833" s="32"/>
      <c r="D5833" s="28"/>
      <c r="E5833" s="28"/>
    </row>
    <row r="5834" spans="1:5" x14ac:dyDescent="0.3">
      <c r="A5834" s="30"/>
      <c r="B5834" s="31"/>
      <c r="C5834" s="32"/>
      <c r="D5834" s="28"/>
      <c r="E5834" s="28"/>
    </row>
    <row r="5835" spans="1:5" x14ac:dyDescent="0.3">
      <c r="A5835" s="30"/>
      <c r="B5835" s="31"/>
      <c r="C5835" s="32"/>
      <c r="D5835" s="28"/>
      <c r="E5835" s="28"/>
    </row>
    <row r="5836" spans="1:5" x14ac:dyDescent="0.3">
      <c r="A5836" s="30"/>
      <c r="B5836" s="31"/>
      <c r="C5836" s="32"/>
      <c r="D5836" s="28"/>
      <c r="E5836" s="28"/>
    </row>
    <row r="5837" spans="1:5" x14ac:dyDescent="0.3">
      <c r="A5837" s="30"/>
      <c r="B5837" s="31"/>
      <c r="C5837" s="32"/>
      <c r="D5837" s="28"/>
      <c r="E5837" s="28"/>
    </row>
    <row r="5838" spans="1:5" x14ac:dyDescent="0.3">
      <c r="A5838" s="30"/>
      <c r="B5838" s="31"/>
      <c r="C5838" s="32"/>
      <c r="D5838" s="28"/>
      <c r="E5838" s="28"/>
    </row>
    <row r="5839" spans="1:5" x14ac:dyDescent="0.3">
      <c r="A5839" s="30"/>
      <c r="B5839" s="31"/>
      <c r="C5839" s="32"/>
      <c r="D5839" s="28"/>
      <c r="E5839" s="28"/>
    </row>
    <row r="5840" spans="1:5" x14ac:dyDescent="0.3">
      <c r="A5840" s="30"/>
      <c r="B5840" s="31"/>
      <c r="C5840" s="32"/>
      <c r="D5840" s="28"/>
      <c r="E5840" s="28"/>
    </row>
    <row r="5841" spans="1:5" x14ac:dyDescent="0.3">
      <c r="A5841" s="30"/>
      <c r="B5841" s="31"/>
      <c r="C5841" s="32"/>
      <c r="D5841" s="28"/>
      <c r="E5841" s="28"/>
    </row>
    <row r="5842" spans="1:5" x14ac:dyDescent="0.3">
      <c r="A5842" s="30"/>
      <c r="B5842" s="31"/>
      <c r="C5842" s="32"/>
      <c r="D5842" s="28"/>
      <c r="E5842" s="28"/>
    </row>
    <row r="5843" spans="1:5" x14ac:dyDescent="0.3">
      <c r="A5843" s="30"/>
      <c r="B5843" s="31"/>
      <c r="C5843" s="32"/>
      <c r="D5843" s="28"/>
      <c r="E5843" s="28"/>
    </row>
    <row r="5844" spans="1:5" x14ac:dyDescent="0.3">
      <c r="A5844" s="30"/>
      <c r="B5844" s="31"/>
      <c r="C5844" s="32"/>
      <c r="D5844" s="28"/>
      <c r="E5844" s="28"/>
    </row>
    <row r="5845" spans="1:5" x14ac:dyDescent="0.3">
      <c r="A5845" s="30"/>
      <c r="B5845" s="31"/>
      <c r="C5845" s="32"/>
      <c r="D5845" s="28"/>
      <c r="E5845" s="28"/>
    </row>
    <row r="5846" spans="1:5" x14ac:dyDescent="0.3">
      <c r="A5846" s="30"/>
      <c r="B5846" s="31"/>
      <c r="C5846" s="32"/>
      <c r="D5846" s="28"/>
      <c r="E5846" s="28"/>
    </row>
    <row r="5847" spans="1:5" x14ac:dyDescent="0.3">
      <c r="A5847" s="30"/>
      <c r="B5847" s="31"/>
      <c r="C5847" s="32"/>
      <c r="D5847" s="28"/>
      <c r="E5847" s="28"/>
    </row>
    <row r="5848" spans="1:5" x14ac:dyDescent="0.3">
      <c r="A5848" s="30"/>
      <c r="B5848" s="31"/>
      <c r="C5848" s="32"/>
      <c r="D5848" s="28"/>
      <c r="E5848" s="28"/>
    </row>
    <row r="5849" spans="1:5" x14ac:dyDescent="0.3">
      <c r="A5849" s="30"/>
      <c r="B5849" s="31"/>
      <c r="C5849" s="32"/>
      <c r="D5849" s="28"/>
      <c r="E5849" s="28"/>
    </row>
    <row r="5850" spans="1:5" x14ac:dyDescent="0.3">
      <c r="A5850" s="30"/>
      <c r="B5850" s="31"/>
      <c r="C5850" s="32"/>
      <c r="D5850" s="28"/>
      <c r="E5850" s="28"/>
    </row>
    <row r="5851" spans="1:5" x14ac:dyDescent="0.3">
      <c r="A5851" s="30"/>
      <c r="B5851" s="31"/>
      <c r="C5851" s="32"/>
      <c r="D5851" s="28"/>
      <c r="E5851" s="28"/>
    </row>
    <row r="5852" spans="1:5" x14ac:dyDescent="0.3">
      <c r="A5852" s="30"/>
      <c r="B5852" s="31"/>
      <c r="C5852" s="32"/>
      <c r="D5852" s="28"/>
      <c r="E5852" s="28"/>
    </row>
    <row r="5853" spans="1:5" x14ac:dyDescent="0.3">
      <c r="A5853" s="30"/>
      <c r="B5853" s="31"/>
      <c r="C5853" s="32"/>
      <c r="D5853" s="28"/>
      <c r="E5853" s="28"/>
    </row>
    <row r="5854" spans="1:5" x14ac:dyDescent="0.3">
      <c r="A5854" s="30"/>
      <c r="B5854" s="31"/>
      <c r="C5854" s="32"/>
      <c r="D5854" s="28"/>
      <c r="E5854" s="28"/>
    </row>
    <row r="5855" spans="1:5" x14ac:dyDescent="0.3">
      <c r="A5855" s="30"/>
      <c r="B5855" s="31"/>
      <c r="C5855" s="32"/>
      <c r="D5855" s="28"/>
      <c r="E5855" s="28"/>
    </row>
    <row r="5856" spans="1:5" x14ac:dyDescent="0.3">
      <c r="A5856" s="30"/>
      <c r="B5856" s="31"/>
      <c r="C5856" s="32"/>
      <c r="D5856" s="28"/>
      <c r="E5856" s="28"/>
    </row>
    <row r="5857" spans="1:5" x14ac:dyDescent="0.3">
      <c r="A5857" s="30"/>
      <c r="B5857" s="31"/>
      <c r="C5857" s="32"/>
      <c r="D5857" s="28"/>
      <c r="E5857" s="28"/>
    </row>
    <row r="5858" spans="1:5" x14ac:dyDescent="0.3">
      <c r="A5858" s="30"/>
      <c r="B5858" s="31"/>
      <c r="C5858" s="32"/>
      <c r="D5858" s="28"/>
      <c r="E5858" s="28"/>
    </row>
    <row r="5859" spans="1:5" x14ac:dyDescent="0.3">
      <c r="A5859" s="30"/>
      <c r="B5859" s="31"/>
      <c r="C5859" s="32"/>
      <c r="D5859" s="28"/>
      <c r="E5859" s="28"/>
    </row>
    <row r="5860" spans="1:5" x14ac:dyDescent="0.3">
      <c r="A5860" s="30"/>
      <c r="B5860" s="31"/>
      <c r="C5860" s="32"/>
      <c r="D5860" s="28"/>
      <c r="E5860" s="28"/>
    </row>
    <row r="5861" spans="1:5" x14ac:dyDescent="0.3">
      <c r="A5861" s="30"/>
      <c r="B5861" s="31"/>
      <c r="C5861" s="32"/>
      <c r="D5861" s="28"/>
      <c r="E5861" s="28"/>
    </row>
    <row r="5862" spans="1:5" x14ac:dyDescent="0.3">
      <c r="A5862" s="30"/>
      <c r="B5862" s="31"/>
      <c r="C5862" s="32"/>
      <c r="D5862" s="28"/>
      <c r="E5862" s="28"/>
    </row>
    <row r="5863" spans="1:5" x14ac:dyDescent="0.3">
      <c r="A5863" s="30"/>
      <c r="B5863" s="31"/>
      <c r="C5863" s="32"/>
      <c r="D5863" s="28"/>
      <c r="E5863" s="28"/>
    </row>
    <row r="5864" spans="1:5" x14ac:dyDescent="0.3">
      <c r="A5864" s="30"/>
      <c r="B5864" s="31"/>
      <c r="C5864" s="32"/>
      <c r="D5864" s="28"/>
      <c r="E5864" s="28"/>
    </row>
    <row r="5865" spans="1:5" x14ac:dyDescent="0.3">
      <c r="A5865" s="30"/>
      <c r="B5865" s="31"/>
      <c r="C5865" s="32"/>
      <c r="D5865" s="28"/>
      <c r="E5865" s="28"/>
    </row>
    <row r="5866" spans="1:5" x14ac:dyDescent="0.3">
      <c r="A5866" s="30"/>
      <c r="B5866" s="31"/>
      <c r="C5866" s="32"/>
      <c r="D5866" s="28"/>
      <c r="E5866" s="28"/>
    </row>
    <row r="5867" spans="1:5" x14ac:dyDescent="0.3">
      <c r="A5867" s="30"/>
      <c r="B5867" s="31"/>
      <c r="C5867" s="32"/>
      <c r="D5867" s="28"/>
      <c r="E5867" s="28"/>
    </row>
    <row r="5868" spans="1:5" x14ac:dyDescent="0.3">
      <c r="A5868" s="30"/>
      <c r="B5868" s="31"/>
      <c r="C5868" s="32"/>
      <c r="D5868" s="28"/>
      <c r="E5868" s="28"/>
    </row>
    <row r="5869" spans="1:5" x14ac:dyDescent="0.3">
      <c r="A5869" s="30"/>
      <c r="B5869" s="31"/>
      <c r="C5869" s="32"/>
      <c r="D5869" s="28"/>
      <c r="E5869" s="28"/>
    </row>
    <row r="5870" spans="1:5" x14ac:dyDescent="0.3">
      <c r="A5870" s="30"/>
      <c r="B5870" s="31"/>
      <c r="C5870" s="32"/>
      <c r="D5870" s="28"/>
      <c r="E5870" s="28"/>
    </row>
    <row r="5871" spans="1:5" x14ac:dyDescent="0.3">
      <c r="A5871" s="30"/>
      <c r="B5871" s="31"/>
      <c r="C5871" s="32"/>
      <c r="D5871" s="28"/>
      <c r="E5871" s="28"/>
    </row>
    <row r="5872" spans="1:5" x14ac:dyDescent="0.3">
      <c r="A5872" s="30"/>
      <c r="B5872" s="31"/>
      <c r="C5872" s="32"/>
      <c r="D5872" s="28"/>
      <c r="E5872" s="28"/>
    </row>
    <row r="5873" spans="1:5" x14ac:dyDescent="0.3">
      <c r="A5873" s="30"/>
      <c r="B5873" s="31"/>
      <c r="C5873" s="32"/>
      <c r="D5873" s="28"/>
      <c r="E5873" s="28"/>
    </row>
    <row r="5874" spans="1:5" x14ac:dyDescent="0.3">
      <c r="A5874" s="30"/>
      <c r="B5874" s="31"/>
      <c r="C5874" s="32"/>
      <c r="D5874" s="28"/>
      <c r="E5874" s="28"/>
    </row>
    <row r="5875" spans="1:5" x14ac:dyDescent="0.3">
      <c r="A5875" s="30"/>
      <c r="B5875" s="31"/>
      <c r="C5875" s="32"/>
      <c r="D5875" s="28"/>
      <c r="E5875" s="28"/>
    </row>
    <row r="5876" spans="1:5" x14ac:dyDescent="0.3">
      <c r="A5876" s="30"/>
      <c r="B5876" s="31"/>
      <c r="C5876" s="32"/>
      <c r="D5876" s="28"/>
      <c r="E5876" s="28"/>
    </row>
    <row r="5877" spans="1:5" x14ac:dyDescent="0.3">
      <c r="A5877" s="30"/>
      <c r="B5877" s="31"/>
      <c r="C5877" s="32"/>
      <c r="D5877" s="28"/>
      <c r="E5877" s="28"/>
    </row>
    <row r="5878" spans="1:5" x14ac:dyDescent="0.3">
      <c r="A5878" s="30"/>
      <c r="B5878" s="31"/>
      <c r="C5878" s="32"/>
      <c r="D5878" s="28"/>
      <c r="E5878" s="28"/>
    </row>
    <row r="5879" spans="1:5" x14ac:dyDescent="0.3">
      <c r="A5879" s="30"/>
      <c r="B5879" s="31"/>
      <c r="C5879" s="32"/>
      <c r="D5879" s="28"/>
      <c r="E5879" s="28"/>
    </row>
    <row r="5880" spans="1:5" x14ac:dyDescent="0.3">
      <c r="A5880" s="30"/>
      <c r="B5880" s="31"/>
      <c r="C5880" s="32"/>
      <c r="D5880" s="28"/>
      <c r="E5880" s="28"/>
    </row>
    <row r="5881" spans="1:5" x14ac:dyDescent="0.3">
      <c r="A5881" s="30"/>
      <c r="B5881" s="31"/>
      <c r="C5881" s="32"/>
      <c r="D5881" s="28"/>
      <c r="E5881" s="28"/>
    </row>
    <row r="5882" spans="1:5" x14ac:dyDescent="0.3">
      <c r="A5882" s="30"/>
      <c r="B5882" s="31"/>
      <c r="C5882" s="32"/>
      <c r="D5882" s="28"/>
      <c r="E5882" s="28"/>
    </row>
    <row r="5883" spans="1:5" x14ac:dyDescent="0.3">
      <c r="A5883" s="30"/>
      <c r="B5883" s="31"/>
      <c r="C5883" s="32"/>
      <c r="D5883" s="28"/>
      <c r="E5883" s="28"/>
    </row>
    <row r="5884" spans="1:5" x14ac:dyDescent="0.3">
      <c r="A5884" s="30"/>
      <c r="B5884" s="31"/>
      <c r="C5884" s="32"/>
      <c r="D5884" s="28"/>
      <c r="E5884" s="28"/>
    </row>
    <row r="5885" spans="1:5" x14ac:dyDescent="0.3">
      <c r="A5885" s="30"/>
      <c r="B5885" s="31"/>
      <c r="C5885" s="32"/>
      <c r="D5885" s="28"/>
      <c r="E5885" s="28"/>
    </row>
    <row r="5886" spans="1:5" x14ac:dyDescent="0.3">
      <c r="A5886" s="30"/>
      <c r="B5886" s="31"/>
      <c r="C5886" s="32"/>
      <c r="D5886" s="28"/>
      <c r="E5886" s="28"/>
    </row>
    <row r="5887" spans="1:5" x14ac:dyDescent="0.3">
      <c r="A5887" s="30"/>
      <c r="B5887" s="31"/>
      <c r="C5887" s="32"/>
      <c r="D5887" s="28"/>
      <c r="E5887" s="28"/>
    </row>
    <row r="5888" spans="1:5" x14ac:dyDescent="0.3">
      <c r="A5888" s="30"/>
      <c r="B5888" s="31"/>
      <c r="C5888" s="32"/>
      <c r="D5888" s="28"/>
      <c r="E5888" s="28"/>
    </row>
    <row r="5889" spans="1:5" x14ac:dyDescent="0.3">
      <c r="A5889" s="30"/>
      <c r="B5889" s="31"/>
      <c r="C5889" s="32"/>
      <c r="D5889" s="28"/>
      <c r="E5889" s="28"/>
    </row>
    <row r="5890" spans="1:5" x14ac:dyDescent="0.3">
      <c r="A5890" s="30"/>
      <c r="B5890" s="31"/>
      <c r="C5890" s="32"/>
      <c r="D5890" s="28"/>
      <c r="E5890" s="28"/>
    </row>
    <row r="5891" spans="1:5" x14ac:dyDescent="0.3">
      <c r="A5891" s="30"/>
      <c r="B5891" s="31"/>
      <c r="C5891" s="32"/>
      <c r="D5891" s="28"/>
      <c r="E5891" s="28"/>
    </row>
    <row r="5892" spans="1:5" x14ac:dyDescent="0.3">
      <c r="A5892" s="30"/>
      <c r="B5892" s="31"/>
      <c r="C5892" s="32"/>
      <c r="D5892" s="28"/>
      <c r="E5892" s="28"/>
    </row>
    <row r="5893" spans="1:5" x14ac:dyDescent="0.3">
      <c r="A5893" s="30"/>
      <c r="B5893" s="31"/>
      <c r="C5893" s="32"/>
      <c r="D5893" s="28"/>
      <c r="E5893" s="28"/>
    </row>
    <row r="5894" spans="1:5" x14ac:dyDescent="0.3">
      <c r="A5894" s="30"/>
      <c r="B5894" s="31"/>
      <c r="C5894" s="32"/>
      <c r="D5894" s="28"/>
      <c r="E5894" s="28"/>
    </row>
    <row r="5895" spans="1:5" x14ac:dyDescent="0.3">
      <c r="A5895" s="30"/>
      <c r="B5895" s="31"/>
      <c r="C5895" s="32"/>
      <c r="D5895" s="28"/>
      <c r="E5895" s="28"/>
    </row>
    <row r="5896" spans="1:5" x14ac:dyDescent="0.3">
      <c r="A5896" s="30"/>
      <c r="B5896" s="31"/>
      <c r="C5896" s="32"/>
      <c r="D5896" s="28"/>
      <c r="E5896" s="28"/>
    </row>
    <row r="5897" spans="1:5" x14ac:dyDescent="0.3">
      <c r="A5897" s="30"/>
      <c r="B5897" s="31"/>
      <c r="C5897" s="32"/>
      <c r="D5897" s="28"/>
      <c r="E5897" s="28"/>
    </row>
    <row r="5898" spans="1:5" x14ac:dyDescent="0.3">
      <c r="A5898" s="30"/>
      <c r="B5898" s="31"/>
      <c r="C5898" s="32"/>
      <c r="D5898" s="28"/>
      <c r="E5898" s="28"/>
    </row>
    <row r="5899" spans="1:5" x14ac:dyDescent="0.3">
      <c r="A5899" s="30"/>
      <c r="B5899" s="31"/>
      <c r="C5899" s="32"/>
      <c r="D5899" s="28"/>
      <c r="E5899" s="28"/>
    </row>
    <row r="5900" spans="1:5" x14ac:dyDescent="0.3">
      <c r="A5900" s="30"/>
      <c r="B5900" s="31"/>
      <c r="C5900" s="32"/>
      <c r="D5900" s="28"/>
      <c r="E5900" s="28"/>
    </row>
    <row r="5901" spans="1:5" x14ac:dyDescent="0.3">
      <c r="A5901" s="30"/>
      <c r="B5901" s="31"/>
      <c r="C5901" s="32"/>
      <c r="D5901" s="28"/>
      <c r="E5901" s="28"/>
    </row>
    <row r="5902" spans="1:5" x14ac:dyDescent="0.3">
      <c r="A5902" s="30"/>
      <c r="B5902" s="31"/>
      <c r="C5902" s="32"/>
      <c r="D5902" s="28"/>
      <c r="E5902" s="28"/>
    </row>
    <row r="5903" spans="1:5" x14ac:dyDescent="0.3">
      <c r="A5903" s="30"/>
      <c r="B5903" s="31"/>
      <c r="C5903" s="32"/>
      <c r="D5903" s="28"/>
      <c r="E5903" s="28"/>
    </row>
    <row r="5904" spans="1:5" x14ac:dyDescent="0.3">
      <c r="A5904" s="30"/>
      <c r="B5904" s="31"/>
      <c r="C5904" s="32"/>
      <c r="D5904" s="28"/>
      <c r="E5904" s="28"/>
    </row>
    <row r="5905" spans="1:5" x14ac:dyDescent="0.3">
      <c r="A5905" s="30"/>
      <c r="B5905" s="31"/>
      <c r="C5905" s="32"/>
      <c r="D5905" s="28"/>
      <c r="E5905" s="28"/>
    </row>
    <row r="5906" spans="1:5" x14ac:dyDescent="0.3">
      <c r="A5906" s="30"/>
      <c r="B5906" s="31"/>
      <c r="C5906" s="32"/>
      <c r="D5906" s="28"/>
      <c r="E5906" s="28"/>
    </row>
    <row r="5907" spans="1:5" x14ac:dyDescent="0.3">
      <c r="A5907" s="30"/>
      <c r="B5907" s="31"/>
      <c r="C5907" s="32"/>
      <c r="D5907" s="28"/>
      <c r="E5907" s="28"/>
    </row>
    <row r="5908" spans="1:5" x14ac:dyDescent="0.3">
      <c r="A5908" s="30"/>
      <c r="B5908" s="31"/>
      <c r="C5908" s="32"/>
      <c r="D5908" s="28"/>
      <c r="E5908" s="28"/>
    </row>
    <row r="5909" spans="1:5" x14ac:dyDescent="0.3">
      <c r="A5909" s="30"/>
      <c r="B5909" s="31"/>
      <c r="C5909" s="32"/>
      <c r="D5909" s="28"/>
      <c r="E5909" s="28"/>
    </row>
    <row r="5910" spans="1:5" x14ac:dyDescent="0.3">
      <c r="A5910" s="30"/>
      <c r="B5910" s="31"/>
      <c r="C5910" s="32"/>
      <c r="D5910" s="28"/>
      <c r="E5910" s="28"/>
    </row>
    <row r="5911" spans="1:5" x14ac:dyDescent="0.3">
      <c r="A5911" s="30"/>
      <c r="B5911" s="31"/>
      <c r="C5911" s="32"/>
      <c r="D5911" s="28"/>
      <c r="E5911" s="28"/>
    </row>
    <row r="5912" spans="1:5" x14ac:dyDescent="0.3">
      <c r="A5912" s="30"/>
      <c r="B5912" s="31"/>
      <c r="C5912" s="32"/>
      <c r="D5912" s="28"/>
      <c r="E5912" s="28"/>
    </row>
    <row r="5913" spans="1:5" x14ac:dyDescent="0.3">
      <c r="A5913" s="30"/>
      <c r="B5913" s="31"/>
      <c r="C5913" s="32"/>
      <c r="D5913" s="28"/>
      <c r="E5913" s="28"/>
    </row>
    <row r="5914" spans="1:5" x14ac:dyDescent="0.3">
      <c r="A5914" s="30"/>
      <c r="B5914" s="31"/>
      <c r="C5914" s="32"/>
      <c r="D5914" s="28"/>
      <c r="E5914" s="28"/>
    </row>
    <row r="5915" spans="1:5" x14ac:dyDescent="0.3">
      <c r="A5915" s="30"/>
      <c r="B5915" s="31"/>
      <c r="C5915" s="32"/>
      <c r="D5915" s="28"/>
      <c r="E5915" s="28"/>
    </row>
    <row r="5916" spans="1:5" x14ac:dyDescent="0.3">
      <c r="A5916" s="30"/>
      <c r="B5916" s="31"/>
      <c r="C5916" s="32"/>
      <c r="D5916" s="28"/>
      <c r="E5916" s="28"/>
    </row>
    <row r="5917" spans="1:5" x14ac:dyDescent="0.3">
      <c r="A5917" s="30"/>
      <c r="B5917" s="31"/>
      <c r="C5917" s="32"/>
      <c r="D5917" s="28"/>
      <c r="E5917" s="28"/>
    </row>
    <row r="5918" spans="1:5" x14ac:dyDescent="0.3">
      <c r="A5918" s="30"/>
      <c r="B5918" s="31"/>
      <c r="C5918" s="32"/>
      <c r="D5918" s="28"/>
      <c r="E5918" s="28"/>
    </row>
    <row r="5919" spans="1:5" x14ac:dyDescent="0.3">
      <c r="A5919" s="30"/>
      <c r="B5919" s="31"/>
      <c r="C5919" s="32"/>
      <c r="D5919" s="28"/>
      <c r="E5919" s="28"/>
    </row>
    <row r="5920" spans="1:5" x14ac:dyDescent="0.3">
      <c r="A5920" s="30"/>
      <c r="B5920" s="31"/>
      <c r="C5920" s="32"/>
      <c r="D5920" s="28"/>
      <c r="E5920" s="28"/>
    </row>
    <row r="5921" spans="1:5" x14ac:dyDescent="0.3">
      <c r="A5921" s="30"/>
      <c r="B5921" s="31"/>
      <c r="C5921" s="32"/>
      <c r="D5921" s="28"/>
      <c r="E5921" s="28"/>
    </row>
    <row r="5922" spans="1:5" x14ac:dyDescent="0.3">
      <c r="A5922" s="30"/>
      <c r="B5922" s="31"/>
      <c r="C5922" s="32"/>
      <c r="D5922" s="28"/>
      <c r="E5922" s="28"/>
    </row>
    <row r="5923" spans="1:5" x14ac:dyDescent="0.3">
      <c r="A5923" s="30"/>
      <c r="B5923" s="31"/>
      <c r="C5923" s="32"/>
      <c r="D5923" s="28"/>
      <c r="E5923" s="28"/>
    </row>
    <row r="5924" spans="1:5" x14ac:dyDescent="0.3">
      <c r="A5924" s="30"/>
      <c r="B5924" s="31"/>
      <c r="C5924" s="32"/>
      <c r="D5924" s="28"/>
      <c r="E5924" s="28"/>
    </row>
    <row r="5925" spans="1:5" x14ac:dyDescent="0.3">
      <c r="A5925" s="30"/>
      <c r="B5925" s="31"/>
      <c r="C5925" s="32"/>
      <c r="D5925" s="28"/>
      <c r="E5925" s="28"/>
    </row>
    <row r="5926" spans="1:5" x14ac:dyDescent="0.3">
      <c r="A5926" s="30"/>
      <c r="B5926" s="31"/>
      <c r="C5926" s="32"/>
      <c r="D5926" s="28"/>
      <c r="E5926" s="28"/>
    </row>
    <row r="5927" spans="1:5" x14ac:dyDescent="0.3">
      <c r="A5927" s="30"/>
      <c r="B5927" s="31"/>
      <c r="C5927" s="32"/>
      <c r="D5927" s="28"/>
      <c r="E5927" s="28"/>
    </row>
    <row r="5928" spans="1:5" x14ac:dyDescent="0.3">
      <c r="A5928" s="30"/>
      <c r="B5928" s="31"/>
      <c r="C5928" s="32"/>
      <c r="D5928" s="28"/>
      <c r="E5928" s="28"/>
    </row>
    <row r="5929" spans="1:5" x14ac:dyDescent="0.3">
      <c r="A5929" s="30"/>
      <c r="B5929" s="31"/>
      <c r="C5929" s="32"/>
      <c r="D5929" s="28"/>
      <c r="E5929" s="28"/>
    </row>
    <row r="5930" spans="1:5" x14ac:dyDescent="0.3">
      <c r="A5930" s="30"/>
      <c r="B5930" s="31"/>
      <c r="C5930" s="32"/>
      <c r="D5930" s="28"/>
      <c r="E5930" s="28"/>
    </row>
    <row r="5931" spans="1:5" x14ac:dyDescent="0.3">
      <c r="A5931" s="30"/>
      <c r="B5931" s="31"/>
      <c r="C5931" s="32"/>
      <c r="D5931" s="28"/>
      <c r="E5931" s="28"/>
    </row>
    <row r="5932" spans="1:5" x14ac:dyDescent="0.3">
      <c r="A5932" s="30"/>
      <c r="B5932" s="31"/>
      <c r="C5932" s="32"/>
      <c r="D5932" s="28"/>
      <c r="E5932" s="28"/>
    </row>
    <row r="5933" spans="1:5" x14ac:dyDescent="0.3">
      <c r="A5933" s="30"/>
      <c r="B5933" s="31"/>
      <c r="C5933" s="32"/>
      <c r="D5933" s="28"/>
      <c r="E5933" s="28"/>
    </row>
    <row r="5934" spans="1:5" x14ac:dyDescent="0.3">
      <c r="A5934" s="30"/>
      <c r="B5934" s="31"/>
      <c r="C5934" s="32"/>
      <c r="D5934" s="28"/>
      <c r="E5934" s="28"/>
    </row>
    <row r="5935" spans="1:5" x14ac:dyDescent="0.3">
      <c r="A5935" s="30"/>
      <c r="B5935" s="31"/>
      <c r="C5935" s="32"/>
      <c r="D5935" s="28"/>
      <c r="E5935" s="28"/>
    </row>
    <row r="5936" spans="1:5" x14ac:dyDescent="0.3">
      <c r="A5936" s="30"/>
      <c r="B5936" s="31"/>
      <c r="C5936" s="32"/>
      <c r="D5936" s="28"/>
      <c r="E5936" s="28"/>
    </row>
    <row r="5937" spans="1:5" x14ac:dyDescent="0.3">
      <c r="A5937" s="30"/>
      <c r="B5937" s="31"/>
      <c r="C5937" s="32"/>
      <c r="D5937" s="28"/>
      <c r="E5937" s="28"/>
    </row>
    <row r="5938" spans="1:5" x14ac:dyDescent="0.3">
      <c r="A5938" s="30"/>
      <c r="B5938" s="31"/>
      <c r="C5938" s="32"/>
      <c r="D5938" s="28"/>
      <c r="E5938" s="28"/>
    </row>
    <row r="5939" spans="1:5" x14ac:dyDescent="0.3">
      <c r="A5939" s="30"/>
      <c r="B5939" s="31"/>
      <c r="C5939" s="32"/>
      <c r="D5939" s="28"/>
      <c r="E5939" s="28"/>
    </row>
    <row r="5940" spans="1:5" x14ac:dyDescent="0.3">
      <c r="A5940" s="30"/>
      <c r="B5940" s="31"/>
      <c r="C5940" s="32"/>
      <c r="D5940" s="28"/>
      <c r="E5940" s="28"/>
    </row>
    <row r="5941" spans="1:5" x14ac:dyDescent="0.3">
      <c r="A5941" s="30"/>
      <c r="B5941" s="31"/>
      <c r="C5941" s="32"/>
      <c r="D5941" s="28"/>
      <c r="E5941" s="28"/>
    </row>
    <row r="5942" spans="1:5" x14ac:dyDescent="0.3">
      <c r="A5942" s="30"/>
      <c r="B5942" s="31"/>
      <c r="C5942" s="32"/>
      <c r="D5942" s="28"/>
      <c r="E5942" s="28"/>
    </row>
    <row r="5943" spans="1:5" x14ac:dyDescent="0.3">
      <c r="A5943" s="30"/>
      <c r="B5943" s="31"/>
      <c r="C5943" s="32"/>
      <c r="D5943" s="28"/>
      <c r="E5943" s="28"/>
    </row>
    <row r="5944" spans="1:5" x14ac:dyDescent="0.3">
      <c r="A5944" s="30"/>
      <c r="B5944" s="31"/>
      <c r="C5944" s="32"/>
      <c r="D5944" s="28"/>
      <c r="E5944" s="28"/>
    </row>
    <row r="5945" spans="1:5" x14ac:dyDescent="0.3">
      <c r="A5945" s="30"/>
      <c r="B5945" s="31"/>
      <c r="C5945" s="32"/>
      <c r="D5945" s="28"/>
      <c r="E5945" s="28"/>
    </row>
    <row r="5946" spans="1:5" x14ac:dyDescent="0.3">
      <c r="A5946" s="30"/>
      <c r="B5946" s="31"/>
      <c r="C5946" s="32"/>
      <c r="D5946" s="28"/>
      <c r="E5946" s="28"/>
    </row>
    <row r="5947" spans="1:5" x14ac:dyDescent="0.3">
      <c r="A5947" s="30"/>
      <c r="B5947" s="31"/>
      <c r="C5947" s="32"/>
      <c r="D5947" s="28"/>
      <c r="E5947" s="28"/>
    </row>
    <row r="5948" spans="1:5" x14ac:dyDescent="0.3">
      <c r="A5948" s="30"/>
      <c r="B5948" s="31"/>
      <c r="C5948" s="32"/>
      <c r="D5948" s="28"/>
      <c r="E5948" s="28"/>
    </row>
    <row r="5949" spans="1:5" x14ac:dyDescent="0.3">
      <c r="A5949" s="30"/>
      <c r="B5949" s="31"/>
      <c r="C5949" s="32"/>
      <c r="D5949" s="28"/>
      <c r="E5949" s="28"/>
    </row>
    <row r="5950" spans="1:5" x14ac:dyDescent="0.3">
      <c r="A5950" s="30"/>
      <c r="B5950" s="31"/>
      <c r="C5950" s="32"/>
      <c r="D5950" s="28"/>
      <c r="E5950" s="28"/>
    </row>
    <row r="5951" spans="1:5" x14ac:dyDescent="0.3">
      <c r="A5951" s="30"/>
      <c r="B5951" s="31"/>
      <c r="C5951" s="32"/>
      <c r="D5951" s="28"/>
      <c r="E5951" s="28"/>
    </row>
    <row r="5952" spans="1:5" x14ac:dyDescent="0.3">
      <c r="A5952" s="30"/>
      <c r="B5952" s="31"/>
      <c r="C5952" s="32"/>
      <c r="D5952" s="28"/>
      <c r="E5952" s="28"/>
    </row>
    <row r="5953" spans="1:5" x14ac:dyDescent="0.3">
      <c r="A5953" s="30"/>
      <c r="B5953" s="31"/>
      <c r="C5953" s="32"/>
      <c r="D5953" s="28"/>
      <c r="E5953" s="28"/>
    </row>
    <row r="5954" spans="1:5" x14ac:dyDescent="0.3">
      <c r="A5954" s="30"/>
      <c r="B5954" s="31"/>
      <c r="C5954" s="32"/>
      <c r="D5954" s="28"/>
      <c r="E5954" s="28"/>
    </row>
    <row r="5955" spans="1:5" x14ac:dyDescent="0.3">
      <c r="A5955" s="30"/>
      <c r="B5955" s="31"/>
      <c r="C5955" s="32"/>
      <c r="D5955" s="28"/>
      <c r="E5955" s="28"/>
    </row>
    <row r="5956" spans="1:5" x14ac:dyDescent="0.3">
      <c r="A5956" s="30"/>
      <c r="B5956" s="31"/>
      <c r="C5956" s="32"/>
      <c r="D5956" s="28"/>
      <c r="E5956" s="28"/>
    </row>
    <row r="5957" spans="1:5" x14ac:dyDescent="0.3">
      <c r="A5957" s="30"/>
      <c r="B5957" s="31"/>
      <c r="C5957" s="32"/>
      <c r="D5957" s="28"/>
      <c r="E5957" s="28"/>
    </row>
    <row r="5958" spans="1:5" x14ac:dyDescent="0.3">
      <c r="A5958" s="30"/>
      <c r="B5958" s="31"/>
      <c r="C5958" s="32"/>
      <c r="D5958" s="28"/>
      <c r="E5958" s="28"/>
    </row>
    <row r="5959" spans="1:5" x14ac:dyDescent="0.3">
      <c r="A5959" s="30"/>
      <c r="B5959" s="31"/>
      <c r="C5959" s="32"/>
      <c r="D5959" s="28"/>
      <c r="E5959" s="28"/>
    </row>
    <row r="5960" spans="1:5" x14ac:dyDescent="0.3">
      <c r="A5960" s="30"/>
      <c r="B5960" s="31"/>
      <c r="C5960" s="32"/>
      <c r="D5960" s="28"/>
      <c r="E5960" s="28"/>
    </row>
    <row r="5961" spans="1:5" x14ac:dyDescent="0.3">
      <c r="A5961" s="30"/>
      <c r="B5961" s="31"/>
      <c r="C5961" s="32"/>
      <c r="D5961" s="28"/>
      <c r="E5961" s="28"/>
    </row>
    <row r="5962" spans="1:5" x14ac:dyDescent="0.3">
      <c r="A5962" s="30"/>
      <c r="B5962" s="31"/>
      <c r="C5962" s="32"/>
      <c r="D5962" s="28"/>
      <c r="E5962" s="28"/>
    </row>
    <row r="5963" spans="1:5" x14ac:dyDescent="0.3">
      <c r="A5963" s="30"/>
      <c r="B5963" s="31"/>
      <c r="C5963" s="32"/>
      <c r="D5963" s="28"/>
      <c r="E5963" s="28"/>
    </row>
    <row r="5964" spans="1:5" x14ac:dyDescent="0.3">
      <c r="A5964" s="30"/>
      <c r="B5964" s="31"/>
      <c r="C5964" s="32"/>
      <c r="D5964" s="28"/>
      <c r="E5964" s="28"/>
    </row>
    <row r="5965" spans="1:5" x14ac:dyDescent="0.3">
      <c r="A5965" s="30"/>
      <c r="B5965" s="31"/>
      <c r="C5965" s="32"/>
      <c r="D5965" s="28"/>
      <c r="E5965" s="28"/>
    </row>
    <row r="5966" spans="1:5" x14ac:dyDescent="0.3">
      <c r="A5966" s="30"/>
      <c r="B5966" s="31"/>
      <c r="C5966" s="32"/>
      <c r="D5966" s="28"/>
      <c r="E5966" s="28"/>
    </row>
    <row r="5967" spans="1:5" x14ac:dyDescent="0.3">
      <c r="A5967" s="30"/>
      <c r="B5967" s="31"/>
      <c r="C5967" s="32"/>
      <c r="D5967" s="28"/>
      <c r="E5967" s="28"/>
    </row>
    <row r="5968" spans="1:5" x14ac:dyDescent="0.3">
      <c r="A5968" s="30"/>
      <c r="B5968" s="31"/>
      <c r="C5968" s="32"/>
      <c r="D5968" s="28"/>
      <c r="E5968" s="28"/>
    </row>
    <row r="5969" spans="1:5" x14ac:dyDescent="0.3">
      <c r="A5969" s="30"/>
      <c r="B5969" s="31"/>
      <c r="C5969" s="32"/>
      <c r="D5969" s="28"/>
      <c r="E5969" s="28"/>
    </row>
    <row r="5970" spans="1:5" x14ac:dyDescent="0.3">
      <c r="A5970" s="30"/>
      <c r="B5970" s="31"/>
      <c r="C5970" s="32"/>
      <c r="D5970" s="28"/>
      <c r="E5970" s="28"/>
    </row>
    <row r="5971" spans="1:5" x14ac:dyDescent="0.3">
      <c r="A5971" s="30"/>
      <c r="B5971" s="31"/>
      <c r="C5971" s="32"/>
      <c r="D5971" s="28"/>
      <c r="E5971" s="28"/>
    </row>
    <row r="5972" spans="1:5" x14ac:dyDescent="0.3">
      <c r="A5972" s="30"/>
      <c r="B5972" s="31"/>
      <c r="C5972" s="32"/>
      <c r="D5972" s="28"/>
      <c r="E5972" s="28"/>
    </row>
    <row r="5973" spans="1:5" x14ac:dyDescent="0.3">
      <c r="A5973" s="30"/>
      <c r="B5973" s="31"/>
      <c r="C5973" s="32"/>
      <c r="D5973" s="28"/>
      <c r="E5973" s="28"/>
    </row>
    <row r="5974" spans="1:5" x14ac:dyDescent="0.3">
      <c r="A5974" s="30"/>
      <c r="B5974" s="31"/>
      <c r="C5974" s="32"/>
      <c r="D5974" s="28"/>
      <c r="E5974" s="28"/>
    </row>
    <row r="5975" spans="1:5" x14ac:dyDescent="0.3">
      <c r="A5975" s="30"/>
      <c r="B5975" s="31"/>
      <c r="C5975" s="32"/>
      <c r="D5975" s="28"/>
      <c r="E5975" s="28"/>
    </row>
    <row r="5976" spans="1:5" x14ac:dyDescent="0.3">
      <c r="A5976" s="30"/>
      <c r="B5976" s="31"/>
      <c r="C5976" s="32"/>
      <c r="D5976" s="28"/>
      <c r="E5976" s="28"/>
    </row>
    <row r="5977" spans="1:5" x14ac:dyDescent="0.3">
      <c r="A5977" s="30"/>
      <c r="B5977" s="31"/>
      <c r="C5977" s="32"/>
      <c r="D5977" s="28"/>
      <c r="E5977" s="28"/>
    </row>
    <row r="5978" spans="1:5" x14ac:dyDescent="0.3">
      <c r="A5978" s="30"/>
      <c r="B5978" s="31"/>
      <c r="C5978" s="32"/>
      <c r="D5978" s="28"/>
      <c r="E5978" s="28"/>
    </row>
    <row r="5979" spans="1:5" x14ac:dyDescent="0.3">
      <c r="A5979" s="30"/>
      <c r="B5979" s="31"/>
      <c r="C5979" s="32"/>
      <c r="D5979" s="28"/>
      <c r="E5979" s="28"/>
    </row>
    <row r="5980" spans="1:5" x14ac:dyDescent="0.3">
      <c r="A5980" s="30"/>
      <c r="B5980" s="31"/>
      <c r="C5980" s="32"/>
      <c r="D5980" s="28"/>
      <c r="E5980" s="28"/>
    </row>
    <row r="5981" spans="1:5" x14ac:dyDescent="0.3">
      <c r="A5981" s="30"/>
      <c r="B5981" s="31"/>
      <c r="C5981" s="32"/>
      <c r="D5981" s="28"/>
      <c r="E5981" s="28"/>
    </row>
    <row r="5982" spans="1:5" x14ac:dyDescent="0.3">
      <c r="A5982" s="30"/>
      <c r="B5982" s="31"/>
      <c r="C5982" s="32"/>
      <c r="D5982" s="28"/>
      <c r="E5982" s="28"/>
    </row>
    <row r="5983" spans="1:5" x14ac:dyDescent="0.3">
      <c r="A5983" s="30"/>
      <c r="B5983" s="31"/>
      <c r="C5983" s="32"/>
      <c r="D5983" s="28"/>
      <c r="E5983" s="28"/>
    </row>
    <row r="5984" spans="1:5" x14ac:dyDescent="0.3">
      <c r="A5984" s="30"/>
      <c r="B5984" s="31"/>
      <c r="C5984" s="32"/>
      <c r="D5984" s="28"/>
      <c r="E5984" s="28"/>
    </row>
    <row r="5985" spans="1:5" x14ac:dyDescent="0.3">
      <c r="A5985" s="30"/>
      <c r="B5985" s="31"/>
      <c r="C5985" s="32"/>
      <c r="D5985" s="28"/>
      <c r="E5985" s="28"/>
    </row>
    <row r="5986" spans="1:5" x14ac:dyDescent="0.3">
      <c r="A5986" s="30"/>
      <c r="B5986" s="31"/>
      <c r="C5986" s="32"/>
      <c r="D5986" s="28"/>
      <c r="E5986" s="28"/>
    </row>
    <row r="5987" spans="1:5" x14ac:dyDescent="0.3">
      <c r="A5987" s="30"/>
      <c r="B5987" s="31"/>
      <c r="C5987" s="32"/>
      <c r="D5987" s="28"/>
      <c r="E5987" s="28"/>
    </row>
    <row r="5988" spans="1:5" x14ac:dyDescent="0.3">
      <c r="A5988" s="30"/>
      <c r="B5988" s="31"/>
      <c r="C5988" s="32"/>
      <c r="D5988" s="28"/>
      <c r="E5988" s="28"/>
    </row>
    <row r="5989" spans="1:5" x14ac:dyDescent="0.3">
      <c r="A5989" s="30"/>
      <c r="B5989" s="31"/>
      <c r="C5989" s="32"/>
      <c r="D5989" s="28"/>
      <c r="E5989" s="28"/>
    </row>
    <row r="5990" spans="1:5" x14ac:dyDescent="0.3">
      <c r="A5990" s="30"/>
      <c r="B5990" s="31"/>
      <c r="C5990" s="32"/>
      <c r="D5990" s="28"/>
      <c r="E5990" s="28"/>
    </row>
    <row r="5991" spans="1:5" x14ac:dyDescent="0.3">
      <c r="A5991" s="30"/>
      <c r="B5991" s="31"/>
      <c r="C5991" s="32"/>
      <c r="D5991" s="28"/>
      <c r="E5991" s="28"/>
    </row>
    <row r="5992" spans="1:5" x14ac:dyDescent="0.3">
      <c r="A5992" s="30"/>
      <c r="B5992" s="31"/>
      <c r="C5992" s="32"/>
      <c r="D5992" s="28"/>
      <c r="E5992" s="28"/>
    </row>
    <row r="5993" spans="1:5" x14ac:dyDescent="0.3">
      <c r="A5993" s="30"/>
      <c r="B5993" s="31"/>
      <c r="C5993" s="32"/>
      <c r="D5993" s="28"/>
      <c r="E5993" s="28"/>
    </row>
    <row r="5994" spans="1:5" x14ac:dyDescent="0.3">
      <c r="A5994" s="30"/>
      <c r="B5994" s="31"/>
      <c r="C5994" s="32"/>
      <c r="D5994" s="28"/>
      <c r="E5994" s="28"/>
    </row>
    <row r="5995" spans="1:5" x14ac:dyDescent="0.3">
      <c r="A5995" s="30"/>
      <c r="B5995" s="31"/>
      <c r="C5995" s="32"/>
      <c r="D5995" s="28"/>
      <c r="E5995" s="28"/>
    </row>
    <row r="5996" spans="1:5" x14ac:dyDescent="0.3">
      <c r="A5996" s="30"/>
      <c r="B5996" s="31"/>
      <c r="C5996" s="32"/>
      <c r="D5996" s="28"/>
      <c r="E5996" s="28"/>
    </row>
    <row r="5997" spans="1:5" x14ac:dyDescent="0.3">
      <c r="A5997" s="30"/>
      <c r="B5997" s="31"/>
      <c r="C5997" s="32"/>
      <c r="D5997" s="28"/>
      <c r="E5997" s="28"/>
    </row>
    <row r="5998" spans="1:5" x14ac:dyDescent="0.3">
      <c r="A5998" s="30"/>
      <c r="B5998" s="31"/>
      <c r="C5998" s="32"/>
      <c r="D5998" s="28"/>
      <c r="E5998" s="28"/>
    </row>
    <row r="5999" spans="1:5" x14ac:dyDescent="0.3">
      <c r="A5999" s="30"/>
      <c r="B5999" s="31"/>
      <c r="C5999" s="32"/>
      <c r="D5999" s="28"/>
      <c r="E5999" s="28"/>
    </row>
    <row r="6000" spans="1:5" x14ac:dyDescent="0.3">
      <c r="A6000" s="30"/>
      <c r="B6000" s="31"/>
      <c r="C6000" s="32"/>
      <c r="D6000" s="28"/>
      <c r="E6000" s="28"/>
    </row>
    <row r="6001" spans="1:5" x14ac:dyDescent="0.3">
      <c r="A6001" s="30"/>
      <c r="B6001" s="31"/>
      <c r="C6001" s="32"/>
      <c r="D6001" s="28"/>
      <c r="E6001" s="28"/>
    </row>
    <row r="6002" spans="1:5" x14ac:dyDescent="0.3">
      <c r="A6002" s="30"/>
      <c r="B6002" s="31"/>
      <c r="C6002" s="32"/>
      <c r="D6002" s="28"/>
      <c r="E6002" s="28"/>
    </row>
    <row r="6003" spans="1:5" x14ac:dyDescent="0.3">
      <c r="A6003" s="30"/>
      <c r="B6003" s="31"/>
      <c r="C6003" s="32"/>
      <c r="D6003" s="28"/>
      <c r="E6003" s="28"/>
    </row>
    <row r="6004" spans="1:5" x14ac:dyDescent="0.3">
      <c r="A6004" s="30"/>
      <c r="B6004" s="31"/>
      <c r="C6004" s="32"/>
      <c r="D6004" s="28"/>
      <c r="E6004" s="28"/>
    </row>
    <row r="6005" spans="1:5" x14ac:dyDescent="0.3">
      <c r="A6005" s="30"/>
      <c r="B6005" s="31"/>
      <c r="C6005" s="32"/>
      <c r="D6005" s="28"/>
      <c r="E6005" s="28"/>
    </row>
    <row r="6006" spans="1:5" x14ac:dyDescent="0.3">
      <c r="A6006" s="30"/>
      <c r="B6006" s="31"/>
      <c r="C6006" s="32"/>
      <c r="D6006" s="28"/>
      <c r="E6006" s="28"/>
    </row>
    <row r="6007" spans="1:5" x14ac:dyDescent="0.3">
      <c r="A6007" s="30"/>
      <c r="B6007" s="31"/>
      <c r="C6007" s="32"/>
      <c r="D6007" s="28"/>
      <c r="E6007" s="28"/>
    </row>
    <row r="6008" spans="1:5" x14ac:dyDescent="0.3">
      <c r="A6008" s="30"/>
      <c r="B6008" s="31"/>
      <c r="C6008" s="32"/>
      <c r="D6008" s="28"/>
      <c r="E6008" s="28"/>
    </row>
    <row r="6009" spans="1:5" x14ac:dyDescent="0.3">
      <c r="A6009" s="30"/>
      <c r="B6009" s="31"/>
      <c r="C6009" s="32"/>
      <c r="D6009" s="28"/>
      <c r="E6009" s="28"/>
    </row>
    <row r="6010" spans="1:5" x14ac:dyDescent="0.3">
      <c r="A6010" s="30"/>
      <c r="B6010" s="31"/>
      <c r="C6010" s="32"/>
      <c r="D6010" s="28"/>
      <c r="E6010" s="28"/>
    </row>
    <row r="6011" spans="1:5" x14ac:dyDescent="0.3">
      <c r="A6011" s="30"/>
      <c r="B6011" s="31"/>
      <c r="C6011" s="32"/>
      <c r="D6011" s="28"/>
      <c r="E6011" s="28"/>
    </row>
    <row r="6012" spans="1:5" x14ac:dyDescent="0.3">
      <c r="A6012" s="30"/>
      <c r="B6012" s="31"/>
      <c r="C6012" s="32"/>
      <c r="D6012" s="28"/>
      <c r="E6012" s="28"/>
    </row>
    <row r="6013" spans="1:5" x14ac:dyDescent="0.3">
      <c r="A6013" s="30"/>
      <c r="B6013" s="31"/>
      <c r="C6013" s="32"/>
      <c r="D6013" s="28"/>
      <c r="E6013" s="28"/>
    </row>
    <row r="6014" spans="1:5" x14ac:dyDescent="0.3">
      <c r="A6014" s="30"/>
      <c r="B6014" s="31"/>
      <c r="C6014" s="32"/>
      <c r="D6014" s="28"/>
      <c r="E6014" s="28"/>
    </row>
    <row r="6015" spans="1:5" x14ac:dyDescent="0.3">
      <c r="A6015" s="30"/>
      <c r="B6015" s="31"/>
      <c r="C6015" s="32"/>
      <c r="D6015" s="28"/>
      <c r="E6015" s="28"/>
    </row>
    <row r="6016" spans="1:5" x14ac:dyDescent="0.3">
      <c r="A6016" s="30"/>
      <c r="B6016" s="31"/>
      <c r="C6016" s="32"/>
      <c r="D6016" s="28"/>
      <c r="E6016" s="28"/>
    </row>
    <row r="6017" spans="1:5" x14ac:dyDescent="0.3">
      <c r="A6017" s="30"/>
      <c r="B6017" s="31"/>
      <c r="C6017" s="32"/>
      <c r="D6017" s="28"/>
      <c r="E6017" s="28"/>
    </row>
    <row r="6018" spans="1:5" x14ac:dyDescent="0.3">
      <c r="A6018" s="30"/>
      <c r="B6018" s="31"/>
      <c r="C6018" s="32"/>
      <c r="D6018" s="28"/>
      <c r="E6018" s="28"/>
    </row>
    <row r="6019" spans="1:5" x14ac:dyDescent="0.3">
      <c r="A6019" s="30"/>
      <c r="B6019" s="31"/>
      <c r="C6019" s="32"/>
      <c r="D6019" s="28"/>
      <c r="E6019" s="28"/>
    </row>
    <row r="6020" spans="1:5" x14ac:dyDescent="0.3">
      <c r="A6020" s="30"/>
      <c r="B6020" s="31"/>
      <c r="C6020" s="32"/>
      <c r="D6020" s="28"/>
      <c r="E6020" s="28"/>
    </row>
    <row r="6021" spans="1:5" x14ac:dyDescent="0.3">
      <c r="A6021" s="30"/>
      <c r="B6021" s="31"/>
      <c r="C6021" s="32"/>
      <c r="D6021" s="28"/>
      <c r="E6021" s="28"/>
    </row>
    <row r="6022" spans="1:5" x14ac:dyDescent="0.3">
      <c r="A6022" s="30"/>
      <c r="B6022" s="31"/>
      <c r="C6022" s="32"/>
      <c r="D6022" s="28"/>
      <c r="E6022" s="28"/>
    </row>
    <row r="6023" spans="1:5" x14ac:dyDescent="0.3">
      <c r="A6023" s="30"/>
      <c r="B6023" s="31"/>
      <c r="C6023" s="32"/>
      <c r="D6023" s="28"/>
      <c r="E6023" s="28"/>
    </row>
    <row r="6024" spans="1:5" x14ac:dyDescent="0.3">
      <c r="A6024" s="30"/>
      <c r="B6024" s="31"/>
      <c r="C6024" s="32"/>
      <c r="D6024" s="28"/>
      <c r="E6024" s="28"/>
    </row>
    <row r="6025" spans="1:5" x14ac:dyDescent="0.3">
      <c r="A6025" s="30"/>
      <c r="B6025" s="31"/>
      <c r="C6025" s="32"/>
      <c r="D6025" s="28"/>
      <c r="E6025" s="28"/>
    </row>
    <row r="6026" spans="1:5" x14ac:dyDescent="0.3">
      <c r="A6026" s="30"/>
      <c r="B6026" s="31"/>
      <c r="C6026" s="32"/>
      <c r="D6026" s="28"/>
      <c r="E6026" s="28"/>
    </row>
    <row r="6027" spans="1:5" x14ac:dyDescent="0.3">
      <c r="A6027" s="30"/>
      <c r="B6027" s="31"/>
      <c r="C6027" s="32"/>
      <c r="D6027" s="28"/>
      <c r="E6027" s="28"/>
    </row>
    <row r="6028" spans="1:5" x14ac:dyDescent="0.3">
      <c r="A6028" s="30"/>
      <c r="B6028" s="31"/>
      <c r="C6028" s="32"/>
      <c r="D6028" s="28"/>
      <c r="E6028" s="28"/>
    </row>
    <row r="6029" spans="1:5" x14ac:dyDescent="0.3">
      <c r="A6029" s="30"/>
      <c r="B6029" s="31"/>
      <c r="C6029" s="32"/>
      <c r="D6029" s="28"/>
      <c r="E6029" s="28"/>
    </row>
    <row r="6030" spans="1:5" x14ac:dyDescent="0.3">
      <c r="A6030" s="30"/>
      <c r="B6030" s="31"/>
      <c r="C6030" s="32"/>
      <c r="D6030" s="28"/>
      <c r="E6030" s="28"/>
    </row>
    <row r="6031" spans="1:5" x14ac:dyDescent="0.3">
      <c r="A6031" s="30"/>
      <c r="B6031" s="31"/>
      <c r="C6031" s="32"/>
      <c r="D6031" s="28"/>
      <c r="E6031" s="28"/>
    </row>
    <row r="6032" spans="1:5" x14ac:dyDescent="0.3">
      <c r="A6032" s="30"/>
      <c r="B6032" s="31"/>
      <c r="C6032" s="32"/>
      <c r="D6032" s="28"/>
      <c r="E6032" s="28"/>
    </row>
    <row r="6033" spans="1:5" x14ac:dyDescent="0.3">
      <c r="A6033" s="30"/>
      <c r="B6033" s="31"/>
      <c r="C6033" s="32"/>
      <c r="D6033" s="28"/>
      <c r="E6033" s="28"/>
    </row>
    <row r="6034" spans="1:5" x14ac:dyDescent="0.3">
      <c r="A6034" s="30"/>
      <c r="B6034" s="31"/>
      <c r="C6034" s="32"/>
      <c r="D6034" s="28"/>
      <c r="E6034" s="28"/>
    </row>
    <row r="6035" spans="1:5" x14ac:dyDescent="0.3">
      <c r="A6035" s="30"/>
      <c r="B6035" s="31"/>
      <c r="C6035" s="32"/>
      <c r="D6035" s="28"/>
      <c r="E6035" s="28"/>
    </row>
    <row r="6036" spans="1:5" x14ac:dyDescent="0.3">
      <c r="A6036" s="30"/>
      <c r="B6036" s="31"/>
      <c r="C6036" s="32"/>
      <c r="D6036" s="28"/>
      <c r="E6036" s="28"/>
    </row>
    <row r="6037" spans="1:5" x14ac:dyDescent="0.3">
      <c r="A6037" s="30"/>
      <c r="B6037" s="31"/>
      <c r="C6037" s="32"/>
      <c r="D6037" s="28"/>
      <c r="E6037" s="28"/>
    </row>
    <row r="6038" spans="1:5" x14ac:dyDescent="0.3">
      <c r="A6038" s="30"/>
      <c r="B6038" s="31"/>
      <c r="C6038" s="32"/>
      <c r="D6038" s="28"/>
      <c r="E6038" s="28"/>
    </row>
    <row r="6039" spans="1:5" x14ac:dyDescent="0.3">
      <c r="A6039" s="30"/>
      <c r="B6039" s="31"/>
      <c r="C6039" s="32"/>
      <c r="D6039" s="28"/>
      <c r="E6039" s="28"/>
    </row>
    <row r="6040" spans="1:5" x14ac:dyDescent="0.3">
      <c r="A6040" s="30"/>
      <c r="B6040" s="31"/>
      <c r="C6040" s="32"/>
      <c r="D6040" s="28"/>
      <c r="E6040" s="28"/>
    </row>
    <row r="6041" spans="1:5" x14ac:dyDescent="0.3">
      <c r="A6041" s="30"/>
      <c r="B6041" s="31"/>
      <c r="C6041" s="32"/>
      <c r="D6041" s="28"/>
      <c r="E6041" s="28"/>
    </row>
    <row r="6042" spans="1:5" x14ac:dyDescent="0.3">
      <c r="A6042" s="30"/>
      <c r="B6042" s="31"/>
      <c r="C6042" s="32"/>
      <c r="D6042" s="28"/>
      <c r="E6042" s="28"/>
    </row>
    <row r="6043" spans="1:5" x14ac:dyDescent="0.3">
      <c r="A6043" s="30"/>
      <c r="B6043" s="31"/>
      <c r="C6043" s="32"/>
      <c r="D6043" s="28"/>
      <c r="E6043" s="28"/>
    </row>
    <row r="6044" spans="1:5" x14ac:dyDescent="0.3">
      <c r="A6044" s="30"/>
      <c r="B6044" s="31"/>
      <c r="C6044" s="32"/>
      <c r="D6044" s="28"/>
      <c r="E6044" s="28"/>
    </row>
    <row r="6045" spans="1:5" x14ac:dyDescent="0.3">
      <c r="A6045" s="30"/>
      <c r="B6045" s="31"/>
      <c r="C6045" s="32"/>
      <c r="D6045" s="28"/>
      <c r="E6045" s="28"/>
    </row>
    <row r="6046" spans="1:5" x14ac:dyDescent="0.3">
      <c r="A6046" s="30"/>
      <c r="B6046" s="31"/>
      <c r="C6046" s="32"/>
      <c r="D6046" s="28"/>
      <c r="E6046" s="28"/>
    </row>
    <row r="6047" spans="1:5" x14ac:dyDescent="0.3">
      <c r="A6047" s="30"/>
      <c r="B6047" s="31"/>
      <c r="C6047" s="32"/>
      <c r="D6047" s="28"/>
      <c r="E6047" s="28"/>
    </row>
    <row r="6048" spans="1:5" x14ac:dyDescent="0.3">
      <c r="A6048" s="30"/>
      <c r="B6048" s="31"/>
      <c r="C6048" s="32"/>
      <c r="D6048" s="28"/>
      <c r="E6048" s="28"/>
    </row>
    <row r="6049" spans="1:5" x14ac:dyDescent="0.3">
      <c r="A6049" s="30"/>
      <c r="B6049" s="31"/>
      <c r="C6049" s="32"/>
      <c r="D6049" s="28"/>
      <c r="E6049" s="28"/>
    </row>
    <row r="6050" spans="1:5" x14ac:dyDescent="0.3">
      <c r="A6050" s="30"/>
      <c r="B6050" s="31"/>
      <c r="C6050" s="32"/>
      <c r="D6050" s="28"/>
      <c r="E6050" s="28"/>
    </row>
    <row r="6051" spans="1:5" x14ac:dyDescent="0.3">
      <c r="A6051" s="30"/>
      <c r="B6051" s="31"/>
      <c r="C6051" s="32"/>
      <c r="D6051" s="28"/>
      <c r="E6051" s="28"/>
    </row>
    <row r="6052" spans="1:5" x14ac:dyDescent="0.3">
      <c r="A6052" s="30"/>
      <c r="B6052" s="31"/>
      <c r="C6052" s="32"/>
      <c r="D6052" s="28"/>
      <c r="E6052" s="28"/>
    </row>
    <row r="6053" spans="1:5" x14ac:dyDescent="0.3">
      <c r="A6053" s="30"/>
      <c r="B6053" s="31"/>
      <c r="C6053" s="32"/>
      <c r="D6053" s="28"/>
      <c r="E6053" s="28"/>
    </row>
    <row r="6054" spans="1:5" x14ac:dyDescent="0.3">
      <c r="A6054" s="30"/>
      <c r="B6054" s="31"/>
      <c r="C6054" s="32"/>
      <c r="D6054" s="28"/>
      <c r="E6054" s="28"/>
    </row>
    <row r="6055" spans="1:5" x14ac:dyDescent="0.3">
      <c r="A6055" s="30"/>
      <c r="B6055" s="31"/>
      <c r="C6055" s="32"/>
      <c r="D6055" s="28"/>
      <c r="E6055" s="28"/>
    </row>
    <row r="6056" spans="1:5" x14ac:dyDescent="0.3">
      <c r="A6056" s="30"/>
      <c r="B6056" s="31"/>
      <c r="C6056" s="32"/>
      <c r="D6056" s="28"/>
      <c r="E6056" s="28"/>
    </row>
    <row r="6057" spans="1:5" x14ac:dyDescent="0.3">
      <c r="A6057" s="30"/>
      <c r="B6057" s="31"/>
      <c r="C6057" s="32"/>
      <c r="D6057" s="28"/>
      <c r="E6057" s="28"/>
    </row>
    <row r="6058" spans="1:5" x14ac:dyDescent="0.3">
      <c r="A6058" s="30"/>
      <c r="B6058" s="31"/>
      <c r="C6058" s="32"/>
      <c r="D6058" s="28"/>
      <c r="E6058" s="28"/>
    </row>
    <row r="6059" spans="1:5" x14ac:dyDescent="0.3">
      <c r="A6059" s="30"/>
      <c r="B6059" s="31"/>
      <c r="C6059" s="32"/>
      <c r="D6059" s="28"/>
      <c r="E6059" s="28"/>
    </row>
    <row r="6060" spans="1:5" x14ac:dyDescent="0.3">
      <c r="A6060" s="30"/>
      <c r="B6060" s="31"/>
      <c r="C6060" s="32"/>
      <c r="D6060" s="28"/>
      <c r="E6060" s="28"/>
    </row>
    <row r="6061" spans="1:5" x14ac:dyDescent="0.3">
      <c r="A6061" s="30"/>
      <c r="B6061" s="31"/>
      <c r="C6061" s="32"/>
      <c r="D6061" s="28"/>
      <c r="E6061" s="28"/>
    </row>
    <row r="6062" spans="1:5" x14ac:dyDescent="0.3">
      <c r="A6062" s="30"/>
      <c r="B6062" s="31"/>
      <c r="C6062" s="32"/>
      <c r="D6062" s="28"/>
      <c r="E6062" s="28"/>
    </row>
    <row r="6063" spans="1:5" x14ac:dyDescent="0.3">
      <c r="A6063" s="30"/>
      <c r="B6063" s="31"/>
      <c r="C6063" s="32"/>
      <c r="D6063" s="28"/>
      <c r="E6063" s="28"/>
    </row>
    <row r="6064" spans="1:5" x14ac:dyDescent="0.3">
      <c r="A6064" s="30"/>
      <c r="B6064" s="31"/>
      <c r="C6064" s="32"/>
      <c r="D6064" s="28"/>
      <c r="E6064" s="28"/>
    </row>
    <row r="6065" spans="1:5" x14ac:dyDescent="0.3">
      <c r="A6065" s="30"/>
      <c r="B6065" s="31"/>
      <c r="C6065" s="32"/>
      <c r="D6065" s="28"/>
      <c r="E6065" s="28"/>
    </row>
    <row r="6066" spans="1:5" x14ac:dyDescent="0.3">
      <c r="A6066" s="30"/>
      <c r="B6066" s="31"/>
      <c r="C6066" s="32"/>
      <c r="D6066" s="28"/>
      <c r="E6066" s="28"/>
    </row>
    <row r="6067" spans="1:5" x14ac:dyDescent="0.3">
      <c r="A6067" s="30"/>
      <c r="B6067" s="31"/>
      <c r="C6067" s="32"/>
      <c r="D6067" s="28"/>
      <c r="E6067" s="28"/>
    </row>
    <row r="6068" spans="1:5" x14ac:dyDescent="0.3">
      <c r="A6068" s="30"/>
      <c r="B6068" s="31"/>
      <c r="C6068" s="32"/>
      <c r="D6068" s="28"/>
      <c r="E6068" s="28"/>
    </row>
    <row r="6069" spans="1:5" x14ac:dyDescent="0.3">
      <c r="A6069" s="30"/>
      <c r="B6069" s="31"/>
      <c r="C6069" s="32"/>
      <c r="D6069" s="28"/>
      <c r="E6069" s="28"/>
    </row>
    <row r="6070" spans="1:5" x14ac:dyDescent="0.3">
      <c r="A6070" s="30"/>
      <c r="B6070" s="31"/>
      <c r="C6070" s="32"/>
      <c r="D6070" s="28"/>
      <c r="E6070" s="28"/>
    </row>
    <row r="6071" spans="1:5" x14ac:dyDescent="0.3">
      <c r="A6071" s="30"/>
      <c r="B6071" s="31"/>
      <c r="C6071" s="32"/>
      <c r="D6071" s="28"/>
      <c r="E6071" s="28"/>
    </row>
    <row r="6072" spans="1:5" x14ac:dyDescent="0.3">
      <c r="A6072" s="30"/>
      <c r="B6072" s="31"/>
      <c r="C6072" s="32"/>
      <c r="D6072" s="28"/>
      <c r="E6072" s="28"/>
    </row>
    <row r="6073" spans="1:5" x14ac:dyDescent="0.3">
      <c r="A6073" s="30"/>
      <c r="B6073" s="31"/>
      <c r="C6073" s="32"/>
      <c r="D6073" s="28"/>
      <c r="E6073" s="28"/>
    </row>
    <row r="6074" spans="1:5" x14ac:dyDescent="0.3">
      <c r="A6074" s="30"/>
      <c r="B6074" s="31"/>
      <c r="C6074" s="32"/>
      <c r="D6074" s="28"/>
      <c r="E6074" s="28"/>
    </row>
    <row r="6075" spans="1:5" x14ac:dyDescent="0.3">
      <c r="A6075" s="30"/>
      <c r="B6075" s="31"/>
      <c r="C6075" s="32"/>
      <c r="D6075" s="28"/>
      <c r="E6075" s="28"/>
    </row>
    <row r="6076" spans="1:5" x14ac:dyDescent="0.3">
      <c r="A6076" s="30"/>
      <c r="B6076" s="31"/>
      <c r="C6076" s="32"/>
      <c r="D6076" s="28"/>
      <c r="E6076" s="28"/>
    </row>
    <row r="6077" spans="1:5" x14ac:dyDescent="0.3">
      <c r="A6077" s="30"/>
      <c r="B6077" s="31"/>
      <c r="C6077" s="32"/>
      <c r="D6077" s="28"/>
      <c r="E6077" s="28"/>
    </row>
    <row r="6078" spans="1:5" x14ac:dyDescent="0.3">
      <c r="A6078" s="30"/>
      <c r="B6078" s="31"/>
      <c r="C6078" s="32"/>
      <c r="D6078" s="28"/>
      <c r="E6078" s="28"/>
    </row>
    <row r="6079" spans="1:5" x14ac:dyDescent="0.3">
      <c r="A6079" s="30"/>
      <c r="B6079" s="31"/>
      <c r="C6079" s="32"/>
      <c r="D6079" s="28"/>
      <c r="E6079" s="28"/>
    </row>
    <row r="6080" spans="1:5" x14ac:dyDescent="0.3">
      <c r="A6080" s="30"/>
      <c r="B6080" s="31"/>
      <c r="C6080" s="32"/>
      <c r="D6080" s="28"/>
      <c r="E6080" s="28"/>
    </row>
    <row r="6081" spans="1:5" x14ac:dyDescent="0.3">
      <c r="A6081" s="30"/>
      <c r="B6081" s="31"/>
      <c r="C6081" s="32"/>
      <c r="D6081" s="28"/>
      <c r="E6081" s="28"/>
    </row>
    <row r="6082" spans="1:5" x14ac:dyDescent="0.3">
      <c r="A6082" s="30"/>
      <c r="B6082" s="31"/>
      <c r="C6082" s="32"/>
      <c r="D6082" s="28"/>
      <c r="E6082" s="28"/>
    </row>
    <row r="6083" spans="1:5" x14ac:dyDescent="0.3">
      <c r="A6083" s="30"/>
      <c r="B6083" s="31"/>
      <c r="C6083" s="32"/>
      <c r="D6083" s="28"/>
      <c r="E6083" s="28"/>
    </row>
    <row r="6084" spans="1:5" x14ac:dyDescent="0.3">
      <c r="A6084" s="30"/>
      <c r="B6084" s="31"/>
      <c r="C6084" s="32"/>
      <c r="D6084" s="28"/>
      <c r="E6084" s="28"/>
    </row>
    <row r="6085" spans="1:5" x14ac:dyDescent="0.3">
      <c r="A6085" s="30"/>
      <c r="B6085" s="31"/>
      <c r="C6085" s="32"/>
      <c r="D6085" s="28"/>
      <c r="E6085" s="28"/>
    </row>
    <row r="6086" spans="1:5" x14ac:dyDescent="0.3">
      <c r="A6086" s="30"/>
      <c r="B6086" s="31"/>
      <c r="C6086" s="32"/>
      <c r="D6086" s="28"/>
      <c r="E6086" s="28"/>
    </row>
    <row r="6087" spans="1:5" x14ac:dyDescent="0.3">
      <c r="A6087" s="30"/>
      <c r="B6087" s="31"/>
      <c r="C6087" s="32"/>
      <c r="D6087" s="28"/>
      <c r="E6087" s="28"/>
    </row>
    <row r="6088" spans="1:5" x14ac:dyDescent="0.3">
      <c r="A6088" s="30"/>
      <c r="B6088" s="31"/>
      <c r="C6088" s="32"/>
      <c r="D6088" s="28"/>
      <c r="E6088" s="28"/>
    </row>
    <row r="6089" spans="1:5" x14ac:dyDescent="0.3">
      <c r="A6089" s="30"/>
      <c r="B6089" s="31"/>
      <c r="C6089" s="32"/>
      <c r="D6089" s="28"/>
      <c r="E6089" s="28"/>
    </row>
    <row r="6090" spans="1:5" x14ac:dyDescent="0.3">
      <c r="A6090" s="30"/>
      <c r="B6090" s="31"/>
      <c r="C6090" s="32"/>
      <c r="D6090" s="28"/>
      <c r="E6090" s="28"/>
    </row>
    <row r="6091" spans="1:5" x14ac:dyDescent="0.3">
      <c r="A6091" s="30"/>
      <c r="B6091" s="31"/>
      <c r="C6091" s="32"/>
      <c r="D6091" s="28"/>
      <c r="E6091" s="28"/>
    </row>
    <row r="6092" spans="1:5" x14ac:dyDescent="0.3">
      <c r="A6092" s="30"/>
      <c r="B6092" s="31"/>
      <c r="C6092" s="32"/>
      <c r="D6092" s="28"/>
      <c r="E6092" s="28"/>
    </row>
    <row r="6093" spans="1:5" x14ac:dyDescent="0.3">
      <c r="A6093" s="30"/>
      <c r="B6093" s="31"/>
      <c r="C6093" s="32"/>
      <c r="D6093" s="28"/>
      <c r="E6093" s="28"/>
    </row>
    <row r="6094" spans="1:5" x14ac:dyDescent="0.3">
      <c r="A6094" s="30"/>
      <c r="B6094" s="31"/>
      <c r="C6094" s="32"/>
      <c r="D6094" s="28"/>
      <c r="E6094" s="28"/>
    </row>
    <row r="6095" spans="1:5" x14ac:dyDescent="0.3">
      <c r="A6095" s="30"/>
      <c r="B6095" s="31"/>
      <c r="C6095" s="32"/>
      <c r="D6095" s="28"/>
      <c r="E6095" s="28"/>
    </row>
    <row r="6096" spans="1:5" x14ac:dyDescent="0.3">
      <c r="A6096" s="30"/>
      <c r="B6096" s="31"/>
      <c r="C6096" s="32"/>
      <c r="D6096" s="28"/>
      <c r="E6096" s="28"/>
    </row>
    <row r="6097" spans="1:5" x14ac:dyDescent="0.3">
      <c r="A6097" s="30"/>
      <c r="B6097" s="31"/>
      <c r="C6097" s="32"/>
      <c r="D6097" s="28"/>
      <c r="E6097" s="28"/>
    </row>
    <row r="6098" spans="1:5" x14ac:dyDescent="0.3">
      <c r="A6098" s="30"/>
      <c r="B6098" s="31"/>
      <c r="C6098" s="32"/>
      <c r="D6098" s="28"/>
      <c r="E6098" s="28"/>
    </row>
    <row r="6099" spans="1:5" x14ac:dyDescent="0.3">
      <c r="A6099" s="30"/>
      <c r="B6099" s="31"/>
      <c r="C6099" s="32"/>
      <c r="D6099" s="28"/>
      <c r="E6099" s="28"/>
    </row>
    <row r="6100" spans="1:5" x14ac:dyDescent="0.3">
      <c r="A6100" s="30"/>
      <c r="B6100" s="31"/>
      <c r="C6100" s="32"/>
      <c r="D6100" s="28"/>
      <c r="E6100" s="28"/>
    </row>
    <row r="6101" spans="1:5" x14ac:dyDescent="0.3">
      <c r="A6101" s="30"/>
      <c r="B6101" s="31"/>
      <c r="C6101" s="32"/>
      <c r="D6101" s="28"/>
      <c r="E6101" s="28"/>
    </row>
    <row r="6102" spans="1:5" x14ac:dyDescent="0.3">
      <c r="A6102" s="30"/>
      <c r="B6102" s="31"/>
      <c r="C6102" s="32"/>
      <c r="D6102" s="28"/>
      <c r="E6102" s="28"/>
    </row>
    <row r="6103" spans="1:5" x14ac:dyDescent="0.3">
      <c r="A6103" s="30"/>
      <c r="B6103" s="31"/>
      <c r="C6103" s="32"/>
      <c r="D6103" s="28"/>
      <c r="E6103" s="28"/>
    </row>
    <row r="6104" spans="1:5" x14ac:dyDescent="0.3">
      <c r="A6104" s="30"/>
      <c r="B6104" s="31"/>
      <c r="C6104" s="32"/>
      <c r="D6104" s="28"/>
      <c r="E6104" s="28"/>
    </row>
    <row r="6105" spans="1:5" x14ac:dyDescent="0.3">
      <c r="A6105" s="30"/>
      <c r="B6105" s="31"/>
      <c r="C6105" s="32"/>
      <c r="D6105" s="28"/>
      <c r="E6105" s="28"/>
    </row>
    <row r="6106" spans="1:5" x14ac:dyDescent="0.3">
      <c r="A6106" s="30"/>
      <c r="B6106" s="31"/>
      <c r="C6106" s="32"/>
      <c r="D6106" s="28"/>
      <c r="E6106" s="28"/>
    </row>
    <row r="6107" spans="1:5" x14ac:dyDescent="0.3">
      <c r="A6107" s="30"/>
      <c r="B6107" s="31"/>
      <c r="C6107" s="32"/>
      <c r="D6107" s="28"/>
      <c r="E6107" s="28"/>
    </row>
    <row r="6108" spans="1:5" x14ac:dyDescent="0.3">
      <c r="A6108" s="30"/>
      <c r="B6108" s="31"/>
      <c r="C6108" s="32"/>
      <c r="D6108" s="28"/>
      <c r="E6108" s="28"/>
    </row>
    <row r="6109" spans="1:5" x14ac:dyDescent="0.3">
      <c r="A6109" s="30"/>
      <c r="B6109" s="31"/>
      <c r="C6109" s="32"/>
      <c r="D6109" s="28"/>
      <c r="E6109" s="28"/>
    </row>
    <row r="6110" spans="1:5" x14ac:dyDescent="0.3">
      <c r="A6110" s="30"/>
      <c r="B6110" s="31"/>
      <c r="C6110" s="32"/>
      <c r="D6110" s="28"/>
      <c r="E6110" s="28"/>
    </row>
    <row r="6111" spans="1:5" x14ac:dyDescent="0.3">
      <c r="A6111" s="30"/>
      <c r="B6111" s="31"/>
      <c r="C6111" s="32"/>
      <c r="D6111" s="28"/>
      <c r="E6111" s="28"/>
    </row>
    <row r="6112" spans="1:5" x14ac:dyDescent="0.3">
      <c r="A6112" s="30"/>
      <c r="B6112" s="31"/>
      <c r="C6112" s="32"/>
      <c r="D6112" s="28"/>
      <c r="E6112" s="28"/>
    </row>
    <row r="6113" spans="1:5" x14ac:dyDescent="0.3">
      <c r="A6113" s="30"/>
      <c r="B6113" s="31"/>
      <c r="C6113" s="32"/>
      <c r="D6113" s="28"/>
      <c r="E6113" s="28"/>
    </row>
    <row r="6114" spans="1:5" x14ac:dyDescent="0.3">
      <c r="A6114" s="30"/>
      <c r="B6114" s="31"/>
      <c r="C6114" s="32"/>
      <c r="D6114" s="28"/>
      <c r="E6114" s="28"/>
    </row>
    <row r="6115" spans="1:5" x14ac:dyDescent="0.3">
      <c r="A6115" s="30"/>
      <c r="B6115" s="31"/>
      <c r="C6115" s="32"/>
      <c r="D6115" s="28"/>
      <c r="E6115" s="28"/>
    </row>
    <row r="6116" spans="1:5" x14ac:dyDescent="0.3">
      <c r="A6116" s="30"/>
      <c r="B6116" s="31"/>
      <c r="C6116" s="32"/>
      <c r="D6116" s="28"/>
      <c r="E6116" s="28"/>
    </row>
    <row r="6117" spans="1:5" x14ac:dyDescent="0.3">
      <c r="A6117" s="30"/>
      <c r="B6117" s="31"/>
      <c r="C6117" s="32"/>
      <c r="D6117" s="28"/>
      <c r="E6117" s="28"/>
    </row>
    <row r="6118" spans="1:5" x14ac:dyDescent="0.3">
      <c r="A6118" s="30"/>
      <c r="B6118" s="31"/>
      <c r="C6118" s="32"/>
      <c r="D6118" s="28"/>
      <c r="E6118" s="28"/>
    </row>
    <row r="6119" spans="1:5" x14ac:dyDescent="0.3">
      <c r="A6119" s="30"/>
      <c r="B6119" s="31"/>
      <c r="C6119" s="32"/>
      <c r="D6119" s="28"/>
      <c r="E6119" s="28"/>
    </row>
    <row r="6120" spans="1:5" x14ac:dyDescent="0.3">
      <c r="A6120" s="30"/>
      <c r="B6120" s="31"/>
      <c r="C6120" s="32"/>
      <c r="D6120" s="28"/>
      <c r="E6120" s="28"/>
    </row>
    <row r="6121" spans="1:5" x14ac:dyDescent="0.3">
      <c r="A6121" s="30"/>
      <c r="B6121" s="31"/>
      <c r="C6121" s="32"/>
      <c r="D6121" s="28"/>
      <c r="E6121" s="28"/>
    </row>
    <row r="6122" spans="1:5" x14ac:dyDescent="0.3">
      <c r="A6122" s="30"/>
      <c r="B6122" s="31"/>
      <c r="C6122" s="32"/>
      <c r="D6122" s="28"/>
      <c r="E6122" s="28"/>
    </row>
    <row r="6123" spans="1:5" x14ac:dyDescent="0.3">
      <c r="A6123" s="30"/>
      <c r="B6123" s="31"/>
      <c r="C6123" s="32"/>
      <c r="D6123" s="28"/>
      <c r="E6123" s="28"/>
    </row>
    <row r="6124" spans="1:5" x14ac:dyDescent="0.3">
      <c r="A6124" s="30"/>
      <c r="B6124" s="31"/>
      <c r="C6124" s="32"/>
      <c r="D6124" s="28"/>
      <c r="E6124" s="28"/>
    </row>
    <row r="6125" spans="1:5" x14ac:dyDescent="0.3">
      <c r="A6125" s="30"/>
      <c r="B6125" s="31"/>
      <c r="C6125" s="32"/>
      <c r="D6125" s="28"/>
      <c r="E6125" s="28"/>
    </row>
    <row r="6126" spans="1:5" x14ac:dyDescent="0.3">
      <c r="A6126" s="30"/>
      <c r="B6126" s="31"/>
      <c r="C6126" s="32"/>
      <c r="D6126" s="28"/>
      <c r="E6126" s="28"/>
    </row>
    <row r="6127" spans="1:5" x14ac:dyDescent="0.3">
      <c r="A6127" s="30"/>
      <c r="B6127" s="31"/>
      <c r="C6127" s="32"/>
      <c r="D6127" s="28"/>
      <c r="E6127" s="28"/>
    </row>
    <row r="6128" spans="1:5" x14ac:dyDescent="0.3">
      <c r="A6128" s="30"/>
      <c r="B6128" s="31"/>
      <c r="C6128" s="32"/>
      <c r="D6128" s="28"/>
      <c r="E6128" s="28"/>
    </row>
    <row r="6129" spans="1:5" x14ac:dyDescent="0.3">
      <c r="A6129" s="30"/>
      <c r="B6129" s="31"/>
      <c r="C6129" s="32"/>
      <c r="D6129" s="28"/>
      <c r="E6129" s="28"/>
    </row>
    <row r="6130" spans="1:5" x14ac:dyDescent="0.3">
      <c r="A6130" s="30"/>
      <c r="B6130" s="31"/>
      <c r="C6130" s="32"/>
      <c r="D6130" s="28"/>
      <c r="E6130" s="28"/>
    </row>
    <row r="6131" spans="1:5" x14ac:dyDescent="0.3">
      <c r="A6131" s="30"/>
      <c r="B6131" s="31"/>
      <c r="C6131" s="32"/>
      <c r="D6131" s="28"/>
      <c r="E6131" s="28"/>
    </row>
    <row r="6132" spans="1:5" x14ac:dyDescent="0.3">
      <c r="A6132" s="30"/>
      <c r="B6132" s="31"/>
      <c r="C6132" s="32"/>
      <c r="D6132" s="28"/>
      <c r="E6132" s="28"/>
    </row>
    <row r="6133" spans="1:5" x14ac:dyDescent="0.3">
      <c r="A6133" s="30"/>
      <c r="B6133" s="31"/>
      <c r="C6133" s="32"/>
      <c r="D6133" s="28"/>
      <c r="E6133" s="28"/>
    </row>
    <row r="6134" spans="1:5" x14ac:dyDescent="0.3">
      <c r="A6134" s="30"/>
      <c r="B6134" s="31"/>
      <c r="C6134" s="32"/>
      <c r="D6134" s="28"/>
      <c r="E6134" s="28"/>
    </row>
    <row r="6135" spans="1:5" x14ac:dyDescent="0.3">
      <c r="A6135" s="30"/>
      <c r="B6135" s="31"/>
      <c r="C6135" s="32"/>
      <c r="D6135" s="28"/>
      <c r="E6135" s="28"/>
    </row>
    <row r="6136" spans="1:5" x14ac:dyDescent="0.3">
      <c r="A6136" s="30"/>
      <c r="B6136" s="31"/>
      <c r="C6136" s="32"/>
      <c r="D6136" s="28"/>
      <c r="E6136" s="28"/>
    </row>
    <row r="6137" spans="1:5" x14ac:dyDescent="0.3">
      <c r="A6137" s="30"/>
      <c r="B6137" s="31"/>
      <c r="C6137" s="32"/>
      <c r="D6137" s="28"/>
      <c r="E6137" s="28"/>
    </row>
    <row r="6138" spans="1:5" x14ac:dyDescent="0.3">
      <c r="A6138" s="30"/>
      <c r="B6138" s="31"/>
      <c r="C6138" s="32"/>
      <c r="D6138" s="28"/>
      <c r="E6138" s="28"/>
    </row>
    <row r="6139" spans="1:5" x14ac:dyDescent="0.3">
      <c r="A6139" s="30"/>
      <c r="B6139" s="31"/>
      <c r="C6139" s="32"/>
      <c r="D6139" s="28"/>
      <c r="E6139" s="28"/>
    </row>
    <row r="6140" spans="1:5" x14ac:dyDescent="0.3">
      <c r="A6140" s="30"/>
      <c r="B6140" s="31"/>
      <c r="C6140" s="32"/>
      <c r="D6140" s="28"/>
      <c r="E6140" s="28"/>
    </row>
    <row r="6141" spans="1:5" x14ac:dyDescent="0.3">
      <c r="A6141" s="30"/>
      <c r="B6141" s="31"/>
      <c r="C6141" s="32"/>
      <c r="D6141" s="28"/>
      <c r="E6141" s="28"/>
    </row>
    <row r="6142" spans="1:5" x14ac:dyDescent="0.3">
      <c r="A6142" s="30"/>
      <c r="B6142" s="31"/>
      <c r="C6142" s="32"/>
      <c r="D6142" s="28"/>
      <c r="E6142" s="28"/>
    </row>
    <row r="6143" spans="1:5" x14ac:dyDescent="0.3">
      <c r="A6143" s="30"/>
      <c r="B6143" s="31"/>
      <c r="C6143" s="32"/>
      <c r="D6143" s="28"/>
      <c r="E6143" s="28"/>
    </row>
    <row r="6144" spans="1:5" x14ac:dyDescent="0.3">
      <c r="A6144" s="30"/>
      <c r="B6144" s="31"/>
      <c r="C6144" s="32"/>
      <c r="D6144" s="28"/>
      <c r="E6144" s="28"/>
    </row>
    <row r="6145" spans="1:5" x14ac:dyDescent="0.3">
      <c r="A6145" s="30"/>
      <c r="B6145" s="31"/>
      <c r="C6145" s="32"/>
      <c r="D6145" s="28"/>
      <c r="E6145" s="28"/>
    </row>
    <row r="6146" spans="1:5" x14ac:dyDescent="0.3">
      <c r="A6146" s="30"/>
      <c r="B6146" s="31"/>
      <c r="C6146" s="32"/>
      <c r="D6146" s="28"/>
      <c r="E6146" s="28"/>
    </row>
    <row r="6147" spans="1:5" x14ac:dyDescent="0.3">
      <c r="A6147" s="30"/>
      <c r="B6147" s="31"/>
      <c r="C6147" s="32"/>
      <c r="D6147" s="28"/>
      <c r="E6147" s="28"/>
    </row>
    <row r="6148" spans="1:5" x14ac:dyDescent="0.3">
      <c r="A6148" s="30"/>
      <c r="B6148" s="31"/>
      <c r="C6148" s="32"/>
      <c r="D6148" s="28"/>
      <c r="E6148" s="28"/>
    </row>
    <row r="6149" spans="1:5" x14ac:dyDescent="0.3">
      <c r="A6149" s="30"/>
      <c r="B6149" s="31"/>
      <c r="C6149" s="32"/>
      <c r="D6149" s="28"/>
      <c r="E6149" s="28"/>
    </row>
    <row r="6150" spans="1:5" x14ac:dyDescent="0.3">
      <c r="A6150" s="30"/>
      <c r="B6150" s="31"/>
      <c r="C6150" s="32"/>
      <c r="D6150" s="28"/>
      <c r="E6150" s="28"/>
    </row>
    <row r="6151" spans="1:5" x14ac:dyDescent="0.3">
      <c r="A6151" s="30"/>
      <c r="B6151" s="31"/>
      <c r="C6151" s="32"/>
      <c r="D6151" s="28"/>
      <c r="E6151" s="28"/>
    </row>
    <row r="6152" spans="1:5" x14ac:dyDescent="0.3">
      <c r="A6152" s="30"/>
      <c r="B6152" s="31"/>
      <c r="C6152" s="32"/>
      <c r="D6152" s="28"/>
      <c r="E6152" s="28"/>
    </row>
    <row r="6153" spans="1:5" x14ac:dyDescent="0.3">
      <c r="A6153" s="30"/>
      <c r="B6153" s="31"/>
      <c r="C6153" s="32"/>
      <c r="D6153" s="28"/>
      <c r="E6153" s="28"/>
    </row>
    <row r="6154" spans="1:5" x14ac:dyDescent="0.3">
      <c r="A6154" s="30"/>
      <c r="B6154" s="31"/>
      <c r="C6154" s="32"/>
      <c r="D6154" s="28"/>
      <c r="E6154" s="28"/>
    </row>
    <row r="6155" spans="1:5" x14ac:dyDescent="0.3">
      <c r="A6155" s="30"/>
      <c r="B6155" s="31"/>
      <c r="C6155" s="32"/>
      <c r="D6155" s="28"/>
      <c r="E6155" s="28"/>
    </row>
    <row r="6156" spans="1:5" x14ac:dyDescent="0.3">
      <c r="A6156" s="30"/>
      <c r="B6156" s="31"/>
      <c r="C6156" s="32"/>
      <c r="D6156" s="28"/>
      <c r="E6156" s="28"/>
    </row>
    <row r="6157" spans="1:5" x14ac:dyDescent="0.3">
      <c r="A6157" s="30"/>
      <c r="B6157" s="31"/>
      <c r="C6157" s="32"/>
      <c r="D6157" s="28"/>
      <c r="E6157" s="28"/>
    </row>
    <row r="6158" spans="1:5" x14ac:dyDescent="0.3">
      <c r="A6158" s="30"/>
      <c r="B6158" s="31"/>
      <c r="C6158" s="32"/>
      <c r="D6158" s="28"/>
      <c r="E6158" s="28"/>
    </row>
    <row r="6159" spans="1:5" x14ac:dyDescent="0.3">
      <c r="A6159" s="30"/>
      <c r="B6159" s="31"/>
      <c r="C6159" s="32"/>
      <c r="D6159" s="28"/>
      <c r="E6159" s="28"/>
    </row>
    <row r="6160" spans="1:5" x14ac:dyDescent="0.3">
      <c r="A6160" s="30"/>
      <c r="B6160" s="31"/>
      <c r="C6160" s="32"/>
      <c r="D6160" s="28"/>
      <c r="E6160" s="28"/>
    </row>
    <row r="6161" spans="1:5" x14ac:dyDescent="0.3">
      <c r="A6161" s="30"/>
      <c r="B6161" s="31"/>
      <c r="C6161" s="32"/>
      <c r="D6161" s="28"/>
      <c r="E6161" s="28"/>
    </row>
    <row r="6162" spans="1:5" x14ac:dyDescent="0.3">
      <c r="A6162" s="30"/>
      <c r="B6162" s="31"/>
      <c r="C6162" s="32"/>
      <c r="D6162" s="28"/>
      <c r="E6162" s="28"/>
    </row>
    <row r="6163" spans="1:5" x14ac:dyDescent="0.3">
      <c r="A6163" s="30"/>
      <c r="B6163" s="31"/>
      <c r="C6163" s="32"/>
      <c r="D6163" s="28"/>
      <c r="E6163" s="28"/>
    </row>
    <row r="6164" spans="1:5" x14ac:dyDescent="0.3">
      <c r="A6164" s="30"/>
      <c r="B6164" s="31"/>
      <c r="C6164" s="32"/>
      <c r="D6164" s="28"/>
      <c r="E6164" s="28"/>
    </row>
    <row r="6165" spans="1:5" x14ac:dyDescent="0.3">
      <c r="A6165" s="30"/>
      <c r="B6165" s="31"/>
      <c r="C6165" s="32"/>
      <c r="D6165" s="28"/>
      <c r="E6165" s="28"/>
    </row>
    <row r="6166" spans="1:5" x14ac:dyDescent="0.3">
      <c r="A6166" s="30"/>
      <c r="B6166" s="31"/>
      <c r="C6166" s="32"/>
      <c r="D6166" s="28"/>
      <c r="E6166" s="28"/>
    </row>
    <row r="6167" spans="1:5" x14ac:dyDescent="0.3">
      <c r="A6167" s="30"/>
      <c r="B6167" s="31"/>
      <c r="C6167" s="32"/>
      <c r="D6167" s="28"/>
      <c r="E6167" s="28"/>
    </row>
    <row r="6168" spans="1:5" x14ac:dyDescent="0.3">
      <c r="A6168" s="30"/>
      <c r="B6168" s="31"/>
      <c r="C6168" s="32"/>
      <c r="D6168" s="28"/>
      <c r="E6168" s="28"/>
    </row>
    <row r="6169" spans="1:5" x14ac:dyDescent="0.3">
      <c r="A6169" s="30"/>
      <c r="B6169" s="31"/>
      <c r="C6169" s="32"/>
      <c r="D6169" s="28"/>
      <c r="E6169" s="28"/>
    </row>
    <row r="6170" spans="1:5" x14ac:dyDescent="0.3">
      <c r="A6170" s="30"/>
      <c r="B6170" s="31"/>
      <c r="C6170" s="32"/>
      <c r="D6170" s="28"/>
      <c r="E6170" s="28"/>
    </row>
    <row r="6171" spans="1:5" x14ac:dyDescent="0.3">
      <c r="A6171" s="30"/>
      <c r="B6171" s="31"/>
      <c r="C6171" s="32"/>
      <c r="D6171" s="28"/>
      <c r="E6171" s="28"/>
    </row>
    <row r="6172" spans="1:5" x14ac:dyDescent="0.3">
      <c r="A6172" s="30"/>
      <c r="B6172" s="31"/>
      <c r="C6172" s="32"/>
      <c r="D6172" s="28"/>
      <c r="E6172" s="28"/>
    </row>
    <row r="6173" spans="1:5" x14ac:dyDescent="0.3">
      <c r="A6173" s="30"/>
      <c r="B6173" s="31"/>
      <c r="C6173" s="32"/>
      <c r="D6173" s="28"/>
      <c r="E6173" s="28"/>
    </row>
    <row r="6174" spans="1:5" x14ac:dyDescent="0.3">
      <c r="A6174" s="30"/>
      <c r="B6174" s="31"/>
      <c r="C6174" s="32"/>
      <c r="D6174" s="28"/>
      <c r="E6174" s="28"/>
    </row>
    <row r="6175" spans="1:5" x14ac:dyDescent="0.3">
      <c r="A6175" s="30"/>
      <c r="B6175" s="31"/>
      <c r="C6175" s="32"/>
      <c r="D6175" s="28"/>
      <c r="E6175" s="28"/>
    </row>
    <row r="6176" spans="1:5" x14ac:dyDescent="0.3">
      <c r="A6176" s="30"/>
      <c r="B6176" s="31"/>
      <c r="C6176" s="32"/>
      <c r="D6176" s="28"/>
      <c r="E6176" s="28"/>
    </row>
    <row r="6177" spans="1:5" x14ac:dyDescent="0.3">
      <c r="A6177" s="30"/>
      <c r="B6177" s="31"/>
      <c r="C6177" s="32"/>
      <c r="D6177" s="28"/>
      <c r="E6177" s="28"/>
    </row>
    <row r="6178" spans="1:5" x14ac:dyDescent="0.3">
      <c r="A6178" s="30"/>
      <c r="B6178" s="31"/>
      <c r="C6178" s="32"/>
      <c r="D6178" s="28"/>
      <c r="E6178" s="28"/>
    </row>
    <row r="6179" spans="1:5" x14ac:dyDescent="0.3">
      <c r="A6179" s="30"/>
      <c r="B6179" s="31"/>
      <c r="C6179" s="32"/>
      <c r="D6179" s="28"/>
      <c r="E6179" s="28"/>
    </row>
    <row r="6180" spans="1:5" x14ac:dyDescent="0.3">
      <c r="A6180" s="30"/>
      <c r="B6180" s="31"/>
      <c r="C6180" s="32"/>
      <c r="D6180" s="28"/>
      <c r="E6180" s="28"/>
    </row>
    <row r="6181" spans="1:5" x14ac:dyDescent="0.3">
      <c r="A6181" s="30"/>
      <c r="B6181" s="31"/>
      <c r="C6181" s="32"/>
      <c r="D6181" s="28"/>
      <c r="E6181" s="28"/>
    </row>
    <row r="6182" spans="1:5" x14ac:dyDescent="0.3">
      <c r="A6182" s="30"/>
      <c r="B6182" s="31"/>
      <c r="C6182" s="32"/>
      <c r="D6182" s="28"/>
      <c r="E6182" s="28"/>
    </row>
    <row r="6183" spans="1:5" x14ac:dyDescent="0.3">
      <c r="A6183" s="30"/>
      <c r="B6183" s="31"/>
      <c r="C6183" s="32"/>
      <c r="D6183" s="28"/>
      <c r="E6183" s="28"/>
    </row>
    <row r="6184" spans="1:5" x14ac:dyDescent="0.3">
      <c r="A6184" s="30"/>
      <c r="B6184" s="31"/>
      <c r="C6184" s="32"/>
      <c r="D6184" s="28"/>
      <c r="E6184" s="28"/>
    </row>
    <row r="6185" spans="1:5" x14ac:dyDescent="0.3">
      <c r="A6185" s="30"/>
      <c r="B6185" s="31"/>
      <c r="C6185" s="32"/>
      <c r="D6185" s="28"/>
      <c r="E6185" s="28"/>
    </row>
    <row r="6186" spans="1:5" x14ac:dyDescent="0.3">
      <c r="A6186" s="30"/>
      <c r="B6186" s="31"/>
      <c r="C6186" s="32"/>
      <c r="D6186" s="28"/>
      <c r="E6186" s="28"/>
    </row>
    <row r="6187" spans="1:5" x14ac:dyDescent="0.3">
      <c r="A6187" s="30"/>
      <c r="B6187" s="31"/>
      <c r="C6187" s="32"/>
      <c r="D6187" s="28"/>
      <c r="E6187" s="28"/>
    </row>
    <row r="6188" spans="1:5" x14ac:dyDescent="0.3">
      <c r="A6188" s="30"/>
      <c r="B6188" s="31"/>
      <c r="C6188" s="32"/>
      <c r="D6188" s="28"/>
      <c r="E6188" s="28"/>
    </row>
    <row r="6189" spans="1:5" x14ac:dyDescent="0.3">
      <c r="A6189" s="30"/>
      <c r="B6189" s="31"/>
      <c r="C6189" s="32"/>
      <c r="D6189" s="28"/>
      <c r="E6189" s="28"/>
    </row>
    <row r="6190" spans="1:5" x14ac:dyDescent="0.3">
      <c r="A6190" s="30"/>
      <c r="B6190" s="31"/>
      <c r="C6190" s="32"/>
      <c r="D6190" s="28"/>
      <c r="E6190" s="28"/>
    </row>
    <row r="6191" spans="1:5" x14ac:dyDescent="0.3">
      <c r="A6191" s="30"/>
      <c r="B6191" s="31"/>
      <c r="C6191" s="32"/>
      <c r="D6191" s="28"/>
      <c r="E6191" s="28"/>
    </row>
    <row r="6192" spans="1:5" x14ac:dyDescent="0.3">
      <c r="A6192" s="30"/>
      <c r="B6192" s="31"/>
      <c r="C6192" s="32"/>
      <c r="D6192" s="28"/>
      <c r="E6192" s="28"/>
    </row>
    <row r="6193" spans="1:5" x14ac:dyDescent="0.3">
      <c r="A6193" s="30"/>
      <c r="B6193" s="31"/>
      <c r="C6193" s="32"/>
      <c r="D6193" s="28"/>
      <c r="E6193" s="28"/>
    </row>
    <row r="6194" spans="1:5" x14ac:dyDescent="0.3">
      <c r="A6194" s="30"/>
      <c r="B6194" s="31"/>
      <c r="C6194" s="32"/>
      <c r="D6194" s="28"/>
      <c r="E6194" s="28"/>
    </row>
  </sheetData>
  <conditionalFormatting sqref="A5288:A6194">
    <cfRule type="cellIs" dxfId="4" priority="5" stopIfTrue="1" operator="equal">
      <formula>TODAY()</formula>
    </cfRule>
  </conditionalFormatting>
  <conditionalFormatting sqref="A4807:A5214 A2:A4762">
    <cfRule type="cellIs" dxfId="3" priority="4" stopIfTrue="1" operator="equal">
      <formula>TODAY()</formula>
    </cfRule>
  </conditionalFormatting>
  <conditionalFormatting sqref="A4763:A4806">
    <cfRule type="cellIs" dxfId="2" priority="3" stopIfTrue="1" operator="equal">
      <formula>TODAY()</formula>
    </cfRule>
  </conditionalFormatting>
  <conditionalFormatting sqref="A5288:A5509">
    <cfRule type="cellIs" dxfId="1" priority="2" stopIfTrue="1" operator="equal">
      <formula>TODAY()</formula>
    </cfRule>
  </conditionalFormatting>
  <conditionalFormatting sqref="A5215:A5287">
    <cfRule type="cellIs" dxfId="0" priority="1" stopIfTrue="1" operator="equal">
      <formula>TODAY()</formula>
    </cfRule>
  </conditionalFormatting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-0.249977111117893"/>
  </sheetPr>
  <dimension ref="A1:I275"/>
  <sheetViews>
    <sheetView showGridLines="0" workbookViewId="0">
      <selection activeCell="G4" sqref="G4"/>
    </sheetView>
  </sheetViews>
  <sheetFormatPr defaultRowHeight="14.4" x14ac:dyDescent="0.3"/>
  <cols>
    <col min="1" max="3" width="14.44140625" customWidth="1"/>
    <col min="6" max="6" width="22" bestFit="1" customWidth="1"/>
    <col min="7" max="7" width="13" bestFit="1" customWidth="1"/>
  </cols>
  <sheetData>
    <row r="1" spans="1:9" ht="15.6" x14ac:dyDescent="0.3">
      <c r="A1" t="s">
        <v>56</v>
      </c>
      <c r="F1" s="56" t="s">
        <v>68</v>
      </c>
      <c r="G1" s="34">
        <f>+'IF CDI'!B1</f>
        <v>44917</v>
      </c>
      <c r="I1" s="58" t="s">
        <v>71</v>
      </c>
    </row>
    <row r="2" spans="1:9" x14ac:dyDescent="0.3">
      <c r="F2" s="56" t="s">
        <v>69</v>
      </c>
      <c r="G2" s="34">
        <f>+'IF CDI'!B4</f>
        <v>45324</v>
      </c>
    </row>
    <row r="3" spans="1:9" ht="15" customHeight="1" x14ac:dyDescent="0.3">
      <c r="A3" s="96" t="s">
        <v>57</v>
      </c>
      <c r="B3" s="96" t="s">
        <v>58</v>
      </c>
      <c r="C3" s="96"/>
      <c r="F3" s="57" t="s">
        <v>57</v>
      </c>
      <c r="G3" s="54">
        <f>+G2-G1-1</f>
        <v>406</v>
      </c>
    </row>
    <row r="4" spans="1:9" ht="16.2" x14ac:dyDescent="0.3">
      <c r="A4" s="96"/>
      <c r="B4" s="52" t="s">
        <v>59</v>
      </c>
      <c r="C4" s="52" t="s">
        <v>60</v>
      </c>
      <c r="F4" s="57" t="s">
        <v>70</v>
      </c>
      <c r="G4" s="55">
        <f>+VLOOKUP(G3,A:C,2,TRUE)</f>
        <v>13.37</v>
      </c>
    </row>
    <row r="5" spans="1:9" x14ac:dyDescent="0.3">
      <c r="A5" s="53">
        <v>1</v>
      </c>
      <c r="B5" s="53">
        <v>12.65</v>
      </c>
      <c r="C5" s="53">
        <v>0</v>
      </c>
    </row>
    <row r="6" spans="1:9" x14ac:dyDescent="0.3">
      <c r="A6" s="53">
        <v>7</v>
      </c>
      <c r="B6" s="53">
        <v>12.87</v>
      </c>
      <c r="C6" s="53">
        <v>13.14</v>
      </c>
    </row>
    <row r="7" spans="1:9" x14ac:dyDescent="0.3">
      <c r="A7" s="53">
        <v>9</v>
      </c>
      <c r="B7" s="53">
        <v>12.88</v>
      </c>
      <c r="C7" s="53">
        <v>14.41</v>
      </c>
    </row>
    <row r="8" spans="1:9" x14ac:dyDescent="0.3">
      <c r="A8" s="53">
        <v>14</v>
      </c>
      <c r="B8" s="53">
        <v>12.89</v>
      </c>
      <c r="C8" s="53">
        <v>13.17</v>
      </c>
    </row>
    <row r="9" spans="1:9" x14ac:dyDescent="0.3">
      <c r="A9" s="53">
        <v>16</v>
      </c>
      <c r="B9" s="53">
        <v>12.89</v>
      </c>
      <c r="C9" s="53">
        <v>12.65</v>
      </c>
    </row>
    <row r="10" spans="1:9" x14ac:dyDescent="0.3">
      <c r="A10" s="53">
        <v>21</v>
      </c>
      <c r="B10" s="53">
        <v>12.9</v>
      </c>
      <c r="C10" s="53">
        <v>12.25</v>
      </c>
    </row>
    <row r="11" spans="1:9" x14ac:dyDescent="0.3">
      <c r="A11" s="53">
        <v>28</v>
      </c>
      <c r="B11" s="53">
        <v>12.91</v>
      </c>
      <c r="C11" s="53">
        <v>12.49</v>
      </c>
    </row>
    <row r="12" spans="1:9" x14ac:dyDescent="0.3">
      <c r="A12" s="53">
        <v>29</v>
      </c>
      <c r="B12" s="53">
        <v>12.91</v>
      </c>
      <c r="C12" s="53">
        <v>12.7</v>
      </c>
    </row>
    <row r="13" spans="1:9" x14ac:dyDescent="0.3">
      <c r="A13" s="53">
        <v>30</v>
      </c>
      <c r="B13" s="53">
        <v>12.91</v>
      </c>
      <c r="C13" s="53">
        <v>12.91</v>
      </c>
    </row>
    <row r="14" spans="1:9" x14ac:dyDescent="0.3">
      <c r="A14" s="53">
        <v>33</v>
      </c>
      <c r="B14" s="53">
        <v>12.92</v>
      </c>
      <c r="C14" s="53">
        <v>12.27</v>
      </c>
    </row>
    <row r="15" spans="1:9" x14ac:dyDescent="0.3">
      <c r="A15" s="53">
        <v>42</v>
      </c>
      <c r="B15" s="53">
        <v>12.99</v>
      </c>
      <c r="C15" s="53">
        <v>12.8</v>
      </c>
    </row>
    <row r="16" spans="1:9" x14ac:dyDescent="0.3">
      <c r="A16" s="53">
        <v>44</v>
      </c>
      <c r="B16" s="53">
        <v>13</v>
      </c>
      <c r="C16" s="53">
        <v>13.09</v>
      </c>
    </row>
    <row r="17" spans="1:3" x14ac:dyDescent="0.3">
      <c r="A17" s="53">
        <v>50</v>
      </c>
      <c r="B17" s="53">
        <v>13.03</v>
      </c>
      <c r="C17" s="53">
        <v>13.03</v>
      </c>
    </row>
    <row r="18" spans="1:3" x14ac:dyDescent="0.3">
      <c r="A18" s="53">
        <v>57</v>
      </c>
      <c r="B18" s="53">
        <v>13.05</v>
      </c>
      <c r="C18" s="53">
        <v>13.08</v>
      </c>
    </row>
    <row r="19" spans="1:3" x14ac:dyDescent="0.3">
      <c r="A19" s="53">
        <v>58</v>
      </c>
      <c r="B19" s="53">
        <v>13.05</v>
      </c>
      <c r="C19" s="53">
        <v>13.19</v>
      </c>
    </row>
    <row r="20" spans="1:3" x14ac:dyDescent="0.3">
      <c r="A20" s="53">
        <v>61</v>
      </c>
      <c r="B20" s="53">
        <v>13.06</v>
      </c>
      <c r="C20" s="53">
        <v>12.83</v>
      </c>
    </row>
    <row r="21" spans="1:3" x14ac:dyDescent="0.3">
      <c r="A21" s="53">
        <v>75</v>
      </c>
      <c r="B21" s="53">
        <v>13.13</v>
      </c>
      <c r="C21" s="53">
        <v>12.99</v>
      </c>
    </row>
    <row r="22" spans="1:3" x14ac:dyDescent="0.3">
      <c r="A22" s="53">
        <v>77</v>
      </c>
      <c r="B22" s="53">
        <v>13.14</v>
      </c>
      <c r="C22" s="53">
        <v>13.16</v>
      </c>
    </row>
    <row r="23" spans="1:3" x14ac:dyDescent="0.3">
      <c r="A23" s="53">
        <v>90</v>
      </c>
      <c r="B23" s="53">
        <v>13.18</v>
      </c>
      <c r="C23" s="53">
        <v>13.18</v>
      </c>
    </row>
    <row r="24" spans="1:3" x14ac:dyDescent="0.3">
      <c r="A24" s="53">
        <v>91</v>
      </c>
      <c r="B24" s="53">
        <v>13.18</v>
      </c>
      <c r="C24" s="53">
        <v>13.25</v>
      </c>
    </row>
    <row r="25" spans="1:3" x14ac:dyDescent="0.3">
      <c r="A25" s="53">
        <v>92</v>
      </c>
      <c r="B25" s="53">
        <v>13.18</v>
      </c>
      <c r="C25" s="53">
        <v>13.31</v>
      </c>
    </row>
    <row r="26" spans="1:3" x14ac:dyDescent="0.3">
      <c r="A26" s="53">
        <v>100</v>
      </c>
      <c r="B26" s="53">
        <v>13.21</v>
      </c>
      <c r="C26" s="53">
        <v>13.21</v>
      </c>
    </row>
    <row r="27" spans="1:3" x14ac:dyDescent="0.3">
      <c r="A27" s="53">
        <v>105</v>
      </c>
      <c r="B27" s="53">
        <v>13.22</v>
      </c>
      <c r="C27" s="53">
        <v>13.12</v>
      </c>
    </row>
    <row r="28" spans="1:3" x14ac:dyDescent="0.3">
      <c r="A28" s="53">
        <v>106</v>
      </c>
      <c r="B28" s="53">
        <v>13.22</v>
      </c>
      <c r="C28" s="53">
        <v>13.19</v>
      </c>
    </row>
    <row r="29" spans="1:3" x14ac:dyDescent="0.3">
      <c r="A29" s="53">
        <v>107</v>
      </c>
      <c r="B29" s="53">
        <v>13.23</v>
      </c>
      <c r="C29" s="53">
        <v>13.25</v>
      </c>
    </row>
    <row r="30" spans="1:3" x14ac:dyDescent="0.3">
      <c r="A30" s="53">
        <v>113</v>
      </c>
      <c r="B30" s="53">
        <v>13.24</v>
      </c>
      <c r="C30" s="53">
        <v>13.23</v>
      </c>
    </row>
    <row r="31" spans="1:3" x14ac:dyDescent="0.3">
      <c r="A31" s="53">
        <v>120</v>
      </c>
      <c r="B31" s="53">
        <v>13.26</v>
      </c>
      <c r="C31" s="53">
        <v>13.26</v>
      </c>
    </row>
    <row r="32" spans="1:3" x14ac:dyDescent="0.3">
      <c r="A32" s="53">
        <v>121</v>
      </c>
      <c r="B32" s="53">
        <v>13.26</v>
      </c>
      <c r="C32" s="53">
        <v>13.31</v>
      </c>
    </row>
    <row r="33" spans="1:3" x14ac:dyDescent="0.3">
      <c r="A33" s="53">
        <v>124</v>
      </c>
      <c r="B33" s="53">
        <v>13.27</v>
      </c>
      <c r="C33" s="53">
        <v>13.14</v>
      </c>
    </row>
    <row r="34" spans="1:3" x14ac:dyDescent="0.3">
      <c r="A34" s="53">
        <v>134</v>
      </c>
      <c r="B34" s="53">
        <v>13.29</v>
      </c>
      <c r="C34" s="53">
        <v>13.17</v>
      </c>
    </row>
    <row r="35" spans="1:3" x14ac:dyDescent="0.3">
      <c r="A35" s="53">
        <v>138</v>
      </c>
      <c r="B35" s="53">
        <v>13.3</v>
      </c>
      <c r="C35" s="53">
        <v>13.06</v>
      </c>
    </row>
    <row r="36" spans="1:3" x14ac:dyDescent="0.3">
      <c r="A36" s="53">
        <v>149</v>
      </c>
      <c r="B36" s="53">
        <v>13.32</v>
      </c>
      <c r="C36" s="53">
        <v>13.28</v>
      </c>
    </row>
    <row r="37" spans="1:3" x14ac:dyDescent="0.3">
      <c r="A37" s="53">
        <v>152</v>
      </c>
      <c r="B37" s="53">
        <v>13.32</v>
      </c>
      <c r="C37" s="53">
        <v>13.14</v>
      </c>
    </row>
    <row r="38" spans="1:3" x14ac:dyDescent="0.3">
      <c r="A38" s="53">
        <v>153</v>
      </c>
      <c r="B38" s="53">
        <v>13.33</v>
      </c>
      <c r="C38" s="53">
        <v>13.18</v>
      </c>
    </row>
    <row r="39" spans="1:3" x14ac:dyDescent="0.3">
      <c r="A39" s="53">
        <v>168</v>
      </c>
      <c r="B39" s="53">
        <v>13.36</v>
      </c>
      <c r="C39" s="53">
        <v>13.04</v>
      </c>
    </row>
    <row r="40" spans="1:3" x14ac:dyDescent="0.3">
      <c r="A40" s="53">
        <v>180</v>
      </c>
      <c r="B40" s="53">
        <v>13.38</v>
      </c>
      <c r="C40" s="53">
        <v>13.04</v>
      </c>
    </row>
    <row r="41" spans="1:3" x14ac:dyDescent="0.3">
      <c r="A41" s="53">
        <v>182</v>
      </c>
      <c r="B41" s="53">
        <v>13.38</v>
      </c>
      <c r="C41" s="53">
        <v>13.11</v>
      </c>
    </row>
    <row r="42" spans="1:3" x14ac:dyDescent="0.3">
      <c r="A42" s="53">
        <v>183</v>
      </c>
      <c r="B42" s="53">
        <v>13.39</v>
      </c>
      <c r="C42" s="53">
        <v>13.15</v>
      </c>
    </row>
    <row r="43" spans="1:3" x14ac:dyDescent="0.3">
      <c r="A43" s="53">
        <v>196</v>
      </c>
      <c r="B43" s="53">
        <v>13.39</v>
      </c>
      <c r="C43" s="53">
        <v>13.17</v>
      </c>
    </row>
    <row r="44" spans="1:3" x14ac:dyDescent="0.3">
      <c r="A44" s="53">
        <v>198</v>
      </c>
      <c r="B44" s="53">
        <v>13.4</v>
      </c>
      <c r="C44" s="53">
        <v>13.23</v>
      </c>
    </row>
    <row r="45" spans="1:3" x14ac:dyDescent="0.3">
      <c r="A45" s="53">
        <v>203</v>
      </c>
      <c r="B45" s="53">
        <v>13.4</v>
      </c>
      <c r="C45" s="53">
        <v>13.19</v>
      </c>
    </row>
    <row r="46" spans="1:3" x14ac:dyDescent="0.3">
      <c r="A46" s="53">
        <v>210</v>
      </c>
      <c r="B46" s="53">
        <v>13.4</v>
      </c>
      <c r="C46" s="53">
        <v>13.21</v>
      </c>
    </row>
    <row r="47" spans="1:3" x14ac:dyDescent="0.3">
      <c r="A47" s="53">
        <v>211</v>
      </c>
      <c r="B47" s="53">
        <v>13.4</v>
      </c>
      <c r="C47" s="53">
        <v>13.24</v>
      </c>
    </row>
    <row r="48" spans="1:3" x14ac:dyDescent="0.3">
      <c r="A48" s="53">
        <v>215</v>
      </c>
      <c r="B48" s="53">
        <v>13.41</v>
      </c>
      <c r="C48" s="53">
        <v>13.17</v>
      </c>
    </row>
    <row r="49" spans="1:3" x14ac:dyDescent="0.3">
      <c r="A49" s="53">
        <v>229</v>
      </c>
      <c r="B49" s="53">
        <v>13.43</v>
      </c>
      <c r="C49" s="53">
        <v>13.22</v>
      </c>
    </row>
    <row r="50" spans="1:3" x14ac:dyDescent="0.3">
      <c r="A50" s="53">
        <v>231</v>
      </c>
      <c r="B50" s="53">
        <v>13.43</v>
      </c>
      <c r="C50" s="53">
        <v>13.28</v>
      </c>
    </row>
    <row r="51" spans="1:3" x14ac:dyDescent="0.3">
      <c r="A51" s="53">
        <v>240</v>
      </c>
      <c r="B51" s="53">
        <v>13.45</v>
      </c>
      <c r="C51" s="53">
        <v>13.36</v>
      </c>
    </row>
    <row r="52" spans="1:3" x14ac:dyDescent="0.3">
      <c r="A52" s="53">
        <v>245</v>
      </c>
      <c r="B52" s="53">
        <v>13.45</v>
      </c>
      <c r="C52" s="53">
        <v>13.33</v>
      </c>
    </row>
    <row r="53" spans="1:3" x14ac:dyDescent="0.3">
      <c r="A53" s="53">
        <v>259</v>
      </c>
      <c r="B53" s="53">
        <v>13.45</v>
      </c>
      <c r="C53" s="53">
        <v>13.35</v>
      </c>
    </row>
    <row r="54" spans="1:3" x14ac:dyDescent="0.3">
      <c r="A54" s="53">
        <v>260</v>
      </c>
      <c r="B54" s="53">
        <v>13.45</v>
      </c>
      <c r="C54" s="53">
        <v>13.37</v>
      </c>
    </row>
    <row r="55" spans="1:3" x14ac:dyDescent="0.3">
      <c r="A55" s="53">
        <v>271</v>
      </c>
      <c r="B55" s="53">
        <v>13.45</v>
      </c>
      <c r="C55" s="53">
        <v>13.17</v>
      </c>
    </row>
    <row r="56" spans="1:3" x14ac:dyDescent="0.3">
      <c r="A56" s="53">
        <v>272</v>
      </c>
      <c r="B56" s="53">
        <v>13.45</v>
      </c>
      <c r="C56" s="53">
        <v>13.19</v>
      </c>
    </row>
    <row r="57" spans="1:3" x14ac:dyDescent="0.3">
      <c r="A57" s="53">
        <v>273</v>
      </c>
      <c r="B57" s="53">
        <v>13.45</v>
      </c>
      <c r="C57" s="53">
        <v>13.22</v>
      </c>
    </row>
    <row r="58" spans="1:3" x14ac:dyDescent="0.3">
      <c r="A58" s="53">
        <v>287</v>
      </c>
      <c r="B58" s="53">
        <v>13.45</v>
      </c>
      <c r="C58" s="53">
        <v>13.25</v>
      </c>
    </row>
    <row r="59" spans="1:3" x14ac:dyDescent="0.3">
      <c r="A59" s="53">
        <v>295</v>
      </c>
      <c r="B59" s="53">
        <v>13.46</v>
      </c>
      <c r="C59" s="53">
        <v>13.28</v>
      </c>
    </row>
    <row r="60" spans="1:3" x14ac:dyDescent="0.3">
      <c r="A60" s="53">
        <v>300</v>
      </c>
      <c r="B60" s="53">
        <v>13.46</v>
      </c>
      <c r="C60" s="53">
        <v>13.25</v>
      </c>
    </row>
    <row r="61" spans="1:3" x14ac:dyDescent="0.3">
      <c r="A61" s="53">
        <v>303</v>
      </c>
      <c r="B61" s="53">
        <v>13.46</v>
      </c>
      <c r="C61" s="53">
        <v>13.32</v>
      </c>
    </row>
    <row r="62" spans="1:3" x14ac:dyDescent="0.3">
      <c r="A62" s="53">
        <v>306</v>
      </c>
      <c r="B62" s="53">
        <v>13.46</v>
      </c>
      <c r="C62" s="53">
        <v>13.25</v>
      </c>
    </row>
    <row r="63" spans="1:3" x14ac:dyDescent="0.3">
      <c r="A63" s="53">
        <v>315</v>
      </c>
      <c r="B63" s="53">
        <v>13.45</v>
      </c>
      <c r="C63" s="53">
        <v>13.22</v>
      </c>
    </row>
    <row r="64" spans="1:3" x14ac:dyDescent="0.3">
      <c r="A64" s="53">
        <v>320</v>
      </c>
      <c r="B64" s="53">
        <v>13.45</v>
      </c>
      <c r="C64" s="53">
        <v>13.19</v>
      </c>
    </row>
    <row r="65" spans="1:3" x14ac:dyDescent="0.3">
      <c r="A65" s="53">
        <v>330</v>
      </c>
      <c r="B65" s="53">
        <v>13.44</v>
      </c>
      <c r="C65" s="53">
        <v>13.19</v>
      </c>
    </row>
    <row r="66" spans="1:3" x14ac:dyDescent="0.3">
      <c r="A66" s="53">
        <v>335</v>
      </c>
      <c r="B66" s="53">
        <v>13.44</v>
      </c>
      <c r="C66" s="53">
        <v>13.1</v>
      </c>
    </row>
    <row r="67" spans="1:3" x14ac:dyDescent="0.3">
      <c r="A67" s="53">
        <v>348</v>
      </c>
      <c r="B67" s="53">
        <v>13.44</v>
      </c>
      <c r="C67" s="53">
        <v>13.11</v>
      </c>
    </row>
    <row r="68" spans="1:3" x14ac:dyDescent="0.3">
      <c r="A68" s="53">
        <v>362</v>
      </c>
      <c r="B68" s="53">
        <v>13.43</v>
      </c>
      <c r="C68" s="53">
        <v>13.13</v>
      </c>
    </row>
    <row r="69" spans="1:3" x14ac:dyDescent="0.3">
      <c r="A69" s="53">
        <v>364</v>
      </c>
      <c r="B69" s="53">
        <v>13.43</v>
      </c>
      <c r="C69" s="53">
        <v>13.16</v>
      </c>
    </row>
    <row r="70" spans="1:3" x14ac:dyDescent="0.3">
      <c r="A70" s="53">
        <v>365</v>
      </c>
      <c r="B70" s="53">
        <v>13.43</v>
      </c>
      <c r="C70" s="53">
        <v>13.18</v>
      </c>
    </row>
    <row r="71" spans="1:3" x14ac:dyDescent="0.3">
      <c r="A71" s="53">
        <v>378</v>
      </c>
      <c r="B71" s="53">
        <v>13.42</v>
      </c>
      <c r="C71" s="53">
        <v>13.12</v>
      </c>
    </row>
    <row r="72" spans="1:3" x14ac:dyDescent="0.3">
      <c r="A72" s="53">
        <v>379</v>
      </c>
      <c r="B72" s="53">
        <v>13.42</v>
      </c>
      <c r="C72" s="53">
        <v>13.13</v>
      </c>
    </row>
    <row r="73" spans="1:3" x14ac:dyDescent="0.3">
      <c r="A73" s="53">
        <v>390</v>
      </c>
      <c r="B73" s="53">
        <v>13.4</v>
      </c>
      <c r="C73" s="53">
        <v>13.09</v>
      </c>
    </row>
    <row r="74" spans="1:3" x14ac:dyDescent="0.3">
      <c r="A74" s="53">
        <v>393</v>
      </c>
      <c r="B74" s="53">
        <v>13.4</v>
      </c>
      <c r="C74" s="53">
        <v>13.13</v>
      </c>
    </row>
    <row r="75" spans="1:3" x14ac:dyDescent="0.3">
      <c r="A75" s="53">
        <v>397</v>
      </c>
      <c r="B75" s="53">
        <v>13.4</v>
      </c>
      <c r="C75" s="53">
        <v>13.09</v>
      </c>
    </row>
    <row r="76" spans="1:3" x14ac:dyDescent="0.3">
      <c r="A76" s="53">
        <v>406</v>
      </c>
      <c r="B76" s="53">
        <v>13.37</v>
      </c>
      <c r="C76" s="53">
        <v>13.11</v>
      </c>
    </row>
    <row r="77" spans="1:3" x14ac:dyDescent="0.3">
      <c r="A77" s="53">
        <v>411</v>
      </c>
      <c r="B77" s="53">
        <v>13.36</v>
      </c>
      <c r="C77" s="53">
        <v>13.08</v>
      </c>
    </row>
    <row r="78" spans="1:3" x14ac:dyDescent="0.3">
      <c r="A78" s="53">
        <v>420</v>
      </c>
      <c r="B78" s="53">
        <v>13.33</v>
      </c>
      <c r="C78" s="53">
        <v>13.09</v>
      </c>
    </row>
    <row r="79" spans="1:3" x14ac:dyDescent="0.3">
      <c r="A79" s="53">
        <v>440</v>
      </c>
      <c r="B79" s="53">
        <v>13.29</v>
      </c>
      <c r="C79" s="53">
        <v>13.06</v>
      </c>
    </row>
    <row r="80" spans="1:3" x14ac:dyDescent="0.3">
      <c r="A80" s="53">
        <v>441</v>
      </c>
      <c r="B80" s="53">
        <v>13.28</v>
      </c>
      <c r="C80" s="53">
        <v>13.07</v>
      </c>
    </row>
    <row r="81" spans="1:3" x14ac:dyDescent="0.3">
      <c r="A81" s="53">
        <v>450</v>
      </c>
      <c r="B81" s="53">
        <v>13.26</v>
      </c>
      <c r="C81" s="53">
        <v>13.08</v>
      </c>
    </row>
    <row r="82" spans="1:3" x14ac:dyDescent="0.3">
      <c r="A82" s="53">
        <v>457</v>
      </c>
      <c r="B82" s="53">
        <v>13.25</v>
      </c>
      <c r="C82" s="53">
        <v>13.08</v>
      </c>
    </row>
    <row r="83" spans="1:3" x14ac:dyDescent="0.3">
      <c r="A83" s="53">
        <v>471</v>
      </c>
      <c r="B83" s="53">
        <v>13.22</v>
      </c>
      <c r="C83" s="53">
        <v>13.02</v>
      </c>
    </row>
    <row r="84" spans="1:3" x14ac:dyDescent="0.3">
      <c r="A84" s="53">
        <v>477</v>
      </c>
      <c r="B84" s="53">
        <v>13.21</v>
      </c>
      <c r="C84" s="53">
        <v>13.01</v>
      </c>
    </row>
    <row r="85" spans="1:3" x14ac:dyDescent="0.3">
      <c r="A85" s="53">
        <v>481</v>
      </c>
      <c r="B85" s="53">
        <v>13.21</v>
      </c>
      <c r="C85" s="53">
        <v>12.97</v>
      </c>
    </row>
    <row r="86" spans="1:3" x14ac:dyDescent="0.3">
      <c r="A86" s="53">
        <v>488</v>
      </c>
      <c r="B86" s="53">
        <v>13.2</v>
      </c>
      <c r="C86" s="53">
        <v>12.97</v>
      </c>
    </row>
    <row r="87" spans="1:3" x14ac:dyDescent="0.3">
      <c r="A87" s="53">
        <v>502</v>
      </c>
      <c r="B87" s="53">
        <v>13.16</v>
      </c>
      <c r="C87" s="53">
        <v>12.9</v>
      </c>
    </row>
    <row r="88" spans="1:3" x14ac:dyDescent="0.3">
      <c r="A88" s="53">
        <v>504</v>
      </c>
      <c r="B88" s="53">
        <v>13.15</v>
      </c>
      <c r="C88" s="53">
        <v>12.92</v>
      </c>
    </row>
    <row r="89" spans="1:3" x14ac:dyDescent="0.3">
      <c r="A89" s="53">
        <v>510</v>
      </c>
      <c r="B89" s="53">
        <v>13.13</v>
      </c>
      <c r="C89" s="53">
        <v>12.9</v>
      </c>
    </row>
    <row r="90" spans="1:3" x14ac:dyDescent="0.3">
      <c r="A90" s="53">
        <v>517</v>
      </c>
      <c r="B90" s="53">
        <v>13.12</v>
      </c>
      <c r="C90" s="53">
        <v>12.89</v>
      </c>
    </row>
    <row r="91" spans="1:3" x14ac:dyDescent="0.3">
      <c r="A91" s="53">
        <v>533</v>
      </c>
      <c r="B91" s="53">
        <v>13.08</v>
      </c>
      <c r="C91" s="53">
        <v>12.81</v>
      </c>
    </row>
    <row r="92" spans="1:3" x14ac:dyDescent="0.3">
      <c r="A92" s="53">
        <v>540</v>
      </c>
      <c r="B92" s="53">
        <v>13.06</v>
      </c>
      <c r="C92" s="53">
        <v>12.8</v>
      </c>
    </row>
    <row r="93" spans="1:3" x14ac:dyDescent="0.3">
      <c r="A93" s="53">
        <v>560</v>
      </c>
      <c r="B93" s="53">
        <v>13.01</v>
      </c>
      <c r="C93" s="53">
        <v>12.77</v>
      </c>
    </row>
    <row r="94" spans="1:3" x14ac:dyDescent="0.3">
      <c r="A94" s="53">
        <v>566</v>
      </c>
      <c r="B94" s="53">
        <v>13</v>
      </c>
      <c r="C94" s="53">
        <v>12.75</v>
      </c>
    </row>
    <row r="95" spans="1:3" x14ac:dyDescent="0.3">
      <c r="A95" s="53">
        <v>573</v>
      </c>
      <c r="B95" s="53">
        <v>12.99</v>
      </c>
      <c r="C95" s="53">
        <v>12.71</v>
      </c>
    </row>
    <row r="96" spans="1:3" x14ac:dyDescent="0.3">
      <c r="A96" s="53">
        <v>580</v>
      </c>
      <c r="B96" s="53">
        <v>12.98</v>
      </c>
      <c r="C96" s="53">
        <v>12.67</v>
      </c>
    </row>
    <row r="97" spans="1:3" x14ac:dyDescent="0.3">
      <c r="A97" s="53">
        <v>593</v>
      </c>
      <c r="B97" s="53">
        <v>12.95</v>
      </c>
      <c r="C97" s="53">
        <v>12.65</v>
      </c>
    </row>
    <row r="98" spans="1:3" x14ac:dyDescent="0.3">
      <c r="A98" s="53">
        <v>600</v>
      </c>
      <c r="B98" s="53">
        <v>12.94</v>
      </c>
      <c r="C98" s="53">
        <v>12.64</v>
      </c>
    </row>
    <row r="99" spans="1:3" x14ac:dyDescent="0.3">
      <c r="A99" s="53">
        <v>623</v>
      </c>
      <c r="B99" s="53">
        <v>12.9</v>
      </c>
      <c r="C99" s="53">
        <v>12.58</v>
      </c>
    </row>
    <row r="100" spans="1:3" x14ac:dyDescent="0.3">
      <c r="A100" s="53">
        <v>624</v>
      </c>
      <c r="B100" s="53">
        <v>12.9</v>
      </c>
      <c r="C100" s="53">
        <v>12.59</v>
      </c>
    </row>
    <row r="101" spans="1:3" x14ac:dyDescent="0.3">
      <c r="A101" s="53">
        <v>630</v>
      </c>
      <c r="B101" s="53">
        <v>12.89</v>
      </c>
      <c r="C101" s="53">
        <v>12.58</v>
      </c>
    </row>
    <row r="102" spans="1:3" x14ac:dyDescent="0.3">
      <c r="A102" s="53">
        <v>651</v>
      </c>
      <c r="B102" s="53">
        <v>12.86</v>
      </c>
      <c r="C102" s="53">
        <v>12.56</v>
      </c>
    </row>
    <row r="103" spans="1:3" x14ac:dyDescent="0.3">
      <c r="A103" s="53">
        <v>660</v>
      </c>
      <c r="B103" s="53">
        <v>12.84</v>
      </c>
      <c r="C103" s="53">
        <v>12.57</v>
      </c>
    </row>
    <row r="104" spans="1:3" x14ac:dyDescent="0.3">
      <c r="A104" s="53">
        <v>670</v>
      </c>
      <c r="B104" s="53">
        <v>12.83</v>
      </c>
      <c r="C104" s="53">
        <v>12.51</v>
      </c>
    </row>
    <row r="105" spans="1:3" x14ac:dyDescent="0.3">
      <c r="A105" s="53">
        <v>684</v>
      </c>
      <c r="B105" s="53">
        <v>12.8</v>
      </c>
      <c r="C105" s="53">
        <v>12.49</v>
      </c>
    </row>
    <row r="106" spans="1:3" x14ac:dyDescent="0.3">
      <c r="A106" s="53">
        <v>686</v>
      </c>
      <c r="B106" s="53">
        <v>12.79</v>
      </c>
      <c r="C106" s="53">
        <v>12.5</v>
      </c>
    </row>
    <row r="107" spans="1:3" x14ac:dyDescent="0.3">
      <c r="A107" s="53">
        <v>691</v>
      </c>
      <c r="B107" s="53">
        <v>12.78</v>
      </c>
      <c r="C107" s="53">
        <v>12.48</v>
      </c>
    </row>
    <row r="108" spans="1:3" x14ac:dyDescent="0.3">
      <c r="A108" s="53">
        <v>698</v>
      </c>
      <c r="B108" s="53">
        <v>12.76</v>
      </c>
      <c r="C108" s="53">
        <v>12.47</v>
      </c>
    </row>
    <row r="109" spans="1:3" x14ac:dyDescent="0.3">
      <c r="A109" s="53">
        <v>714</v>
      </c>
      <c r="B109" s="53">
        <v>12.73</v>
      </c>
      <c r="C109" s="53">
        <v>12.44</v>
      </c>
    </row>
    <row r="110" spans="1:3" x14ac:dyDescent="0.3">
      <c r="A110" s="53">
        <v>720</v>
      </c>
      <c r="B110" s="53">
        <v>12.72</v>
      </c>
      <c r="C110" s="53">
        <v>12.42</v>
      </c>
    </row>
    <row r="111" spans="1:3" x14ac:dyDescent="0.3">
      <c r="A111" s="53">
        <v>742</v>
      </c>
      <c r="B111" s="53">
        <v>12.67</v>
      </c>
      <c r="C111" s="53">
        <v>12.38</v>
      </c>
    </row>
    <row r="112" spans="1:3" x14ac:dyDescent="0.3">
      <c r="A112" s="53">
        <v>750</v>
      </c>
      <c r="B112" s="53">
        <v>12.65</v>
      </c>
      <c r="C112" s="53">
        <v>12.37</v>
      </c>
    </row>
    <row r="113" spans="1:3" x14ac:dyDescent="0.3">
      <c r="A113" s="53">
        <v>761</v>
      </c>
      <c r="B113" s="53">
        <v>12.64</v>
      </c>
      <c r="C113" s="53">
        <v>12.34</v>
      </c>
    </row>
    <row r="114" spans="1:3" x14ac:dyDescent="0.3">
      <c r="A114" s="53">
        <v>782</v>
      </c>
      <c r="B114" s="53">
        <v>12.6</v>
      </c>
      <c r="C114" s="53">
        <v>12.32</v>
      </c>
    </row>
    <row r="115" spans="1:3" x14ac:dyDescent="0.3">
      <c r="A115" s="53">
        <v>806</v>
      </c>
      <c r="B115" s="53">
        <v>12.56</v>
      </c>
      <c r="C115" s="53">
        <v>12.32</v>
      </c>
    </row>
    <row r="116" spans="1:3" x14ac:dyDescent="0.3">
      <c r="A116" s="53">
        <v>810</v>
      </c>
      <c r="B116" s="53">
        <v>12.56</v>
      </c>
      <c r="C116" s="53">
        <v>12.3</v>
      </c>
    </row>
    <row r="117" spans="1:3" x14ac:dyDescent="0.3">
      <c r="A117" s="53">
        <v>840</v>
      </c>
      <c r="B117" s="53">
        <v>12.51</v>
      </c>
      <c r="C117" s="53">
        <v>12.29</v>
      </c>
    </row>
    <row r="118" spans="1:3" x14ac:dyDescent="0.3">
      <c r="A118" s="53">
        <v>853</v>
      </c>
      <c r="B118" s="53">
        <v>12.5</v>
      </c>
      <c r="C118" s="53">
        <v>12.27</v>
      </c>
    </row>
    <row r="119" spans="1:3" x14ac:dyDescent="0.3">
      <c r="A119" s="53">
        <v>862</v>
      </c>
      <c r="B119" s="53">
        <v>12.48</v>
      </c>
      <c r="C119" s="53">
        <v>12.28</v>
      </c>
    </row>
    <row r="120" spans="1:3" x14ac:dyDescent="0.3">
      <c r="A120" s="53">
        <v>870</v>
      </c>
      <c r="B120" s="53">
        <v>12.47</v>
      </c>
      <c r="C120" s="53">
        <v>12.27</v>
      </c>
    </row>
    <row r="121" spans="1:3" x14ac:dyDescent="0.3">
      <c r="A121" s="53">
        <v>901</v>
      </c>
      <c r="B121" s="53">
        <v>12.43</v>
      </c>
      <c r="C121" s="53">
        <v>12.2</v>
      </c>
    </row>
    <row r="122" spans="1:3" x14ac:dyDescent="0.3">
      <c r="A122" s="53">
        <v>930</v>
      </c>
      <c r="B122" s="53">
        <v>12.39</v>
      </c>
      <c r="C122" s="53">
        <v>12.19</v>
      </c>
    </row>
    <row r="123" spans="1:3" x14ac:dyDescent="0.3">
      <c r="A123" s="53">
        <v>946</v>
      </c>
      <c r="B123" s="53">
        <v>12.37</v>
      </c>
      <c r="C123" s="53">
        <v>12.15</v>
      </c>
    </row>
    <row r="124" spans="1:3" x14ac:dyDescent="0.3">
      <c r="A124" s="53">
        <v>960</v>
      </c>
      <c r="B124" s="53">
        <v>12.36</v>
      </c>
      <c r="C124" s="53">
        <v>12.15</v>
      </c>
    </row>
    <row r="125" spans="1:3" x14ac:dyDescent="0.3">
      <c r="A125" s="53">
        <v>992</v>
      </c>
      <c r="B125" s="53">
        <v>12.35</v>
      </c>
      <c r="C125" s="53">
        <v>12.13</v>
      </c>
    </row>
    <row r="126" spans="1:3" x14ac:dyDescent="0.3">
      <c r="A126" s="53">
        <v>1020</v>
      </c>
      <c r="B126" s="53">
        <v>12.33</v>
      </c>
      <c r="C126" s="53">
        <v>12.09</v>
      </c>
    </row>
    <row r="127" spans="1:3" x14ac:dyDescent="0.3">
      <c r="A127" s="53">
        <v>1035</v>
      </c>
      <c r="B127" s="53">
        <v>12.32</v>
      </c>
      <c r="C127" s="53">
        <v>12.1</v>
      </c>
    </row>
    <row r="128" spans="1:3" x14ac:dyDescent="0.3">
      <c r="A128" s="53">
        <v>1050</v>
      </c>
      <c r="B128" s="53">
        <v>12.32</v>
      </c>
      <c r="C128" s="53">
        <v>12.1</v>
      </c>
    </row>
    <row r="129" spans="1:3" x14ac:dyDescent="0.3">
      <c r="A129" s="53">
        <v>1066</v>
      </c>
      <c r="B129" s="53">
        <v>12.31</v>
      </c>
      <c r="C129" s="53">
        <v>12.06</v>
      </c>
    </row>
    <row r="130" spans="1:3" x14ac:dyDescent="0.3">
      <c r="A130" s="53">
        <v>1079</v>
      </c>
      <c r="B130" s="53">
        <v>12.31</v>
      </c>
      <c r="C130" s="53">
        <v>12.06</v>
      </c>
    </row>
    <row r="131" spans="1:3" x14ac:dyDescent="0.3">
      <c r="A131" s="53">
        <v>1080</v>
      </c>
      <c r="B131" s="53">
        <v>12.3</v>
      </c>
      <c r="C131" s="53">
        <v>12.06</v>
      </c>
    </row>
    <row r="132" spans="1:3" x14ac:dyDescent="0.3">
      <c r="A132" s="53">
        <v>1111</v>
      </c>
      <c r="B132" s="53">
        <v>12.29</v>
      </c>
      <c r="C132" s="53">
        <v>12.05</v>
      </c>
    </row>
    <row r="133" spans="1:3" x14ac:dyDescent="0.3">
      <c r="A133" s="53">
        <v>1126</v>
      </c>
      <c r="B133" s="53">
        <v>12.29</v>
      </c>
      <c r="C133" s="53">
        <v>12.03</v>
      </c>
    </row>
    <row r="134" spans="1:3" x14ac:dyDescent="0.3">
      <c r="A134" s="53">
        <v>1140</v>
      </c>
      <c r="B134" s="53">
        <v>12.29</v>
      </c>
      <c r="C134" s="53">
        <v>12.04</v>
      </c>
    </row>
    <row r="135" spans="1:3" x14ac:dyDescent="0.3">
      <c r="A135" s="53">
        <v>1170</v>
      </c>
      <c r="B135" s="53">
        <v>12.29</v>
      </c>
      <c r="C135" s="53">
        <v>12.07</v>
      </c>
    </row>
    <row r="136" spans="1:3" x14ac:dyDescent="0.3">
      <c r="A136" s="53">
        <v>1171</v>
      </c>
      <c r="B136" s="53">
        <v>12.29</v>
      </c>
      <c r="C136" s="53">
        <v>12.08</v>
      </c>
    </row>
    <row r="137" spans="1:3" x14ac:dyDescent="0.3">
      <c r="A137" s="53">
        <v>1202</v>
      </c>
      <c r="B137" s="53">
        <v>12.3</v>
      </c>
      <c r="C137" s="53">
        <v>12.08</v>
      </c>
    </row>
    <row r="138" spans="1:3" x14ac:dyDescent="0.3">
      <c r="A138" s="53">
        <v>1218</v>
      </c>
      <c r="B138" s="53">
        <v>12.3</v>
      </c>
      <c r="C138" s="53">
        <v>12.09</v>
      </c>
    </row>
    <row r="139" spans="1:3" x14ac:dyDescent="0.3">
      <c r="A139" s="53">
        <v>1265</v>
      </c>
      <c r="B139" s="53">
        <v>12.28</v>
      </c>
      <c r="C139" s="53">
        <v>12.08</v>
      </c>
    </row>
    <row r="140" spans="1:3" x14ac:dyDescent="0.3">
      <c r="A140" s="53">
        <v>1311</v>
      </c>
      <c r="B140" s="53">
        <v>12.25</v>
      </c>
      <c r="C140" s="53">
        <v>12.06</v>
      </c>
    </row>
    <row r="141" spans="1:3" x14ac:dyDescent="0.3">
      <c r="A141" s="53">
        <v>1358</v>
      </c>
      <c r="B141" s="53">
        <v>12.27</v>
      </c>
      <c r="C141" s="53">
        <v>12.06</v>
      </c>
    </row>
    <row r="142" spans="1:3" x14ac:dyDescent="0.3">
      <c r="A142" s="53">
        <v>1400</v>
      </c>
      <c r="B142" s="53">
        <v>12.29</v>
      </c>
      <c r="C142" s="53">
        <v>12.09</v>
      </c>
    </row>
    <row r="143" spans="1:3" x14ac:dyDescent="0.3">
      <c r="A143" s="53">
        <v>1440</v>
      </c>
      <c r="B143" s="53">
        <v>12.26</v>
      </c>
      <c r="C143" s="53">
        <v>12.03</v>
      </c>
    </row>
    <row r="144" spans="1:3" x14ac:dyDescent="0.3">
      <c r="A144" s="53">
        <v>1444</v>
      </c>
      <c r="B144" s="53">
        <v>12.26</v>
      </c>
      <c r="C144" s="53">
        <v>12.04</v>
      </c>
    </row>
    <row r="145" spans="1:3" x14ac:dyDescent="0.3">
      <c r="A145" s="53">
        <v>1491</v>
      </c>
      <c r="B145" s="53">
        <v>12.23</v>
      </c>
      <c r="C145" s="53">
        <v>12.01</v>
      </c>
    </row>
    <row r="146" spans="1:3" x14ac:dyDescent="0.3">
      <c r="A146" s="53">
        <v>1538</v>
      </c>
      <c r="B146" s="53">
        <v>12.28</v>
      </c>
      <c r="C146" s="53">
        <v>12.06</v>
      </c>
    </row>
    <row r="147" spans="1:3" x14ac:dyDescent="0.3">
      <c r="A147" s="53">
        <v>1583</v>
      </c>
      <c r="B147" s="53">
        <v>12.32</v>
      </c>
      <c r="C147" s="53">
        <v>12.12</v>
      </c>
    </row>
    <row r="148" spans="1:3" x14ac:dyDescent="0.3">
      <c r="A148" s="53">
        <v>1629</v>
      </c>
      <c r="B148" s="53">
        <v>12.29</v>
      </c>
      <c r="C148" s="53">
        <v>12.07</v>
      </c>
    </row>
    <row r="149" spans="1:3" x14ac:dyDescent="0.3">
      <c r="A149" s="53">
        <v>1678</v>
      </c>
      <c r="B149" s="53">
        <v>12.25</v>
      </c>
      <c r="C149" s="53">
        <v>12.02</v>
      </c>
    </row>
    <row r="150" spans="1:3" x14ac:dyDescent="0.3">
      <c r="A150" s="53">
        <v>1720</v>
      </c>
      <c r="B150" s="53">
        <v>12.24</v>
      </c>
      <c r="C150" s="53">
        <v>12</v>
      </c>
    </row>
    <row r="151" spans="1:3" x14ac:dyDescent="0.3">
      <c r="A151" s="53">
        <v>1765</v>
      </c>
      <c r="B151" s="53">
        <v>12.23</v>
      </c>
      <c r="C151" s="53">
        <v>12</v>
      </c>
    </row>
    <row r="152" spans="1:3" x14ac:dyDescent="0.3">
      <c r="A152" s="53">
        <v>1800</v>
      </c>
      <c r="B152" s="53">
        <v>12.23</v>
      </c>
      <c r="C152" s="53">
        <v>12.01</v>
      </c>
    </row>
    <row r="153" spans="1:3" x14ac:dyDescent="0.3">
      <c r="A153" s="53">
        <v>1811</v>
      </c>
      <c r="B153" s="53">
        <v>12.24</v>
      </c>
      <c r="C153" s="53">
        <v>12</v>
      </c>
    </row>
    <row r="154" spans="1:3" x14ac:dyDescent="0.3">
      <c r="A154" s="53">
        <v>1856</v>
      </c>
      <c r="B154" s="53">
        <v>12.25</v>
      </c>
      <c r="C154" s="53">
        <v>12.02</v>
      </c>
    </row>
    <row r="155" spans="1:3" x14ac:dyDescent="0.3">
      <c r="A155" s="53">
        <v>1902</v>
      </c>
      <c r="B155" s="53">
        <v>12.25</v>
      </c>
      <c r="C155" s="53">
        <v>12.04</v>
      </c>
    </row>
    <row r="156" spans="1:3" x14ac:dyDescent="0.3">
      <c r="A156" s="53">
        <v>1994</v>
      </c>
      <c r="B156" s="53">
        <v>12.27</v>
      </c>
      <c r="C156" s="53">
        <v>12.04</v>
      </c>
    </row>
    <row r="157" spans="1:3" x14ac:dyDescent="0.3">
      <c r="A157" s="53">
        <v>2042</v>
      </c>
      <c r="B157" s="53">
        <v>12.28</v>
      </c>
      <c r="C157" s="53">
        <v>12.06</v>
      </c>
    </row>
    <row r="158" spans="1:3" x14ac:dyDescent="0.3">
      <c r="A158" s="53">
        <v>2085</v>
      </c>
      <c r="B158" s="53">
        <v>12.29</v>
      </c>
      <c r="C158" s="53">
        <v>12.08</v>
      </c>
    </row>
    <row r="159" spans="1:3" x14ac:dyDescent="0.3">
      <c r="A159" s="53">
        <v>2162</v>
      </c>
      <c r="B159" s="53">
        <v>12.31</v>
      </c>
      <c r="C159" s="53">
        <v>12.07</v>
      </c>
    </row>
    <row r="160" spans="1:3" x14ac:dyDescent="0.3">
      <c r="A160" s="53">
        <v>2175</v>
      </c>
      <c r="B160" s="53">
        <v>12.31</v>
      </c>
      <c r="C160" s="53">
        <v>12.08</v>
      </c>
    </row>
    <row r="161" spans="1:3" x14ac:dyDescent="0.3">
      <c r="A161" s="53">
        <v>2224</v>
      </c>
      <c r="B161" s="53">
        <v>12.32</v>
      </c>
      <c r="C161" s="53">
        <v>12.09</v>
      </c>
    </row>
    <row r="162" spans="1:3" x14ac:dyDescent="0.3">
      <c r="A162" s="53">
        <v>2267</v>
      </c>
      <c r="B162" s="53">
        <v>12.33</v>
      </c>
      <c r="C162" s="53">
        <v>12.11</v>
      </c>
    </row>
    <row r="163" spans="1:3" x14ac:dyDescent="0.3">
      <c r="A163" s="53">
        <v>2360</v>
      </c>
      <c r="B163" s="53">
        <v>12.35</v>
      </c>
      <c r="C163" s="53">
        <v>12.12</v>
      </c>
    </row>
    <row r="164" spans="1:3" x14ac:dyDescent="0.3">
      <c r="A164" s="53">
        <v>2407</v>
      </c>
      <c r="B164" s="53">
        <v>12.36</v>
      </c>
      <c r="C164" s="53">
        <v>12.12</v>
      </c>
    </row>
    <row r="165" spans="1:3" x14ac:dyDescent="0.3">
      <c r="A165" s="53">
        <v>2451</v>
      </c>
      <c r="B165" s="53">
        <v>12.37</v>
      </c>
      <c r="C165" s="53">
        <v>12.12</v>
      </c>
    </row>
    <row r="166" spans="1:3" x14ac:dyDescent="0.3">
      <c r="A166" s="53">
        <v>2520</v>
      </c>
      <c r="B166" s="53">
        <v>12.37</v>
      </c>
      <c r="C166" s="53">
        <v>12.13</v>
      </c>
    </row>
    <row r="167" spans="1:3" x14ac:dyDescent="0.3">
      <c r="A167" s="53">
        <v>2540</v>
      </c>
      <c r="B167" s="53">
        <v>12.37</v>
      </c>
      <c r="C167" s="53">
        <v>12.13</v>
      </c>
    </row>
    <row r="168" spans="1:3" x14ac:dyDescent="0.3">
      <c r="A168" s="53">
        <v>2588</v>
      </c>
      <c r="B168" s="53">
        <v>12.38</v>
      </c>
      <c r="C168" s="53">
        <v>12.14</v>
      </c>
    </row>
    <row r="169" spans="1:3" x14ac:dyDescent="0.3">
      <c r="A169" s="53">
        <v>2618</v>
      </c>
      <c r="B169" s="53">
        <v>12.38</v>
      </c>
      <c r="C169" s="53">
        <v>12.15</v>
      </c>
    </row>
    <row r="170" spans="1:3" x14ac:dyDescent="0.3">
      <c r="A170" s="53">
        <v>2632</v>
      </c>
      <c r="B170" s="53">
        <v>12.38</v>
      </c>
      <c r="C170" s="53">
        <v>12.15</v>
      </c>
    </row>
    <row r="171" spans="1:3" x14ac:dyDescent="0.3">
      <c r="A171" s="53">
        <v>2725</v>
      </c>
      <c r="B171" s="53">
        <v>12.39</v>
      </c>
      <c r="C171" s="53">
        <v>12.15</v>
      </c>
    </row>
    <row r="172" spans="1:3" x14ac:dyDescent="0.3">
      <c r="A172" s="53">
        <v>2772</v>
      </c>
      <c r="B172" s="53">
        <v>12.4</v>
      </c>
      <c r="C172" s="53">
        <v>12.15</v>
      </c>
    </row>
    <row r="173" spans="1:3" x14ac:dyDescent="0.3">
      <c r="A173" s="53">
        <v>2816</v>
      </c>
      <c r="B173" s="53">
        <v>12.4</v>
      </c>
      <c r="C173" s="53">
        <v>12.17</v>
      </c>
    </row>
    <row r="174" spans="1:3" x14ac:dyDescent="0.3">
      <c r="A174" s="53">
        <v>2861</v>
      </c>
      <c r="B174" s="53">
        <v>12.41</v>
      </c>
      <c r="C174" s="53">
        <v>12.16</v>
      </c>
    </row>
    <row r="175" spans="1:3" x14ac:dyDescent="0.3">
      <c r="A175" s="53">
        <v>2882</v>
      </c>
      <c r="B175" s="53">
        <v>12.42</v>
      </c>
      <c r="C175" s="53">
        <v>12.17</v>
      </c>
    </row>
    <row r="176" spans="1:3" x14ac:dyDescent="0.3">
      <c r="A176" s="53">
        <v>2905</v>
      </c>
      <c r="B176" s="53">
        <v>12.42</v>
      </c>
      <c r="C176" s="53">
        <v>12.17</v>
      </c>
    </row>
    <row r="177" spans="1:3" x14ac:dyDescent="0.3">
      <c r="A177" s="53">
        <v>2952</v>
      </c>
      <c r="B177" s="53">
        <v>12.43</v>
      </c>
      <c r="C177" s="53">
        <v>12.18</v>
      </c>
    </row>
    <row r="178" spans="1:3" x14ac:dyDescent="0.3">
      <c r="A178" s="53">
        <v>2997</v>
      </c>
      <c r="B178" s="53">
        <v>12.44</v>
      </c>
      <c r="C178" s="53">
        <v>12.2</v>
      </c>
    </row>
    <row r="179" spans="1:3" x14ac:dyDescent="0.3">
      <c r="A179" s="53">
        <v>3092</v>
      </c>
      <c r="B179" s="53">
        <v>12.45</v>
      </c>
      <c r="C179" s="53">
        <v>12.22</v>
      </c>
    </row>
    <row r="180" spans="1:3" x14ac:dyDescent="0.3">
      <c r="A180" s="53">
        <v>3137</v>
      </c>
      <c r="B180" s="53">
        <v>12.46</v>
      </c>
      <c r="C180" s="53">
        <v>12.23</v>
      </c>
    </row>
    <row r="181" spans="1:3" x14ac:dyDescent="0.3">
      <c r="A181" s="53">
        <v>3183</v>
      </c>
      <c r="B181" s="53">
        <v>12.46</v>
      </c>
      <c r="C181" s="53">
        <v>12.23</v>
      </c>
    </row>
    <row r="182" spans="1:3" x14ac:dyDescent="0.3">
      <c r="A182" s="53">
        <v>3240</v>
      </c>
      <c r="B182" s="53">
        <v>12.46</v>
      </c>
      <c r="C182" s="53">
        <v>12.22</v>
      </c>
    </row>
    <row r="183" spans="1:3" x14ac:dyDescent="0.3">
      <c r="A183" s="53">
        <v>3270</v>
      </c>
      <c r="B183" s="53">
        <v>12.46</v>
      </c>
      <c r="C183" s="53">
        <v>12.22</v>
      </c>
    </row>
    <row r="184" spans="1:3" x14ac:dyDescent="0.3">
      <c r="A184" s="53">
        <v>3362</v>
      </c>
      <c r="B184" s="53">
        <v>12.47</v>
      </c>
      <c r="C184" s="53">
        <v>12.23</v>
      </c>
    </row>
    <row r="185" spans="1:3" x14ac:dyDescent="0.3">
      <c r="A185" s="53">
        <v>3456</v>
      </c>
      <c r="B185" s="53">
        <v>12.47</v>
      </c>
      <c r="C185" s="53">
        <v>12.24</v>
      </c>
    </row>
    <row r="186" spans="1:3" x14ac:dyDescent="0.3">
      <c r="A186" s="53">
        <v>3502</v>
      </c>
      <c r="B186" s="53">
        <v>12.47</v>
      </c>
      <c r="C186" s="53">
        <v>12.25</v>
      </c>
    </row>
    <row r="187" spans="1:3" x14ac:dyDescent="0.3">
      <c r="A187" s="53">
        <v>3547</v>
      </c>
      <c r="B187" s="53">
        <v>12.47</v>
      </c>
      <c r="C187" s="53">
        <v>12.24</v>
      </c>
    </row>
    <row r="188" spans="1:3" x14ac:dyDescent="0.3">
      <c r="A188" s="53">
        <v>3600</v>
      </c>
      <c r="B188" s="53">
        <v>12.48</v>
      </c>
      <c r="C188" s="53">
        <v>12.25</v>
      </c>
    </row>
    <row r="189" spans="1:3" x14ac:dyDescent="0.3">
      <c r="A189" s="53">
        <v>3638</v>
      </c>
      <c r="B189" s="53">
        <v>12.48</v>
      </c>
      <c r="C189" s="53">
        <v>12.25</v>
      </c>
    </row>
    <row r="190" spans="1:3" x14ac:dyDescent="0.3">
      <c r="A190" s="53">
        <v>3729</v>
      </c>
      <c r="B190" s="53">
        <v>12.48</v>
      </c>
      <c r="C190" s="53">
        <v>12.26</v>
      </c>
    </row>
    <row r="191" spans="1:3" x14ac:dyDescent="0.3">
      <c r="A191" s="53">
        <v>3821</v>
      </c>
      <c r="B191" s="53">
        <v>12.49</v>
      </c>
      <c r="C191" s="53">
        <v>12.26</v>
      </c>
    </row>
    <row r="192" spans="1:3" x14ac:dyDescent="0.3">
      <c r="A192" s="53">
        <v>3869</v>
      </c>
      <c r="B192" s="53">
        <v>12.49</v>
      </c>
      <c r="C192" s="53">
        <v>12.26</v>
      </c>
    </row>
    <row r="193" spans="1:3" x14ac:dyDescent="0.3">
      <c r="A193" s="53">
        <v>3912</v>
      </c>
      <c r="B193" s="53">
        <v>12.49</v>
      </c>
      <c r="C193" s="53">
        <v>12.27</v>
      </c>
    </row>
    <row r="194" spans="1:3" x14ac:dyDescent="0.3">
      <c r="A194" s="53">
        <v>3960</v>
      </c>
      <c r="B194" s="53">
        <v>12.49</v>
      </c>
      <c r="C194" s="53">
        <v>12.27</v>
      </c>
    </row>
    <row r="195" spans="1:3" x14ac:dyDescent="0.3">
      <c r="A195" s="53">
        <v>4002</v>
      </c>
      <c r="B195" s="53">
        <v>12.49</v>
      </c>
      <c r="C195" s="53">
        <v>12.27</v>
      </c>
    </row>
    <row r="196" spans="1:3" x14ac:dyDescent="0.3">
      <c r="A196" s="53">
        <v>4093</v>
      </c>
      <c r="B196" s="53">
        <v>12.5</v>
      </c>
      <c r="C196" s="53">
        <v>12.27</v>
      </c>
    </row>
    <row r="197" spans="1:3" x14ac:dyDescent="0.3">
      <c r="A197" s="53">
        <v>4186</v>
      </c>
      <c r="B197" s="53">
        <v>12.5</v>
      </c>
      <c r="C197" s="53">
        <v>12.27</v>
      </c>
    </row>
    <row r="198" spans="1:3" x14ac:dyDescent="0.3">
      <c r="A198" s="53">
        <v>4233</v>
      </c>
      <c r="B198" s="53">
        <v>12.5</v>
      </c>
      <c r="C198" s="53">
        <v>12.28</v>
      </c>
    </row>
    <row r="199" spans="1:3" x14ac:dyDescent="0.3">
      <c r="A199" s="53">
        <v>4277</v>
      </c>
      <c r="B199" s="53">
        <v>12.5</v>
      </c>
      <c r="C199" s="53">
        <v>12.28</v>
      </c>
    </row>
    <row r="200" spans="1:3" x14ac:dyDescent="0.3">
      <c r="A200" s="53">
        <v>4320</v>
      </c>
      <c r="B200" s="53">
        <v>12.5</v>
      </c>
      <c r="C200" s="53">
        <v>12.28</v>
      </c>
    </row>
    <row r="201" spans="1:3" x14ac:dyDescent="0.3">
      <c r="A201" s="53">
        <v>4366</v>
      </c>
      <c r="B201" s="53">
        <v>12.49</v>
      </c>
      <c r="C201" s="53">
        <v>12.26</v>
      </c>
    </row>
    <row r="202" spans="1:3" x14ac:dyDescent="0.3">
      <c r="A202" s="53">
        <v>4458</v>
      </c>
      <c r="B202" s="53">
        <v>12.49</v>
      </c>
      <c r="C202" s="53">
        <v>12.27</v>
      </c>
    </row>
    <row r="203" spans="1:3" x14ac:dyDescent="0.3">
      <c r="A203" s="53">
        <v>4551</v>
      </c>
      <c r="B203" s="53">
        <v>12.49</v>
      </c>
      <c r="C203" s="53">
        <v>12.26</v>
      </c>
    </row>
    <row r="204" spans="1:3" x14ac:dyDescent="0.3">
      <c r="A204" s="53">
        <v>4598</v>
      </c>
      <c r="B204" s="53">
        <v>12.48</v>
      </c>
      <c r="C204" s="53">
        <v>12.25</v>
      </c>
    </row>
    <row r="205" spans="1:3" x14ac:dyDescent="0.3">
      <c r="A205" s="53">
        <v>4642</v>
      </c>
      <c r="B205" s="53">
        <v>12.48</v>
      </c>
      <c r="C205" s="53">
        <v>12.25</v>
      </c>
    </row>
    <row r="206" spans="1:3" x14ac:dyDescent="0.3">
      <c r="A206" s="53">
        <v>4681</v>
      </c>
      <c r="B206" s="53">
        <v>12.49</v>
      </c>
      <c r="C206" s="53">
        <v>12.25</v>
      </c>
    </row>
    <row r="207" spans="1:3" x14ac:dyDescent="0.3">
      <c r="A207" s="53">
        <v>4731</v>
      </c>
      <c r="B207" s="53">
        <v>12.49</v>
      </c>
      <c r="C207" s="53">
        <v>12.25</v>
      </c>
    </row>
    <row r="208" spans="1:3" x14ac:dyDescent="0.3">
      <c r="A208" s="53">
        <v>4823</v>
      </c>
      <c r="B208" s="53">
        <v>12.49</v>
      </c>
      <c r="C208" s="53">
        <v>12.26</v>
      </c>
    </row>
    <row r="209" spans="1:3" x14ac:dyDescent="0.3">
      <c r="A209" s="53">
        <v>4916</v>
      </c>
      <c r="B209" s="53">
        <v>12.49</v>
      </c>
      <c r="C209" s="53">
        <v>12.26</v>
      </c>
    </row>
    <row r="210" spans="1:3" x14ac:dyDescent="0.3">
      <c r="A210" s="53">
        <v>4963</v>
      </c>
      <c r="B210" s="53">
        <v>12.49</v>
      </c>
      <c r="C210" s="53">
        <v>12.25</v>
      </c>
    </row>
    <row r="211" spans="1:3" x14ac:dyDescent="0.3">
      <c r="A211" s="53">
        <v>5007</v>
      </c>
      <c r="B211" s="53">
        <v>12.49</v>
      </c>
      <c r="C211" s="53">
        <v>12.26</v>
      </c>
    </row>
    <row r="212" spans="1:3" x14ac:dyDescent="0.3">
      <c r="A212" s="53">
        <v>5040</v>
      </c>
      <c r="B212" s="53">
        <v>12.49</v>
      </c>
      <c r="C212" s="53">
        <v>12.25</v>
      </c>
    </row>
    <row r="213" spans="1:3" x14ac:dyDescent="0.3">
      <c r="A213" s="53">
        <v>5097</v>
      </c>
      <c r="B213" s="53">
        <v>12.49</v>
      </c>
      <c r="C213" s="53">
        <v>12.25</v>
      </c>
    </row>
    <row r="214" spans="1:3" x14ac:dyDescent="0.3">
      <c r="A214" s="53">
        <v>5189</v>
      </c>
      <c r="B214" s="53">
        <v>12.49</v>
      </c>
      <c r="C214" s="53">
        <v>12.25</v>
      </c>
    </row>
    <row r="215" spans="1:3" x14ac:dyDescent="0.3">
      <c r="A215" s="53">
        <v>5283</v>
      </c>
      <c r="B215" s="53">
        <v>12.49</v>
      </c>
      <c r="C215" s="53">
        <v>12.26</v>
      </c>
    </row>
    <row r="216" spans="1:3" x14ac:dyDescent="0.3">
      <c r="A216" s="53">
        <v>5329</v>
      </c>
      <c r="B216" s="53">
        <v>12.49</v>
      </c>
      <c r="C216" s="53">
        <v>12.26</v>
      </c>
    </row>
    <row r="217" spans="1:3" x14ac:dyDescent="0.3">
      <c r="A217" s="53">
        <v>5376</v>
      </c>
      <c r="B217" s="53">
        <v>12.49</v>
      </c>
      <c r="C217" s="53">
        <v>12.25</v>
      </c>
    </row>
    <row r="218" spans="1:3" x14ac:dyDescent="0.3">
      <c r="A218" s="53">
        <v>5402</v>
      </c>
      <c r="B218" s="53">
        <v>12.49</v>
      </c>
      <c r="C218" s="53">
        <v>12.25</v>
      </c>
    </row>
    <row r="219" spans="1:3" x14ac:dyDescent="0.3">
      <c r="A219" s="53">
        <v>5462</v>
      </c>
      <c r="B219" s="53">
        <v>12.49</v>
      </c>
      <c r="C219" s="53">
        <v>12.25</v>
      </c>
    </row>
    <row r="220" spans="1:3" x14ac:dyDescent="0.3">
      <c r="A220" s="53">
        <v>5556</v>
      </c>
      <c r="B220" s="53">
        <v>12.49</v>
      </c>
      <c r="C220" s="53">
        <v>12.26</v>
      </c>
    </row>
    <row r="221" spans="1:3" x14ac:dyDescent="0.3">
      <c r="A221" s="53">
        <v>5580</v>
      </c>
      <c r="B221" s="53">
        <v>12.49</v>
      </c>
      <c r="C221" s="53">
        <v>12.26</v>
      </c>
    </row>
    <row r="222" spans="1:3" x14ac:dyDescent="0.3">
      <c r="A222" s="53">
        <v>5647</v>
      </c>
      <c r="B222" s="53">
        <v>12.49</v>
      </c>
      <c r="C222" s="53">
        <v>12.25</v>
      </c>
    </row>
    <row r="223" spans="1:3" x14ac:dyDescent="0.3">
      <c r="A223" s="53">
        <v>5738</v>
      </c>
      <c r="B223" s="53">
        <v>12.49</v>
      </c>
      <c r="C223" s="53">
        <v>12.25</v>
      </c>
    </row>
    <row r="224" spans="1:3" x14ac:dyDescent="0.3">
      <c r="A224" s="53">
        <v>5829</v>
      </c>
      <c r="B224" s="53">
        <v>12.49</v>
      </c>
      <c r="C224" s="53">
        <v>12.25</v>
      </c>
    </row>
    <row r="225" spans="1:3" x14ac:dyDescent="0.3">
      <c r="A225" s="53">
        <v>5920</v>
      </c>
      <c r="B225" s="53">
        <v>12.49</v>
      </c>
      <c r="C225" s="53">
        <v>12.25</v>
      </c>
    </row>
    <row r="226" spans="1:3" x14ac:dyDescent="0.3">
      <c r="A226" s="53">
        <v>6012</v>
      </c>
      <c r="B226" s="53">
        <v>12.49</v>
      </c>
      <c r="C226" s="53">
        <v>12.25</v>
      </c>
    </row>
    <row r="227" spans="1:3" x14ac:dyDescent="0.3">
      <c r="A227" s="53">
        <v>6103</v>
      </c>
      <c r="B227" s="53">
        <v>12.49</v>
      </c>
      <c r="C227" s="53">
        <v>12.26</v>
      </c>
    </row>
    <row r="228" spans="1:3" x14ac:dyDescent="0.3">
      <c r="A228" s="53">
        <v>6193</v>
      </c>
      <c r="B228" s="53">
        <v>12.49</v>
      </c>
      <c r="C228" s="53">
        <v>12.25</v>
      </c>
    </row>
    <row r="229" spans="1:3" x14ac:dyDescent="0.3">
      <c r="A229" s="53">
        <v>6284</v>
      </c>
      <c r="B229" s="53">
        <v>12.49</v>
      </c>
      <c r="C229" s="53">
        <v>12.26</v>
      </c>
    </row>
    <row r="230" spans="1:3" x14ac:dyDescent="0.3">
      <c r="A230" s="53">
        <v>6377</v>
      </c>
      <c r="B230" s="53">
        <v>12.49</v>
      </c>
      <c r="C230" s="53">
        <v>12.25</v>
      </c>
    </row>
    <row r="231" spans="1:3" x14ac:dyDescent="0.3">
      <c r="A231" s="53">
        <v>6468</v>
      </c>
      <c r="B231" s="53">
        <v>12.49</v>
      </c>
      <c r="C231" s="53">
        <v>12.25</v>
      </c>
    </row>
    <row r="232" spans="1:3" x14ac:dyDescent="0.3">
      <c r="A232" s="53">
        <v>6558</v>
      </c>
      <c r="B232" s="53">
        <v>12.49</v>
      </c>
      <c r="C232" s="53">
        <v>12.25</v>
      </c>
    </row>
    <row r="233" spans="1:3" x14ac:dyDescent="0.3">
      <c r="A233" s="53">
        <v>6650</v>
      </c>
      <c r="B233" s="53">
        <v>12.49</v>
      </c>
      <c r="C233" s="53">
        <v>12.26</v>
      </c>
    </row>
    <row r="234" spans="1:3" x14ac:dyDescent="0.3">
      <c r="A234" s="53">
        <v>6743</v>
      </c>
      <c r="B234" s="53">
        <v>12.49</v>
      </c>
      <c r="C234" s="53">
        <v>12.26</v>
      </c>
    </row>
    <row r="235" spans="1:3" x14ac:dyDescent="0.3">
      <c r="A235" s="53">
        <v>6834</v>
      </c>
      <c r="B235" s="53">
        <v>12.49</v>
      </c>
      <c r="C235" s="53">
        <v>12.26</v>
      </c>
    </row>
    <row r="236" spans="1:3" x14ac:dyDescent="0.3">
      <c r="A236" s="53">
        <v>6923</v>
      </c>
      <c r="B236" s="53">
        <v>12.49</v>
      </c>
      <c r="C236" s="53">
        <v>12.25</v>
      </c>
    </row>
    <row r="237" spans="1:3" x14ac:dyDescent="0.3">
      <c r="A237" s="53">
        <v>7015</v>
      </c>
      <c r="B237" s="53">
        <v>12.49</v>
      </c>
      <c r="C237" s="53">
        <v>12.26</v>
      </c>
    </row>
    <row r="238" spans="1:3" x14ac:dyDescent="0.3">
      <c r="A238" s="53">
        <v>7110</v>
      </c>
      <c r="B238" s="53">
        <v>12.49</v>
      </c>
      <c r="C238" s="53">
        <v>12.26</v>
      </c>
    </row>
    <row r="239" spans="1:3" x14ac:dyDescent="0.3">
      <c r="A239" s="53">
        <v>7203</v>
      </c>
      <c r="B239" s="53">
        <v>12.49</v>
      </c>
      <c r="C239" s="53">
        <v>12.26</v>
      </c>
    </row>
    <row r="240" spans="1:3" x14ac:dyDescent="0.3">
      <c r="A240" s="53">
        <v>7288</v>
      </c>
      <c r="B240" s="53">
        <v>12.49</v>
      </c>
      <c r="C240" s="53">
        <v>12.25</v>
      </c>
    </row>
    <row r="241" spans="1:3" x14ac:dyDescent="0.3">
      <c r="A241" s="53">
        <v>7380</v>
      </c>
      <c r="B241" s="53">
        <v>12.49</v>
      </c>
      <c r="C241" s="53">
        <v>12.26</v>
      </c>
    </row>
    <row r="242" spans="1:3" x14ac:dyDescent="0.3">
      <c r="A242" s="53">
        <v>7474</v>
      </c>
      <c r="B242" s="53">
        <v>12.49</v>
      </c>
      <c r="C242" s="53">
        <v>12.26</v>
      </c>
    </row>
    <row r="243" spans="1:3" x14ac:dyDescent="0.3">
      <c r="A243" s="53">
        <v>7565</v>
      </c>
      <c r="B243" s="53">
        <v>12.49</v>
      </c>
      <c r="C243" s="53">
        <v>12.26</v>
      </c>
    </row>
    <row r="244" spans="1:3" x14ac:dyDescent="0.3">
      <c r="A244" s="53">
        <v>7653</v>
      </c>
      <c r="B244" s="53">
        <v>12.49</v>
      </c>
      <c r="C244" s="53">
        <v>12.26</v>
      </c>
    </row>
    <row r="245" spans="1:3" x14ac:dyDescent="0.3">
      <c r="A245" s="53">
        <v>7747</v>
      </c>
      <c r="B245" s="53">
        <v>12.49</v>
      </c>
      <c r="C245" s="53">
        <v>12.26</v>
      </c>
    </row>
    <row r="246" spans="1:3" x14ac:dyDescent="0.3">
      <c r="A246" s="53">
        <v>7838</v>
      </c>
      <c r="B246" s="53">
        <v>12.49</v>
      </c>
      <c r="C246" s="53">
        <v>12.26</v>
      </c>
    </row>
    <row r="247" spans="1:3" x14ac:dyDescent="0.3">
      <c r="A247" s="53">
        <v>7929</v>
      </c>
      <c r="B247" s="53">
        <v>12.49</v>
      </c>
      <c r="C247" s="53">
        <v>12.26</v>
      </c>
    </row>
    <row r="248" spans="1:3" x14ac:dyDescent="0.3">
      <c r="A248" s="53">
        <v>8020</v>
      </c>
      <c r="B248" s="53">
        <v>12.49</v>
      </c>
      <c r="C248" s="53">
        <v>12.26</v>
      </c>
    </row>
    <row r="249" spans="1:3" x14ac:dyDescent="0.3">
      <c r="A249" s="53">
        <v>8111</v>
      </c>
      <c r="B249" s="53">
        <v>12.49</v>
      </c>
      <c r="C249" s="53">
        <v>12.26</v>
      </c>
    </row>
    <row r="250" spans="1:3" x14ac:dyDescent="0.3">
      <c r="A250" s="53">
        <v>8204</v>
      </c>
      <c r="B250" s="53">
        <v>12.49</v>
      </c>
      <c r="C250" s="53">
        <v>12.26</v>
      </c>
    </row>
    <row r="251" spans="1:3" x14ac:dyDescent="0.3">
      <c r="A251" s="53">
        <v>8295</v>
      </c>
      <c r="B251" s="53">
        <v>12.49</v>
      </c>
      <c r="C251" s="53">
        <v>12.26</v>
      </c>
    </row>
    <row r="252" spans="1:3" x14ac:dyDescent="0.3">
      <c r="A252" s="53">
        <v>8384</v>
      </c>
      <c r="B252" s="53">
        <v>12.49</v>
      </c>
      <c r="C252" s="53">
        <v>12.26</v>
      </c>
    </row>
    <row r="253" spans="1:3" x14ac:dyDescent="0.3">
      <c r="A253" s="53">
        <v>8476</v>
      </c>
      <c r="B253" s="53">
        <v>12.49</v>
      </c>
      <c r="C253" s="53">
        <v>12.26</v>
      </c>
    </row>
    <row r="254" spans="1:3" x14ac:dyDescent="0.3">
      <c r="A254" s="53">
        <v>8660</v>
      </c>
      <c r="B254" s="53">
        <v>12.49</v>
      </c>
      <c r="C254" s="53">
        <v>12.25</v>
      </c>
    </row>
    <row r="255" spans="1:3" x14ac:dyDescent="0.3">
      <c r="A255" s="53">
        <v>8841</v>
      </c>
      <c r="B255" s="53">
        <v>12.49</v>
      </c>
      <c r="C255" s="53">
        <v>12.26</v>
      </c>
    </row>
    <row r="256" spans="1:3" x14ac:dyDescent="0.3">
      <c r="A256" s="53">
        <v>9000</v>
      </c>
      <c r="B256" s="53">
        <v>12.49</v>
      </c>
      <c r="C256" s="53">
        <v>12.25</v>
      </c>
    </row>
    <row r="257" spans="1:3" x14ac:dyDescent="0.3">
      <c r="A257" s="53">
        <v>9025</v>
      </c>
      <c r="B257" s="53">
        <v>12.49</v>
      </c>
      <c r="C257" s="53">
        <v>12.26</v>
      </c>
    </row>
    <row r="258" spans="1:3" x14ac:dyDescent="0.3">
      <c r="A258" s="53">
        <v>9206</v>
      </c>
      <c r="B258" s="53">
        <v>12.49</v>
      </c>
      <c r="C258" s="53">
        <v>12.25</v>
      </c>
    </row>
    <row r="259" spans="1:3" x14ac:dyDescent="0.3">
      <c r="A259" s="53">
        <v>9394</v>
      </c>
      <c r="B259" s="53">
        <v>12.49</v>
      </c>
      <c r="C259" s="53">
        <v>12.25</v>
      </c>
    </row>
    <row r="260" spans="1:3" x14ac:dyDescent="0.3">
      <c r="A260" s="53">
        <v>9574</v>
      </c>
      <c r="B260" s="53">
        <v>12.49</v>
      </c>
      <c r="C260" s="53">
        <v>12.25</v>
      </c>
    </row>
    <row r="261" spans="1:3" x14ac:dyDescent="0.3">
      <c r="A261" s="53">
        <v>9756</v>
      </c>
      <c r="B261" s="53">
        <v>12.49</v>
      </c>
      <c r="C261" s="53">
        <v>12.25</v>
      </c>
    </row>
    <row r="262" spans="1:3" x14ac:dyDescent="0.3">
      <c r="A262" s="53">
        <v>9938</v>
      </c>
      <c r="B262" s="53">
        <v>12.49</v>
      </c>
      <c r="C262" s="53">
        <v>12.25</v>
      </c>
    </row>
    <row r="263" spans="1:3" x14ac:dyDescent="0.3">
      <c r="A263" s="53">
        <v>10121</v>
      </c>
      <c r="B263" s="53">
        <v>12.49</v>
      </c>
      <c r="C263" s="53">
        <v>12.26</v>
      </c>
    </row>
    <row r="264" spans="1:3" x14ac:dyDescent="0.3">
      <c r="A264" s="53">
        <v>10302</v>
      </c>
      <c r="B264" s="53">
        <v>12.49</v>
      </c>
      <c r="C264" s="53">
        <v>12.26</v>
      </c>
    </row>
    <row r="265" spans="1:3" x14ac:dyDescent="0.3">
      <c r="A265" s="53">
        <v>10800</v>
      </c>
      <c r="B265" s="53">
        <v>12.49</v>
      </c>
      <c r="C265" s="53">
        <v>12.25</v>
      </c>
    </row>
    <row r="266" spans="1:3" x14ac:dyDescent="0.3">
      <c r="A266" s="53">
        <v>12038</v>
      </c>
      <c r="B266" s="53">
        <v>12.49</v>
      </c>
      <c r="C266" s="53">
        <v>12.25</v>
      </c>
    </row>
    <row r="267" spans="1:3" x14ac:dyDescent="0.3">
      <c r="A267" s="53">
        <v>13956</v>
      </c>
      <c r="B267" s="53">
        <v>12.49</v>
      </c>
      <c r="C267" s="53">
        <v>12.26</v>
      </c>
    </row>
    <row r="269" spans="1:3" x14ac:dyDescent="0.3">
      <c r="A269" t="s">
        <v>61</v>
      </c>
    </row>
    <row r="270" spans="1:3" x14ac:dyDescent="0.3">
      <c r="A270" t="s">
        <v>62</v>
      </c>
    </row>
    <row r="271" spans="1:3" x14ac:dyDescent="0.3">
      <c r="A271" t="s">
        <v>63</v>
      </c>
    </row>
    <row r="272" spans="1:3" x14ac:dyDescent="0.3">
      <c r="A272" t="s">
        <v>64</v>
      </c>
    </row>
    <row r="273" spans="1:1" x14ac:dyDescent="0.3">
      <c r="A273" t="s">
        <v>65</v>
      </c>
    </row>
    <row r="274" spans="1:1" x14ac:dyDescent="0.3">
      <c r="A274" t="s">
        <v>66</v>
      </c>
    </row>
    <row r="275" spans="1:1" x14ac:dyDescent="0.3">
      <c r="A275" t="s">
        <v>67</v>
      </c>
    </row>
  </sheetData>
  <mergeCells count="2">
    <mergeCell ref="A3:A4"/>
    <mergeCell ref="B3:C3"/>
  </mergeCells>
  <hyperlinks>
    <hyperlink ref="I1" r:id="rId1" xr:uid="{00000000-0004-0000-0300-000000000000}"/>
  </hyperlink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-0.499984740745262"/>
  </sheetPr>
  <dimension ref="A1:I30"/>
  <sheetViews>
    <sheetView tabSelected="1" topLeftCell="A4" zoomScale="110" zoomScaleNormal="110" workbookViewId="0">
      <selection activeCell="E14" sqref="E14"/>
    </sheetView>
  </sheetViews>
  <sheetFormatPr defaultColWidth="9.109375" defaultRowHeight="13.2" x14ac:dyDescent="0.3"/>
  <cols>
    <col min="1" max="1" width="39" style="9" bestFit="1" customWidth="1"/>
    <col min="2" max="2" width="19.5546875" style="4" customWidth="1"/>
    <col min="3" max="3" width="10.33203125" style="4" bestFit="1" customWidth="1"/>
    <col min="4" max="4" width="39" style="9" bestFit="1" customWidth="1"/>
    <col min="5" max="5" width="19.5546875" style="4" customWidth="1"/>
    <col min="6" max="16384" width="9.109375" style="4"/>
  </cols>
  <sheetData>
    <row r="1" spans="1:9" x14ac:dyDescent="0.3">
      <c r="A1" s="62" t="s">
        <v>0</v>
      </c>
      <c r="B1" s="2">
        <v>44917</v>
      </c>
      <c r="C1" s="60"/>
      <c r="D1" s="62" t="s">
        <v>0</v>
      </c>
      <c r="E1" s="2">
        <v>44917</v>
      </c>
      <c r="F1" s="59"/>
    </row>
    <row r="2" spans="1:9" x14ac:dyDescent="0.3">
      <c r="A2" s="63"/>
      <c r="B2" s="6"/>
      <c r="C2" s="59"/>
      <c r="D2" s="63"/>
      <c r="E2" s="6"/>
      <c r="F2" s="59"/>
    </row>
    <row r="3" spans="1:9" x14ac:dyDescent="0.3">
      <c r="A3" s="64" t="s">
        <v>1</v>
      </c>
      <c r="B3" s="2">
        <v>44594</v>
      </c>
      <c r="C3" s="59"/>
      <c r="D3" s="64" t="s">
        <v>1</v>
      </c>
      <c r="E3" s="2">
        <v>44594</v>
      </c>
      <c r="F3" s="59"/>
    </row>
    <row r="4" spans="1:9" x14ac:dyDescent="0.3">
      <c r="A4" s="64" t="s">
        <v>2</v>
      </c>
      <c r="B4" s="2">
        <v>45324</v>
      </c>
      <c r="C4" s="59"/>
      <c r="D4" s="64" t="s">
        <v>2</v>
      </c>
      <c r="E4" s="2">
        <v>45324</v>
      </c>
      <c r="F4" s="59"/>
    </row>
    <row r="5" spans="1:9" x14ac:dyDescent="0.3">
      <c r="A5" s="63"/>
      <c r="B5" s="6"/>
      <c r="C5" s="59"/>
      <c r="D5" s="63"/>
      <c r="E5" s="6"/>
      <c r="F5" s="59"/>
    </row>
    <row r="6" spans="1:9" x14ac:dyDescent="0.25">
      <c r="A6" s="64" t="s">
        <v>3</v>
      </c>
      <c r="B6" s="35">
        <f>NETWORKDAYS(B3,B1-1,Feriados!$A$1:$A$1036)</f>
        <v>222</v>
      </c>
      <c r="C6" s="59"/>
      <c r="D6" s="64" t="s">
        <v>3</v>
      </c>
      <c r="E6" s="35">
        <f>NETWORKDAYS(E3,E1-1,Feriados!$A$1:$A$1036)</f>
        <v>222</v>
      </c>
      <c r="F6" s="59"/>
      <c r="H6" s="12"/>
      <c r="I6" s="13"/>
    </row>
    <row r="7" spans="1:9" x14ac:dyDescent="0.25">
      <c r="A7" s="64" t="s">
        <v>4</v>
      </c>
      <c r="B7" s="35">
        <f>NETWORKDAYS(B1,B4-1,Feriados!$A$1:$A$1036)</f>
        <v>279</v>
      </c>
      <c r="C7" s="59"/>
      <c r="D7" s="64" t="s">
        <v>4</v>
      </c>
      <c r="E7" s="35">
        <f>NETWORKDAYS(E1,E4-1,Feriados!$A$1:$A$1036)</f>
        <v>279</v>
      </c>
      <c r="F7" s="59"/>
      <c r="H7" s="14"/>
    </row>
    <row r="8" spans="1:9" x14ac:dyDescent="0.3">
      <c r="A8" s="65" t="s">
        <v>5</v>
      </c>
      <c r="B8" s="35">
        <f>NETWORKDAYS(B3,B4-1,Feriados!$A$1:$A$1036)</f>
        <v>501</v>
      </c>
      <c r="C8" s="59"/>
      <c r="D8" s="65" t="s">
        <v>5</v>
      </c>
      <c r="E8" s="35">
        <f>NETWORKDAYS(E3,E4-1,Feriados!$A$1:$A$1036)</f>
        <v>501</v>
      </c>
      <c r="F8" s="59"/>
    </row>
    <row r="9" spans="1:9" x14ac:dyDescent="0.3">
      <c r="A9" s="63"/>
      <c r="B9" s="6"/>
      <c r="C9" s="59"/>
      <c r="D9" s="63"/>
      <c r="E9" s="6"/>
      <c r="F9" s="59"/>
    </row>
    <row r="10" spans="1:9" x14ac:dyDescent="0.3">
      <c r="A10" s="67" t="s">
        <v>6</v>
      </c>
      <c r="B10" s="17">
        <v>100000</v>
      </c>
      <c r="C10" s="59"/>
      <c r="D10" s="67" t="s">
        <v>6</v>
      </c>
      <c r="E10" s="17">
        <v>100000</v>
      </c>
      <c r="F10" s="59"/>
    </row>
    <row r="11" spans="1:9" x14ac:dyDescent="0.3">
      <c r="A11" s="67" t="s">
        <v>18</v>
      </c>
      <c r="B11" s="18">
        <v>1.1000000000000001</v>
      </c>
      <c r="C11" s="59"/>
      <c r="D11" s="67" t="s">
        <v>73</v>
      </c>
      <c r="E11" s="18">
        <v>6.4999999999999997E-3</v>
      </c>
      <c r="F11" s="59"/>
    </row>
    <row r="12" spans="1:9" x14ac:dyDescent="0.3">
      <c r="A12" s="64" t="s">
        <v>19</v>
      </c>
      <c r="B12" s="36">
        <f>(ROUND(VLOOKUP(B1,CDI!A:E,4,FALSE)/VLOOKUP(B3,CDI!A:E,4,FALSE),8))-1</f>
        <v>0.12319205000000011</v>
      </c>
      <c r="C12" s="59"/>
      <c r="D12" s="64" t="s">
        <v>19</v>
      </c>
      <c r="E12" s="36">
        <f>(VLOOKUP(E1,CDI!A:E,5,FALSE)/VLOOKUP(E3,CDI!A:E,5,FALSE))-1</f>
        <v>0.11775647705745218</v>
      </c>
      <c r="F12" s="59"/>
      <c r="H12" s="20"/>
    </row>
    <row r="13" spans="1:9" x14ac:dyDescent="0.3">
      <c r="A13" s="64" t="s">
        <v>9</v>
      </c>
      <c r="B13" s="36">
        <f>((B12+1)^(252/B6))-1</f>
        <v>0.1409644994444994</v>
      </c>
      <c r="C13" s="59"/>
      <c r="D13" s="64" t="s">
        <v>9</v>
      </c>
      <c r="E13" s="36">
        <f>((E12+1)^(252/E6))-1</f>
        <v>0.13469881130342909</v>
      </c>
      <c r="F13" s="59"/>
    </row>
    <row r="14" spans="1:9" x14ac:dyDescent="0.3">
      <c r="A14" s="64" t="s">
        <v>10</v>
      </c>
      <c r="B14" s="37">
        <f>+B10*(1+B12)</f>
        <v>112319.20500000002</v>
      </c>
      <c r="C14" s="59"/>
      <c r="D14" s="64" t="s">
        <v>10</v>
      </c>
      <c r="E14" s="37">
        <v>111775.64770574521</v>
      </c>
      <c r="F14" s="59"/>
    </row>
    <row r="15" spans="1:9" x14ac:dyDescent="0.3">
      <c r="A15" s="63"/>
      <c r="B15" s="6"/>
      <c r="C15" s="59"/>
      <c r="D15" s="63"/>
      <c r="E15" s="6"/>
      <c r="F15" s="59"/>
    </row>
    <row r="16" spans="1:9" x14ac:dyDescent="0.3">
      <c r="A16" s="67" t="s">
        <v>20</v>
      </c>
      <c r="B16" s="18">
        <v>0.1381</v>
      </c>
      <c r="C16" s="59"/>
      <c r="D16" s="67" t="s">
        <v>20</v>
      </c>
      <c r="E16" s="18">
        <v>0.1381</v>
      </c>
      <c r="F16" s="59"/>
    </row>
    <row r="17" spans="1:8" x14ac:dyDescent="0.3">
      <c r="A17" s="64" t="str">
        <f>"Fator da Taxa a "&amp;TEXT(B11,"0,00%")</f>
        <v>Fator da Taxa a 110,00%</v>
      </c>
      <c r="B17" s="38">
        <f>((((B16+1)^(1/252)-1)*B11+1)^252)^(B7/252)</f>
        <v>1.1706254835339081</v>
      </c>
      <c r="C17" s="59"/>
      <c r="D17" s="64" t="str">
        <f>"Fator da Taxa a "&amp;TEXT(E11,"0,00%")</f>
        <v>Fator da Taxa a 0,65%</v>
      </c>
      <c r="E17" s="38">
        <f>(((E16+1)^(1/252)*(E11+1)^(1/252)))^E7</f>
        <v>1.1622913614372192</v>
      </c>
      <c r="F17" s="59"/>
      <c r="H17" s="22"/>
    </row>
    <row r="18" spans="1:8" x14ac:dyDescent="0.3">
      <c r="A18" s="65" t="s">
        <v>21</v>
      </c>
      <c r="B18" s="36">
        <f>B17^(252/B7)-1</f>
        <v>0.15291391219016925</v>
      </c>
      <c r="C18" s="59"/>
      <c r="D18" s="65" t="s">
        <v>21</v>
      </c>
      <c r="E18" s="36">
        <f>E17^(252/E7)-1</f>
        <v>0.14549764999998627</v>
      </c>
      <c r="F18" s="59"/>
    </row>
    <row r="19" spans="1:8" x14ac:dyDescent="0.3">
      <c r="A19" s="64" t="s">
        <v>11</v>
      </c>
      <c r="B19" s="37">
        <f>B17*B14</f>
        <v>131483.72366326916</v>
      </c>
      <c r="C19" s="59"/>
      <c r="D19" s="64" t="s">
        <v>11</v>
      </c>
      <c r="E19" s="37">
        <f>E17*E14</f>
        <v>129915.86974743759</v>
      </c>
      <c r="F19" s="59"/>
    </row>
    <row r="20" spans="1:8" x14ac:dyDescent="0.3">
      <c r="A20" s="63"/>
      <c r="B20" s="6"/>
      <c r="C20" s="59"/>
      <c r="D20" s="63"/>
      <c r="E20" s="6"/>
      <c r="F20" s="59"/>
    </row>
    <row r="21" spans="1:8" x14ac:dyDescent="0.3">
      <c r="A21" s="66" t="s">
        <v>12</v>
      </c>
      <c r="B21" s="18">
        <v>1.05</v>
      </c>
      <c r="C21" s="59"/>
      <c r="D21" s="66" t="s">
        <v>12</v>
      </c>
      <c r="E21" s="18">
        <v>5.7499999999999999E-3</v>
      </c>
      <c r="F21" s="59"/>
    </row>
    <row r="22" spans="1:8" x14ac:dyDescent="0.3">
      <c r="A22" s="64" t="str">
        <f>"Fator da Taxa a "&amp;TEXT(B21,"0,00%")</f>
        <v>Fator da Taxa a 105,00%</v>
      </c>
      <c r="B22" s="38">
        <f>((((B16+1)^(1/252)-1)*B21+1)^252)^(B7/252)</f>
        <v>1.1622750206607046</v>
      </c>
      <c r="C22" s="59"/>
      <c r="D22" s="64" t="str">
        <f>"Fator da Taxa a "&amp;TEXT(E21,"0,00%")</f>
        <v>Fator da Taxa a 0,58%</v>
      </c>
      <c r="E22" s="38">
        <f>(((E21+1)^(1/252)*(E16+1)^(1/252)))^E7</f>
        <v>1.1613325155366905</v>
      </c>
      <c r="F22" s="59"/>
    </row>
    <row r="23" spans="1:8" x14ac:dyDescent="0.3">
      <c r="A23" s="65" t="s">
        <v>21</v>
      </c>
      <c r="B23" s="36">
        <f>B22^(252/B7)-1</f>
        <v>0.14548310383477303</v>
      </c>
      <c r="C23" s="59"/>
      <c r="D23" s="65" t="s">
        <v>21</v>
      </c>
      <c r="E23" s="36">
        <f>E22^(252/E7)-1</f>
        <v>0.14464407500000798</v>
      </c>
      <c r="F23" s="59"/>
    </row>
    <row r="24" spans="1:8" x14ac:dyDescent="0.3">
      <c r="A24" s="64" t="s">
        <v>13</v>
      </c>
      <c r="B24" s="37">
        <f>B19/B22</f>
        <v>113126.17179755458</v>
      </c>
      <c r="C24" s="59"/>
      <c r="D24" s="64" t="s">
        <v>13</v>
      </c>
      <c r="E24" s="37">
        <f>E19/E22</f>
        <v>111867.93447129063</v>
      </c>
      <c r="F24" s="59"/>
    </row>
    <row r="25" spans="1:8" x14ac:dyDescent="0.3">
      <c r="A25" s="64" t="s">
        <v>11</v>
      </c>
      <c r="B25" s="37">
        <f>B22*B14</f>
        <v>130545.80631196895</v>
      </c>
      <c r="C25" s="59"/>
      <c r="D25" s="64" t="s">
        <v>11</v>
      </c>
      <c r="E25" s="37">
        <f>E22*E14</f>
        <v>129808.694125856</v>
      </c>
      <c r="F25" s="59"/>
    </row>
    <row r="26" spans="1:8" x14ac:dyDescent="0.3">
      <c r="A26" s="63"/>
      <c r="B26" s="6"/>
      <c r="C26" s="59"/>
      <c r="D26" s="63"/>
      <c r="E26" s="6"/>
      <c r="F26" s="59"/>
    </row>
    <row r="27" spans="1:8" x14ac:dyDescent="0.3">
      <c r="A27" s="65" t="s">
        <v>14</v>
      </c>
      <c r="B27" s="39">
        <f>+B24-B14</f>
        <v>806.96679755455989</v>
      </c>
      <c r="C27" s="59"/>
      <c r="D27" s="65" t="s">
        <v>14</v>
      </c>
      <c r="E27" s="39">
        <f>+E24-E14</f>
        <v>92.286765545417438</v>
      </c>
      <c r="F27" s="59"/>
    </row>
    <row r="28" spans="1:8" x14ac:dyDescent="0.3">
      <c r="A28" s="65" t="s">
        <v>72</v>
      </c>
      <c r="B28" s="36">
        <f>+B19/B24-1</f>
        <v>0.16227502066070465</v>
      </c>
      <c r="C28" s="59"/>
      <c r="D28" s="65" t="s">
        <v>72</v>
      </c>
      <c r="E28" s="36">
        <f>+E19/E24-1</f>
        <v>0.16133251553669048</v>
      </c>
      <c r="F28" s="59"/>
    </row>
    <row r="29" spans="1:8" x14ac:dyDescent="0.3">
      <c r="A29" s="5"/>
      <c r="B29" s="5"/>
      <c r="C29" s="59"/>
      <c r="D29" s="5"/>
      <c r="E29" s="61"/>
      <c r="F29" s="59"/>
    </row>
    <row r="30" spans="1:8" x14ac:dyDescent="0.3">
      <c r="A30" s="5"/>
      <c r="B30" s="59"/>
      <c r="C30" s="59"/>
      <c r="D30" s="5"/>
      <c r="E30" s="59"/>
      <c r="F30" s="59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-0.499984740745262"/>
  </sheetPr>
  <dimension ref="A1:O1172"/>
  <sheetViews>
    <sheetView showGridLines="0" topLeftCell="A7" zoomScale="140" zoomScaleNormal="140" workbookViewId="0">
      <selection activeCell="B7" sqref="B7"/>
    </sheetView>
  </sheetViews>
  <sheetFormatPr defaultColWidth="9.109375" defaultRowHeight="14.4" x14ac:dyDescent="0.3"/>
  <cols>
    <col min="1" max="1" width="39" style="9" bestFit="1" customWidth="1"/>
    <col min="2" max="2" width="19.5546875" style="4" customWidth="1"/>
    <col min="3" max="3" width="19.5546875" customWidth="1"/>
    <col min="4" max="4" width="10.33203125" style="4" bestFit="1" customWidth="1"/>
    <col min="5" max="5" width="5.5546875" bestFit="1" customWidth="1"/>
    <col min="6" max="6" width="10.5546875" bestFit="1" customWidth="1"/>
    <col min="7" max="8" width="11" style="4" bestFit="1" customWidth="1"/>
    <col min="9" max="10" width="9.109375" style="4"/>
    <col min="11" max="11" width="11" style="4" bestFit="1" customWidth="1"/>
    <col min="12" max="12" width="9.109375" style="4"/>
    <col min="13" max="13" width="14.5546875" style="4" bestFit="1" customWidth="1"/>
    <col min="14" max="14" width="14.5546875" style="4" customWidth="1"/>
    <col min="15" max="15" width="19.109375" style="4" bestFit="1" customWidth="1"/>
    <col min="16" max="16384" width="9.109375" style="4"/>
  </cols>
  <sheetData>
    <row r="1" spans="1:15" ht="15" thickBot="1" x14ac:dyDescent="0.35">
      <c r="A1" s="1" t="s">
        <v>0</v>
      </c>
      <c r="B1" s="2">
        <v>44903</v>
      </c>
      <c r="D1" s="3"/>
      <c r="E1" s="71" t="s">
        <v>75</v>
      </c>
      <c r="F1" s="71" t="s">
        <v>74</v>
      </c>
      <c r="G1" s="71" t="s">
        <v>50</v>
      </c>
      <c r="H1" s="71" t="s">
        <v>76</v>
      </c>
      <c r="K1" s="81" t="s">
        <v>74</v>
      </c>
      <c r="L1" s="82" t="s">
        <v>75</v>
      </c>
      <c r="M1" s="82" t="s">
        <v>78</v>
      </c>
      <c r="N1" s="82" t="s">
        <v>79</v>
      </c>
      <c r="O1" s="83" t="s">
        <v>77</v>
      </c>
    </row>
    <row r="2" spans="1:15" x14ac:dyDescent="0.3">
      <c r="A2" s="5"/>
      <c r="B2" s="6"/>
      <c r="E2" s="73"/>
      <c r="F2" s="68">
        <f>+B3</f>
        <v>44298</v>
      </c>
      <c r="G2" s="70">
        <f>+B10</f>
        <v>1000</v>
      </c>
      <c r="H2" s="72"/>
      <c r="K2" s="74">
        <v>44663</v>
      </c>
      <c r="L2" s="4">
        <f>IF(K2="","",NETWORKDAYS($B$3,K2-1,Feriados!$A$1:$A$1036))</f>
        <v>253</v>
      </c>
      <c r="M2" s="84">
        <f>IF(K2="","",+B10)</f>
        <v>1000</v>
      </c>
      <c r="N2" s="75">
        <v>200</v>
      </c>
      <c r="O2" s="76">
        <f>IF(L2="","",(M2*(1+$B$18)^(L2/252)-M2))</f>
        <v>120.50379632020417</v>
      </c>
    </row>
    <row r="3" spans="1:15" x14ac:dyDescent="0.3">
      <c r="A3" s="7" t="s">
        <v>1</v>
      </c>
      <c r="B3" s="8">
        <v>44298</v>
      </c>
      <c r="E3" s="69">
        <v>1</v>
      </c>
      <c r="F3" s="68">
        <f>IF(F2&gt;$B$4,"",WORKDAY(F2,1,Feriados!$A$1:$A$1036))</f>
        <v>44299</v>
      </c>
      <c r="G3" s="70">
        <f>IF(F3="","",+(1+$B$11)^(1/252)*G2)</f>
        <v>1000.4498181430395</v>
      </c>
      <c r="H3" s="70">
        <f t="shared" ref="H3:H66" si="0">IF(F3="","",+((1+$B$11)^(1/252)*G2)-$G$2)</f>
        <v>0.44981814303946521</v>
      </c>
      <c r="K3" s="74">
        <v>45028</v>
      </c>
      <c r="L3" s="4">
        <f>IF(K3="","",NETWORKDAYS(K2,K3-1,Feriados!$A$1:$A$1036))</f>
        <v>251</v>
      </c>
      <c r="M3" s="84">
        <f>IF(K3="","",+M2-N2)</f>
        <v>800</v>
      </c>
      <c r="N3" s="75">
        <v>200</v>
      </c>
      <c r="O3" s="76">
        <f t="shared" ref="O3:O9" si="1">IF(L3="","",(M3*(1+$B$18)^(L3/252)-M3))</f>
        <v>95.597144155704541</v>
      </c>
    </row>
    <row r="4" spans="1:15" x14ac:dyDescent="0.3">
      <c r="A4" s="7" t="s">
        <v>2</v>
      </c>
      <c r="B4" s="8">
        <v>45702</v>
      </c>
      <c r="E4" s="69">
        <f>E3+1</f>
        <v>2</v>
      </c>
      <c r="F4" s="68">
        <f>IF(F3&gt;$B$4,"",WORKDAY(F3,1,Feriados!$A$1:$A$1036))</f>
        <v>44300</v>
      </c>
      <c r="G4" s="70">
        <f t="shared" ref="G4:G67" si="2">IF(F4="","",+(1+$B$11)^(1/252)*G3)</f>
        <v>1000.8998386224407</v>
      </c>
      <c r="H4" s="70">
        <f t="shared" si="0"/>
        <v>0.89983862244071133</v>
      </c>
      <c r="K4" s="74">
        <v>45394</v>
      </c>
      <c r="L4" s="4">
        <f>IF(K4="","",NETWORKDAYS(K3,K4-1,Feriados!$A$1:$A$1036))</f>
        <v>250</v>
      </c>
      <c r="M4" s="84">
        <f t="shared" ref="M4:M9" si="3">IF(K4="","",+M3-N3)</f>
        <v>600</v>
      </c>
      <c r="N4" s="75">
        <v>200</v>
      </c>
      <c r="O4" s="76">
        <f t="shared" si="1"/>
        <v>71.395852081350768</v>
      </c>
    </row>
    <row r="5" spans="1:15" x14ac:dyDescent="0.3">
      <c r="B5" s="10"/>
      <c r="E5" s="69">
        <f t="shared" ref="E5:E68" si="4">E4+1</f>
        <v>3</v>
      </c>
      <c r="F5" s="68">
        <f>IF(F4&gt;$B$4,"",WORKDAY(F4,1,Feriados!$A$1:$A$1036))</f>
        <v>44301</v>
      </c>
      <c r="G5" s="70">
        <f t="shared" si="2"/>
        <v>1001.3500615292184</v>
      </c>
      <c r="H5" s="70">
        <f t="shared" si="0"/>
        <v>1.3500615292183511</v>
      </c>
      <c r="K5" s="74"/>
      <c r="L5" s="4" t="str">
        <f>IF(K5="","",NETWORKDAYS(K4,K5-1,Feriados!$A$1:$A$1036))</f>
        <v/>
      </c>
      <c r="M5" s="84" t="str">
        <f t="shared" si="3"/>
        <v/>
      </c>
      <c r="N5" s="75"/>
      <c r="O5" s="76" t="str">
        <f t="shared" si="1"/>
        <v/>
      </c>
    </row>
    <row r="6" spans="1:15" x14ac:dyDescent="0.3">
      <c r="A6" s="7" t="s">
        <v>3</v>
      </c>
      <c r="B6" s="11">
        <f>NETWORKDAYS(B3,B1-1,Feriados!$A$1:$A$1036)</f>
        <v>418</v>
      </c>
      <c r="E6" s="69">
        <f t="shared" si="4"/>
        <v>4</v>
      </c>
      <c r="F6" s="68">
        <f>IF(F5&gt;$B$4,"",WORKDAY(F5,1,Feriados!$A$1:$A$1036))</f>
        <v>44302</v>
      </c>
      <c r="G6" s="70">
        <f t="shared" si="2"/>
        <v>1001.8004869544279</v>
      </c>
      <c r="H6" s="70">
        <f t="shared" si="0"/>
        <v>1.8004869544279245</v>
      </c>
      <c r="I6" s="12"/>
      <c r="J6" s="13"/>
      <c r="K6" s="74"/>
      <c r="L6" s="4" t="str">
        <f>IF(K6="","",NETWORKDAYS(K5,K6-1,Feriados!$A$1:$A$1036))</f>
        <v/>
      </c>
      <c r="M6" s="84" t="str">
        <f t="shared" si="3"/>
        <v/>
      </c>
      <c r="N6" s="75"/>
      <c r="O6" s="76" t="str">
        <f t="shared" si="1"/>
        <v/>
      </c>
    </row>
    <row r="7" spans="1:15" x14ac:dyDescent="0.3">
      <c r="A7" s="7" t="s">
        <v>4</v>
      </c>
      <c r="B7" s="11">
        <f>NETWORKDAYS(B1,B4-1,Feriados!$A$1:$A$1036)</f>
        <v>551</v>
      </c>
      <c r="E7" s="69">
        <f t="shared" si="4"/>
        <v>5</v>
      </c>
      <c r="F7" s="68">
        <f>IF(F6&gt;$B$4,"",WORKDAY(F6,1,Feriados!$A$1:$A$1036))</f>
        <v>44305</v>
      </c>
      <c r="G7" s="70">
        <f t="shared" si="2"/>
        <v>1002.2511149891658</v>
      </c>
      <c r="H7" s="70">
        <f t="shared" si="0"/>
        <v>2.2511149891657851</v>
      </c>
      <c r="I7" s="14"/>
      <c r="K7" s="74"/>
      <c r="L7" s="4" t="str">
        <f>IF(K7="","",NETWORKDAYS(K6,K7-1,Feriados!$A$1:$A$1036))</f>
        <v/>
      </c>
      <c r="M7" s="84" t="str">
        <f t="shared" si="3"/>
        <v/>
      </c>
      <c r="N7" s="75"/>
      <c r="O7" s="76" t="str">
        <f t="shared" si="1"/>
        <v/>
      </c>
    </row>
    <row r="8" spans="1:15" x14ac:dyDescent="0.3">
      <c r="A8" s="15" t="s">
        <v>5</v>
      </c>
      <c r="B8" s="11">
        <f>NETWORKDAYS(B3,B4-1,Feriados!$A$1:$A$1036)</f>
        <v>969</v>
      </c>
      <c r="E8" s="69">
        <f t="shared" si="4"/>
        <v>6</v>
      </c>
      <c r="F8" s="68">
        <f>IF(F7&gt;$B$4,"",WORKDAY(F7,1,Feriados!$A$1:$A$1036))</f>
        <v>44306</v>
      </c>
      <c r="G8" s="70">
        <f t="shared" si="2"/>
        <v>1002.7019457245694</v>
      </c>
      <c r="H8" s="70">
        <f t="shared" si="0"/>
        <v>2.7019457245694412</v>
      </c>
      <c r="K8" s="74"/>
      <c r="L8" s="4" t="str">
        <f>IF(K8="","",NETWORKDAYS(K7,K8-1,Feriados!$A$1:$A$1036))</f>
        <v/>
      </c>
      <c r="M8" s="84" t="str">
        <f t="shared" si="3"/>
        <v/>
      </c>
      <c r="N8" s="75"/>
      <c r="O8" s="76" t="str">
        <f t="shared" si="1"/>
        <v/>
      </c>
    </row>
    <row r="9" spans="1:15" ht="15" thickBot="1" x14ac:dyDescent="0.35">
      <c r="B9" s="10"/>
      <c r="E9" s="69">
        <f t="shared" si="4"/>
        <v>7</v>
      </c>
      <c r="F9" s="68">
        <f>IF(F8&gt;$B$4,"",WORKDAY(F8,1,Feriados!$A$1:$A$1036))</f>
        <v>44308</v>
      </c>
      <c r="G9" s="70">
        <f t="shared" si="2"/>
        <v>1003.1529792518173</v>
      </c>
      <c r="H9" s="70">
        <f t="shared" si="0"/>
        <v>3.1529792518173281</v>
      </c>
      <c r="K9" s="77"/>
      <c r="L9" s="78" t="str">
        <f>IF(K9="","",NETWORKDAYS(K8,K9-1,Feriados!$A$1:$A$1036))</f>
        <v/>
      </c>
      <c r="M9" s="85" t="str">
        <f t="shared" si="3"/>
        <v/>
      </c>
      <c r="N9" s="79"/>
      <c r="O9" s="80" t="str">
        <f t="shared" si="1"/>
        <v/>
      </c>
    </row>
    <row r="10" spans="1:15" x14ac:dyDescent="0.3">
      <c r="A10" s="16" t="s">
        <v>6</v>
      </c>
      <c r="B10" s="17">
        <v>1000</v>
      </c>
      <c r="E10" s="69">
        <f t="shared" si="4"/>
        <v>8</v>
      </c>
      <c r="F10" s="68">
        <f>IF(F9&gt;$B$4,"",WORKDAY(F9,1,Feriados!$A$1:$A$1036))</f>
        <v>44309</v>
      </c>
      <c r="G10" s="70">
        <f t="shared" si="2"/>
        <v>1003.6042156621289</v>
      </c>
      <c r="H10" s="70">
        <f t="shared" si="0"/>
        <v>3.6042156621289223</v>
      </c>
    </row>
    <row r="11" spans="1:15" x14ac:dyDescent="0.3">
      <c r="A11" s="16" t="s">
        <v>7</v>
      </c>
      <c r="B11" s="18">
        <v>0.12</v>
      </c>
      <c r="E11" s="69">
        <f t="shared" si="4"/>
        <v>9</v>
      </c>
      <c r="F11" s="68">
        <f>IF(F10&gt;$B$4,"",WORKDAY(F10,1,Feriados!$A$1:$A$1036))</f>
        <v>44312</v>
      </c>
      <c r="G11" s="70">
        <f t="shared" si="2"/>
        <v>1004.0556550467646</v>
      </c>
      <c r="H11" s="70">
        <f t="shared" si="0"/>
        <v>4.0556550467646275</v>
      </c>
    </row>
    <row r="12" spans="1:15" x14ac:dyDescent="0.3">
      <c r="A12" s="7" t="s">
        <v>8</v>
      </c>
      <c r="B12" s="19">
        <f>((1+B11)^(B6/252)-1)</f>
        <v>0.20681144035554588</v>
      </c>
      <c r="E12" s="69">
        <f t="shared" si="4"/>
        <v>10</v>
      </c>
      <c r="F12" s="68">
        <f>IF(F11&gt;$B$4,"",WORKDAY(F11,1,Feriados!$A$1:$A$1036))</f>
        <v>44313</v>
      </c>
      <c r="G12" s="70">
        <f t="shared" si="2"/>
        <v>1004.507297497026</v>
      </c>
      <c r="H12" s="70">
        <f t="shared" si="0"/>
        <v>4.507297497026002</v>
      </c>
      <c r="I12" s="20"/>
    </row>
    <row r="13" spans="1:15" x14ac:dyDescent="0.3">
      <c r="A13" s="7" t="s">
        <v>9</v>
      </c>
      <c r="B13" s="19">
        <f>((B12+1)^(252/B6))-1</f>
        <v>0.12000000000000011</v>
      </c>
      <c r="E13" s="69">
        <f t="shared" si="4"/>
        <v>11</v>
      </c>
      <c r="F13" s="68">
        <f>IF(F12&gt;$B$4,"",WORKDAY(F12,1,Feriados!$A$1:$A$1036))</f>
        <v>44314</v>
      </c>
      <c r="G13" s="70">
        <f t="shared" si="2"/>
        <v>1004.9591431042556</v>
      </c>
      <c r="H13" s="70">
        <f t="shared" si="0"/>
        <v>4.9591431042556451</v>
      </c>
    </row>
    <row r="14" spans="1:15" x14ac:dyDescent="0.3">
      <c r="A14" s="7" t="str">
        <f>"Fator Fut da Taxa a "&amp;TEXT(B11,"0,00%")</f>
        <v>Fator Fut da Taxa a 12,00%</v>
      </c>
      <c r="B14" s="21">
        <f>(1+B11)^(B7/252)</f>
        <v>1.28119606813764</v>
      </c>
      <c r="E14" s="69">
        <f t="shared" si="4"/>
        <v>12</v>
      </c>
      <c r="F14" s="68">
        <f>IF(F13&gt;$B$4,"",WORKDAY(F13,1,Feriados!$A$1:$A$1036))</f>
        <v>44315</v>
      </c>
      <c r="G14" s="70">
        <f t="shared" si="2"/>
        <v>1005.4111919598373</v>
      </c>
      <c r="H14" s="70">
        <f t="shared" si="0"/>
        <v>5.4111919598373106</v>
      </c>
      <c r="I14" s="22"/>
    </row>
    <row r="15" spans="1:15" x14ac:dyDescent="0.3">
      <c r="A15" s="7" t="s">
        <v>10</v>
      </c>
      <c r="B15" s="23">
        <f>+B10*(1+B12)</f>
        <v>1206.811440355546</v>
      </c>
      <c r="E15" s="69">
        <f t="shared" si="4"/>
        <v>13</v>
      </c>
      <c r="F15" s="68">
        <f>IF(F14&gt;$B$4,"",WORKDAY(F14,1,Feriados!$A$1:$A$1036))</f>
        <v>44316</v>
      </c>
      <c r="G15" s="70">
        <f t="shared" si="2"/>
        <v>1005.8634441551958</v>
      </c>
      <c r="H15" s="70">
        <f t="shared" si="0"/>
        <v>5.8634441551957934</v>
      </c>
    </row>
    <row r="16" spans="1:15" x14ac:dyDescent="0.3">
      <c r="A16" s="7" t="s">
        <v>11</v>
      </c>
      <c r="B16" s="23">
        <f>B14*B15</f>
        <v>1546.1620723670476</v>
      </c>
      <c r="E16" s="69">
        <f t="shared" si="4"/>
        <v>14</v>
      </c>
      <c r="F16" s="68">
        <f>IF(F15&gt;$B$4,"",WORKDAY(F15,1,Feriados!$A$1:$A$1036))</f>
        <v>44319</v>
      </c>
      <c r="G16" s="70">
        <f t="shared" si="2"/>
        <v>1006.3158997817969</v>
      </c>
      <c r="H16" s="70">
        <f t="shared" si="0"/>
        <v>6.3158997817969293</v>
      </c>
    </row>
    <row r="17" spans="1:8" x14ac:dyDescent="0.3">
      <c r="B17" s="10"/>
      <c r="E17" s="69">
        <f t="shared" si="4"/>
        <v>15</v>
      </c>
      <c r="F17" s="68">
        <f>IF(F16&gt;$B$4,"",WORKDAY(F16,1,Feriados!$A$1:$A$1036))</f>
        <v>44320</v>
      </c>
      <c r="G17" s="70">
        <f t="shared" si="2"/>
        <v>1006.7685589311478</v>
      </c>
      <c r="H17" s="70">
        <f t="shared" si="0"/>
        <v>6.7685589311478225</v>
      </c>
    </row>
    <row r="18" spans="1:8" x14ac:dyDescent="0.3">
      <c r="A18" s="7" t="s">
        <v>12</v>
      </c>
      <c r="B18" s="18">
        <v>0.12</v>
      </c>
      <c r="E18" s="69">
        <f t="shared" si="4"/>
        <v>16</v>
      </c>
      <c r="F18" s="68">
        <f>IF(F17&gt;$B$4,"",WORKDAY(F17,1,Feriados!$A$1:$A$1036))</f>
        <v>44321</v>
      </c>
      <c r="G18" s="70">
        <f t="shared" si="2"/>
        <v>1007.2214216947967</v>
      </c>
      <c r="H18" s="70">
        <f t="shared" si="0"/>
        <v>7.2214216947967316</v>
      </c>
    </row>
    <row r="19" spans="1:8" x14ac:dyDescent="0.3">
      <c r="A19" s="7" t="str">
        <f>"Fator Fut da Taxa a "&amp;TEXT(B18,"0,00%")</f>
        <v>Fator Fut da Taxa a 12,00%</v>
      </c>
      <c r="B19" s="21">
        <f>(1+B18)^(B7/252)</f>
        <v>1.28119606813764</v>
      </c>
      <c r="E19" s="69">
        <f t="shared" si="4"/>
        <v>17</v>
      </c>
      <c r="F19" s="68">
        <f>IF(F18&gt;$B$4,"",WORKDAY(F18,1,Feriados!$A$1:$A$1036))</f>
        <v>44322</v>
      </c>
      <c r="G19" s="70">
        <f t="shared" si="2"/>
        <v>1007.6744881643331</v>
      </c>
      <c r="H19" s="70">
        <f t="shared" si="0"/>
        <v>7.67448816433307</v>
      </c>
    </row>
    <row r="20" spans="1:8" x14ac:dyDescent="0.3">
      <c r="A20" s="7" t="s">
        <v>11</v>
      </c>
      <c r="B20" s="23">
        <f>B19*B15</f>
        <v>1546.1620723670476</v>
      </c>
      <c r="E20" s="69">
        <f t="shared" si="4"/>
        <v>18</v>
      </c>
      <c r="F20" s="68">
        <f>IF(F19&gt;$B$4,"",WORKDAY(F19,1,Feriados!$A$1:$A$1036))</f>
        <v>44323</v>
      </c>
      <c r="G20" s="70">
        <f t="shared" si="2"/>
        <v>1008.1277584313874</v>
      </c>
      <c r="H20" s="70">
        <f t="shared" si="0"/>
        <v>8.1277584313874058</v>
      </c>
    </row>
    <row r="21" spans="1:8" x14ac:dyDescent="0.3">
      <c r="B21" s="10"/>
      <c r="E21" s="69">
        <f t="shared" si="4"/>
        <v>19</v>
      </c>
      <c r="F21" s="68">
        <f>IF(F20&gt;$B$4,"",WORKDAY(F20,1,Feriados!$A$1:$A$1036))</f>
        <v>44326</v>
      </c>
      <c r="G21" s="70">
        <f t="shared" si="2"/>
        <v>1008.5812325876316</v>
      </c>
      <c r="H21" s="70">
        <f t="shared" si="0"/>
        <v>8.5812325876315754</v>
      </c>
    </row>
    <row r="22" spans="1:8" x14ac:dyDescent="0.3">
      <c r="A22" s="7" t="s">
        <v>13</v>
      </c>
      <c r="B22" s="23">
        <f>+B16/((1+B18)^(B7/252))</f>
        <v>1206.811440355546</v>
      </c>
      <c r="E22" s="69">
        <f t="shared" si="4"/>
        <v>20</v>
      </c>
      <c r="F22" s="68">
        <f>IF(F21&gt;$B$4,"",WORKDAY(F21,1,Feriados!$A$1:$A$1036))</f>
        <v>44327</v>
      </c>
      <c r="G22" s="70">
        <f t="shared" si="2"/>
        <v>1009.0349107247786</v>
      </c>
      <c r="H22" s="70">
        <f t="shared" si="0"/>
        <v>9.0349107247785696</v>
      </c>
    </row>
    <row r="23" spans="1:8" x14ac:dyDescent="0.3">
      <c r="A23" s="15" t="s">
        <v>14</v>
      </c>
      <c r="B23" s="24">
        <f>+B22-B15</f>
        <v>0</v>
      </c>
      <c r="E23" s="69">
        <f t="shared" si="4"/>
        <v>21</v>
      </c>
      <c r="F23" s="68">
        <f>IF(F22&gt;$B$4,"",WORKDAY(F22,1,Feriados!$A$1:$A$1036))</f>
        <v>44328</v>
      </c>
      <c r="G23" s="70">
        <f t="shared" si="2"/>
        <v>1009.4887929345828</v>
      </c>
      <c r="H23" s="70">
        <f t="shared" si="0"/>
        <v>9.4887929345827615</v>
      </c>
    </row>
    <row r="24" spans="1:8" x14ac:dyDescent="0.3">
      <c r="A24" s="7" t="s">
        <v>8</v>
      </c>
      <c r="B24" s="19">
        <f>+(B22/B10)-1</f>
        <v>0.20681144035554588</v>
      </c>
      <c r="E24" s="69">
        <f t="shared" si="4"/>
        <v>22</v>
      </c>
      <c r="F24" s="68">
        <f>IF(F23&gt;$B$4,"",WORKDAY(F23,1,Feriados!$A$1:$A$1036))</f>
        <v>44329</v>
      </c>
      <c r="G24" s="70">
        <f t="shared" si="2"/>
        <v>1009.9428793088398</v>
      </c>
      <c r="H24" s="70">
        <f t="shared" si="0"/>
        <v>9.9428793088397924</v>
      </c>
    </row>
    <row r="25" spans="1:8" x14ac:dyDescent="0.3">
      <c r="A25" s="7" t="s">
        <v>9</v>
      </c>
      <c r="B25" s="19">
        <f>((B24+1)^(252/B6))-1</f>
        <v>0.12000000000000011</v>
      </c>
      <c r="E25" s="69">
        <f t="shared" si="4"/>
        <v>23</v>
      </c>
      <c r="F25" s="68">
        <f>IF(F24&gt;$B$4,"",WORKDAY(F24,1,Feriados!$A$1:$A$1036))</f>
        <v>44330</v>
      </c>
      <c r="G25" s="70">
        <f t="shared" si="2"/>
        <v>1010.3971699393865</v>
      </c>
      <c r="H25" s="70">
        <f t="shared" si="0"/>
        <v>10.397169939386458</v>
      </c>
    </row>
    <row r="26" spans="1:8" x14ac:dyDescent="0.3">
      <c r="B26" s="10"/>
      <c r="E26" s="69">
        <f t="shared" si="4"/>
        <v>24</v>
      </c>
      <c r="F26" s="68">
        <f>IF(F25&gt;$B$4,"",WORKDAY(F25,1,Feriados!$A$1:$A$1036))</f>
        <v>44333</v>
      </c>
      <c r="G26" s="70">
        <f t="shared" si="2"/>
        <v>1010.8516649181009</v>
      </c>
      <c r="H26" s="70">
        <f t="shared" si="0"/>
        <v>10.851664918100937</v>
      </c>
    </row>
    <row r="27" spans="1:8" x14ac:dyDescent="0.3">
      <c r="A27" s="7" t="s">
        <v>15</v>
      </c>
      <c r="B27" s="23">
        <f>+B22*((1+B18)^(B7/252))</f>
        <v>1546.1620723670476</v>
      </c>
      <c r="E27" s="69">
        <f t="shared" si="4"/>
        <v>25</v>
      </c>
      <c r="F27" s="68">
        <f>IF(F26&gt;$B$4,"",WORKDAY(F26,1,Feriados!$A$1:$A$1036))</f>
        <v>44334</v>
      </c>
      <c r="G27" s="70">
        <f t="shared" si="2"/>
        <v>1011.3063643369028</v>
      </c>
      <c r="H27" s="70">
        <f t="shared" si="0"/>
        <v>11.306364336902789</v>
      </c>
    </row>
    <row r="28" spans="1:8" x14ac:dyDescent="0.3">
      <c r="E28" s="69">
        <f t="shared" si="4"/>
        <v>26</v>
      </c>
      <c r="F28" s="68">
        <f>IF(F27&gt;$B$4,"",WORKDAY(F27,1,Feriados!$A$1:$A$1036))</f>
        <v>44335</v>
      </c>
      <c r="G28" s="70">
        <f t="shared" si="2"/>
        <v>1011.7612682877528</v>
      </c>
      <c r="H28" s="70">
        <f t="shared" si="0"/>
        <v>11.761268287752841</v>
      </c>
    </row>
    <row r="29" spans="1:8" x14ac:dyDescent="0.3">
      <c r="E29" s="69">
        <f t="shared" si="4"/>
        <v>27</v>
      </c>
      <c r="F29" s="68">
        <f>IF(F28&gt;$B$4,"",WORKDAY(F28,1,Feriados!$A$1:$A$1036))</f>
        <v>44336</v>
      </c>
      <c r="G29" s="70">
        <f t="shared" si="2"/>
        <v>1012.2163768626533</v>
      </c>
      <c r="H29" s="70">
        <f t="shared" si="0"/>
        <v>12.216376862653306</v>
      </c>
    </row>
    <row r="30" spans="1:8" x14ac:dyDescent="0.3">
      <c r="E30" s="69">
        <f t="shared" si="4"/>
        <v>28</v>
      </c>
      <c r="F30" s="68">
        <f>IF(F29&gt;$B$4,"",WORKDAY(F29,1,Feriados!$A$1:$A$1036))</f>
        <v>44337</v>
      </c>
      <c r="G30" s="70">
        <f t="shared" si="2"/>
        <v>1012.6716901536478</v>
      </c>
      <c r="H30" s="70">
        <f t="shared" si="0"/>
        <v>12.671690153647774</v>
      </c>
    </row>
    <row r="31" spans="1:8" x14ac:dyDescent="0.3">
      <c r="E31" s="69">
        <f t="shared" si="4"/>
        <v>29</v>
      </c>
      <c r="F31" s="68">
        <f>IF(F30&gt;$B$4,"",WORKDAY(F30,1,Feriados!$A$1:$A$1036))</f>
        <v>44340</v>
      </c>
      <c r="G31" s="70">
        <f t="shared" si="2"/>
        <v>1013.1272082528213</v>
      </c>
      <c r="H31" s="70">
        <f t="shared" si="0"/>
        <v>13.127208252821333</v>
      </c>
    </row>
    <row r="32" spans="1:8" x14ac:dyDescent="0.3">
      <c r="E32" s="69">
        <f t="shared" si="4"/>
        <v>30</v>
      </c>
      <c r="F32" s="68">
        <f>IF(F31&gt;$B$4,"",WORKDAY(F31,1,Feriados!$A$1:$A$1036))</f>
        <v>44341</v>
      </c>
      <c r="G32" s="70">
        <f t="shared" si="2"/>
        <v>1013.5829312523003</v>
      </c>
      <c r="H32" s="70">
        <f t="shared" si="0"/>
        <v>13.582931252300341</v>
      </c>
    </row>
    <row r="33" spans="5:8" x14ac:dyDescent="0.3">
      <c r="E33" s="69">
        <f t="shared" si="4"/>
        <v>31</v>
      </c>
      <c r="F33" s="68">
        <f>IF(F32&gt;$B$4,"",WORKDAY(F32,1,Feriados!$A$1:$A$1036))</f>
        <v>44342</v>
      </c>
      <c r="G33" s="70">
        <f t="shared" si="2"/>
        <v>1014.0388592442528</v>
      </c>
      <c r="H33" s="70">
        <f t="shared" si="0"/>
        <v>14.038859244252762</v>
      </c>
    </row>
    <row r="34" spans="5:8" x14ac:dyDescent="0.3">
      <c r="E34" s="69">
        <f t="shared" si="4"/>
        <v>32</v>
      </c>
      <c r="F34" s="68">
        <f>IF(F33&gt;$B$4,"",WORKDAY(F33,1,Feriados!$A$1:$A$1036))</f>
        <v>44343</v>
      </c>
      <c r="G34" s="70">
        <f t="shared" si="2"/>
        <v>1014.4949923208878</v>
      </c>
      <c r="H34" s="70">
        <f t="shared" si="0"/>
        <v>14.494992320887832</v>
      </c>
    </row>
    <row r="35" spans="5:8" x14ac:dyDescent="0.3">
      <c r="E35" s="69">
        <f t="shared" si="4"/>
        <v>33</v>
      </c>
      <c r="F35" s="68">
        <f>IF(F34&gt;$B$4,"",WORKDAY(F34,1,Feriados!$A$1:$A$1036))</f>
        <v>44344</v>
      </c>
      <c r="G35" s="70">
        <f t="shared" si="2"/>
        <v>1014.9513305744564</v>
      </c>
      <c r="H35" s="70">
        <f t="shared" si="0"/>
        <v>14.951330574456392</v>
      </c>
    </row>
    <row r="36" spans="5:8" x14ac:dyDescent="0.3">
      <c r="E36" s="69">
        <f t="shared" si="4"/>
        <v>34</v>
      </c>
      <c r="F36" s="68">
        <f>IF(F35&gt;$B$4,"",WORKDAY(F35,1,Feriados!$A$1:$A$1036))</f>
        <v>44347</v>
      </c>
      <c r="G36" s="70">
        <f t="shared" si="2"/>
        <v>1015.4078740972508</v>
      </c>
      <c r="H36" s="70">
        <f t="shared" si="0"/>
        <v>15.407874097250783</v>
      </c>
    </row>
    <row r="37" spans="5:8" x14ac:dyDescent="0.3">
      <c r="E37" s="69">
        <f t="shared" si="4"/>
        <v>35</v>
      </c>
      <c r="F37" s="68">
        <f>IF(F36&gt;$B$4,"",WORKDAY(F36,1,Feriados!$A$1:$A$1036))</f>
        <v>44348</v>
      </c>
      <c r="G37" s="70">
        <f t="shared" si="2"/>
        <v>1015.8646229816048</v>
      </c>
      <c r="H37" s="70">
        <f t="shared" si="0"/>
        <v>15.864622981604839</v>
      </c>
    </row>
    <row r="38" spans="5:8" x14ac:dyDescent="0.3">
      <c r="E38" s="69">
        <f t="shared" si="4"/>
        <v>36</v>
      </c>
      <c r="F38" s="68">
        <f>IF(F37&gt;$B$4,"",WORKDAY(F37,1,Feriados!$A$1:$A$1036))</f>
        <v>44349</v>
      </c>
      <c r="G38" s="70">
        <f t="shared" si="2"/>
        <v>1016.3215773198939</v>
      </c>
      <c r="H38" s="70">
        <f t="shared" si="0"/>
        <v>16.32157731989389</v>
      </c>
    </row>
    <row r="39" spans="5:8" x14ac:dyDescent="0.3">
      <c r="E39" s="69">
        <f t="shared" si="4"/>
        <v>37</v>
      </c>
      <c r="F39" s="68">
        <f>IF(F38&gt;$B$4,"",WORKDAY(F38,1,Feriados!$A$1:$A$1036))</f>
        <v>44351</v>
      </c>
      <c r="G39" s="70">
        <f t="shared" si="2"/>
        <v>1016.7787372045349</v>
      </c>
      <c r="H39" s="70">
        <f t="shared" si="0"/>
        <v>16.778737204534877</v>
      </c>
    </row>
    <row r="40" spans="5:8" x14ac:dyDescent="0.3">
      <c r="E40" s="69">
        <f t="shared" si="4"/>
        <v>38</v>
      </c>
      <c r="F40" s="68">
        <f>IF(F39&gt;$B$4,"",WORKDAY(F39,1,Feriados!$A$1:$A$1036))</f>
        <v>44354</v>
      </c>
      <c r="G40" s="70">
        <f t="shared" si="2"/>
        <v>1017.2361027279862</v>
      </c>
      <c r="H40" s="70">
        <f t="shared" si="0"/>
        <v>17.236102727986236</v>
      </c>
    </row>
    <row r="41" spans="5:8" x14ac:dyDescent="0.3">
      <c r="E41" s="69">
        <f t="shared" si="4"/>
        <v>39</v>
      </c>
      <c r="F41" s="68">
        <f>IF(F40&gt;$B$4,"",WORKDAY(F40,1,Feriados!$A$1:$A$1036))</f>
        <v>44355</v>
      </c>
      <c r="G41" s="70">
        <f t="shared" si="2"/>
        <v>1017.693673982748</v>
      </c>
      <c r="H41" s="70">
        <f t="shared" si="0"/>
        <v>17.69367398274801</v>
      </c>
    </row>
    <row r="42" spans="5:8" x14ac:dyDescent="0.3">
      <c r="E42" s="69">
        <f t="shared" si="4"/>
        <v>40</v>
      </c>
      <c r="F42" s="68">
        <f>IF(F41&gt;$B$4,"",WORKDAY(F41,1,Feriados!$A$1:$A$1036))</f>
        <v>44356</v>
      </c>
      <c r="G42" s="70">
        <f t="shared" si="2"/>
        <v>1018.151451061362</v>
      </c>
      <c r="H42" s="70">
        <f t="shared" si="0"/>
        <v>18.151451061361968</v>
      </c>
    </row>
    <row r="43" spans="5:8" x14ac:dyDescent="0.3">
      <c r="E43" s="69">
        <f t="shared" si="4"/>
        <v>41</v>
      </c>
      <c r="F43" s="68">
        <f>IF(F42&gt;$B$4,"",WORKDAY(F42,1,Feriados!$A$1:$A$1036))</f>
        <v>44357</v>
      </c>
      <c r="G43" s="70">
        <f t="shared" si="2"/>
        <v>1018.6094340564114</v>
      </c>
      <c r="H43" s="70">
        <f t="shared" si="0"/>
        <v>18.609434056411374</v>
      </c>
    </row>
    <row r="44" spans="5:8" x14ac:dyDescent="0.3">
      <c r="E44" s="69">
        <f t="shared" si="4"/>
        <v>42</v>
      </c>
      <c r="F44" s="68">
        <f>IF(F43&gt;$B$4,"",WORKDAY(F43,1,Feriados!$A$1:$A$1036))</f>
        <v>44358</v>
      </c>
      <c r="G44" s="70">
        <f t="shared" si="2"/>
        <v>1019.0676230605211</v>
      </c>
      <c r="H44" s="70">
        <f t="shared" si="0"/>
        <v>19.0676230605211</v>
      </c>
    </row>
    <row r="45" spans="5:8" x14ac:dyDescent="0.3">
      <c r="E45" s="69">
        <f t="shared" si="4"/>
        <v>43</v>
      </c>
      <c r="F45" s="68">
        <f>IF(F44&gt;$B$4,"",WORKDAY(F44,1,Feriados!$A$1:$A$1036))</f>
        <v>44361</v>
      </c>
      <c r="G45" s="70">
        <f t="shared" si="2"/>
        <v>1019.5260181663579</v>
      </c>
      <c r="H45" s="70">
        <f t="shared" si="0"/>
        <v>19.526018166357858</v>
      </c>
    </row>
    <row r="46" spans="5:8" x14ac:dyDescent="0.3">
      <c r="E46" s="69">
        <f t="shared" si="4"/>
        <v>44</v>
      </c>
      <c r="F46" s="68">
        <f>IF(F45&gt;$B$4,"",WORKDAY(F45,1,Feriados!$A$1:$A$1036))</f>
        <v>44362</v>
      </c>
      <c r="G46" s="70">
        <f t="shared" si="2"/>
        <v>1019.9846194666299</v>
      </c>
      <c r="H46" s="70">
        <f t="shared" si="0"/>
        <v>19.984619466629852</v>
      </c>
    </row>
    <row r="47" spans="5:8" x14ac:dyDescent="0.3">
      <c r="E47" s="69">
        <f t="shared" si="4"/>
        <v>45</v>
      </c>
      <c r="F47" s="68">
        <f>IF(F46&gt;$B$4,"",WORKDAY(F46,1,Feriados!$A$1:$A$1036))</f>
        <v>44363</v>
      </c>
      <c r="G47" s="70">
        <f t="shared" si="2"/>
        <v>1020.4434270540871</v>
      </c>
      <c r="H47" s="70">
        <f t="shared" si="0"/>
        <v>20.443427054087124</v>
      </c>
    </row>
    <row r="48" spans="5:8" x14ac:dyDescent="0.3">
      <c r="E48" s="69">
        <f t="shared" si="4"/>
        <v>46</v>
      </c>
      <c r="F48" s="68">
        <f>IF(F47&gt;$B$4,"",WORKDAY(F47,1,Feriados!$A$1:$A$1036))</f>
        <v>44364</v>
      </c>
      <c r="G48" s="70">
        <f t="shared" si="2"/>
        <v>1020.9024410215214</v>
      </c>
      <c r="H48" s="70">
        <f t="shared" si="0"/>
        <v>20.90244102152144</v>
      </c>
    </row>
    <row r="49" spans="5:8" x14ac:dyDescent="0.3">
      <c r="E49" s="69">
        <f t="shared" si="4"/>
        <v>47</v>
      </c>
      <c r="F49" s="68">
        <f>IF(F48&gt;$B$4,"",WORKDAY(F48,1,Feriados!$A$1:$A$1036))</f>
        <v>44365</v>
      </c>
      <c r="G49" s="70">
        <f t="shared" si="2"/>
        <v>1021.3616614617662</v>
      </c>
      <c r="H49" s="70">
        <f t="shared" si="0"/>
        <v>21.361661461766175</v>
      </c>
    </row>
    <row r="50" spans="5:8" x14ac:dyDescent="0.3">
      <c r="E50" s="69">
        <f t="shared" si="4"/>
        <v>48</v>
      </c>
      <c r="F50" s="68">
        <f>IF(F49&gt;$B$4,"",WORKDAY(F49,1,Feriados!$A$1:$A$1036))</f>
        <v>44368</v>
      </c>
      <c r="G50" s="70">
        <f t="shared" si="2"/>
        <v>1021.8210884676967</v>
      </c>
      <c r="H50" s="70">
        <f t="shared" si="0"/>
        <v>21.821088467696654</v>
      </c>
    </row>
    <row r="51" spans="5:8" x14ac:dyDescent="0.3">
      <c r="E51" s="69">
        <f t="shared" si="4"/>
        <v>49</v>
      </c>
      <c r="F51" s="68">
        <f>IF(F50&gt;$B$4,"",WORKDAY(F50,1,Feriados!$A$1:$A$1036))</f>
        <v>44369</v>
      </c>
      <c r="G51" s="70">
        <f t="shared" si="2"/>
        <v>1022.2807221322297</v>
      </c>
      <c r="H51" s="70">
        <f t="shared" si="0"/>
        <v>22.280722132229698</v>
      </c>
    </row>
    <row r="52" spans="5:8" x14ac:dyDescent="0.3">
      <c r="E52" s="69">
        <f t="shared" si="4"/>
        <v>50</v>
      </c>
      <c r="F52" s="68">
        <f>IF(F51&gt;$B$4,"",WORKDAY(F51,1,Feriados!$A$1:$A$1036))</f>
        <v>44370</v>
      </c>
      <c r="G52" s="70">
        <f t="shared" si="2"/>
        <v>1022.7405625483243</v>
      </c>
      <c r="H52" s="70">
        <f t="shared" si="0"/>
        <v>22.740562548324306</v>
      </c>
    </row>
    <row r="53" spans="5:8" x14ac:dyDescent="0.3">
      <c r="E53" s="69">
        <f t="shared" si="4"/>
        <v>51</v>
      </c>
      <c r="F53" s="68">
        <f>IF(F52&gt;$B$4,"",WORKDAY(F52,1,Feriados!$A$1:$A$1036))</f>
        <v>44371</v>
      </c>
      <c r="G53" s="70">
        <f t="shared" si="2"/>
        <v>1023.200609808981</v>
      </c>
      <c r="H53" s="70">
        <f t="shared" si="0"/>
        <v>23.200609808980971</v>
      </c>
    </row>
    <row r="54" spans="5:8" x14ac:dyDescent="0.3">
      <c r="E54" s="69">
        <f t="shared" si="4"/>
        <v>52</v>
      </c>
      <c r="F54" s="68">
        <f>IF(F53&gt;$B$4,"",WORKDAY(F53,1,Feriados!$A$1:$A$1036))</f>
        <v>44372</v>
      </c>
      <c r="G54" s="70">
        <f t="shared" si="2"/>
        <v>1023.6608640072421</v>
      </c>
      <c r="H54" s="70">
        <f t="shared" si="0"/>
        <v>23.660864007242139</v>
      </c>
    </row>
    <row r="55" spans="5:8" x14ac:dyDescent="0.3">
      <c r="E55" s="69">
        <f t="shared" si="4"/>
        <v>53</v>
      </c>
      <c r="F55" s="68">
        <f>IF(F54&gt;$B$4,"",WORKDAY(F54,1,Feriados!$A$1:$A$1036))</f>
        <v>44375</v>
      </c>
      <c r="G55" s="70">
        <f t="shared" si="2"/>
        <v>1024.121325236192</v>
      </c>
      <c r="H55" s="70">
        <f t="shared" si="0"/>
        <v>24.121325236191979</v>
      </c>
    </row>
    <row r="56" spans="5:8" x14ac:dyDescent="0.3">
      <c r="E56" s="69">
        <f t="shared" si="4"/>
        <v>54</v>
      </c>
      <c r="F56" s="68">
        <f>IF(F55&gt;$B$4,"",WORKDAY(F55,1,Feriados!$A$1:$A$1036))</f>
        <v>44376</v>
      </c>
      <c r="G56" s="70">
        <f t="shared" si="2"/>
        <v>1024.5819935889567</v>
      </c>
      <c r="H56" s="70">
        <f t="shared" si="0"/>
        <v>24.58199358895672</v>
      </c>
    </row>
    <row r="57" spans="5:8" x14ac:dyDescent="0.3">
      <c r="E57" s="69">
        <f t="shared" si="4"/>
        <v>55</v>
      </c>
      <c r="F57" s="68">
        <f>IF(F56&gt;$B$4,"",WORKDAY(F56,1,Feriados!$A$1:$A$1036))</f>
        <v>44377</v>
      </c>
      <c r="G57" s="70">
        <f t="shared" si="2"/>
        <v>1025.0428691587047</v>
      </c>
      <c r="H57" s="70">
        <f t="shared" si="0"/>
        <v>25.042869158704661</v>
      </c>
    </row>
    <row r="58" spans="5:8" x14ac:dyDescent="0.3">
      <c r="E58" s="69">
        <f t="shared" si="4"/>
        <v>56</v>
      </c>
      <c r="F58" s="68">
        <f>IF(F57&gt;$B$4,"",WORKDAY(F57,1,Feriados!$A$1:$A$1036))</f>
        <v>44378</v>
      </c>
      <c r="G58" s="70">
        <f t="shared" si="2"/>
        <v>1025.5039520386454</v>
      </c>
      <c r="H58" s="70">
        <f t="shared" si="0"/>
        <v>25.503952038645366</v>
      </c>
    </row>
    <row r="59" spans="5:8" x14ac:dyDescent="0.3">
      <c r="E59" s="69">
        <f t="shared" si="4"/>
        <v>57</v>
      </c>
      <c r="F59" s="68">
        <f>IF(F58&gt;$B$4,"",WORKDAY(F58,1,Feriados!$A$1:$A$1036))</f>
        <v>44379</v>
      </c>
      <c r="G59" s="70">
        <f t="shared" si="2"/>
        <v>1025.9652423220309</v>
      </c>
      <c r="H59" s="70">
        <f t="shared" si="0"/>
        <v>25.965242322030917</v>
      </c>
    </row>
    <row r="60" spans="5:8" x14ac:dyDescent="0.3">
      <c r="E60" s="69">
        <f t="shared" si="4"/>
        <v>58</v>
      </c>
      <c r="F60" s="68">
        <f>IF(F59&gt;$B$4,"",WORKDAY(F59,1,Feriados!$A$1:$A$1036))</f>
        <v>44382</v>
      </c>
      <c r="G60" s="70">
        <f t="shared" si="2"/>
        <v>1026.4267401021552</v>
      </c>
      <c r="H60" s="70">
        <f t="shared" si="0"/>
        <v>26.426740102155236</v>
      </c>
    </row>
    <row r="61" spans="5:8" x14ac:dyDescent="0.3">
      <c r="E61" s="69">
        <f t="shared" si="4"/>
        <v>59</v>
      </c>
      <c r="F61" s="68">
        <f>IF(F60&gt;$B$4,"",WORKDAY(F60,1,Feriados!$A$1:$A$1036))</f>
        <v>44383</v>
      </c>
      <c r="G61" s="70">
        <f t="shared" si="2"/>
        <v>1026.8884454723541</v>
      </c>
      <c r="H61" s="70">
        <f t="shared" si="0"/>
        <v>26.888445472354078</v>
      </c>
    </row>
    <row r="62" spans="5:8" x14ac:dyDescent="0.3">
      <c r="E62" s="69">
        <f t="shared" si="4"/>
        <v>60</v>
      </c>
      <c r="F62" s="68">
        <f>IF(F61&gt;$B$4,"",WORKDAY(F61,1,Feriados!$A$1:$A$1036))</f>
        <v>44384</v>
      </c>
      <c r="G62" s="70">
        <f t="shared" si="2"/>
        <v>1027.350358526005</v>
      </c>
      <c r="H62" s="70">
        <f t="shared" si="0"/>
        <v>27.350358526005039</v>
      </c>
    </row>
    <row r="63" spans="5:8" x14ac:dyDescent="0.3">
      <c r="E63" s="69">
        <f t="shared" si="4"/>
        <v>61</v>
      </c>
      <c r="F63" s="68">
        <f>IF(F62&gt;$B$4,"",WORKDAY(F62,1,Feriados!$A$1:$A$1036))</f>
        <v>44385</v>
      </c>
      <c r="G63" s="70">
        <f t="shared" si="2"/>
        <v>1027.8124793565282</v>
      </c>
      <c r="H63" s="70">
        <f t="shared" si="0"/>
        <v>27.812479356528229</v>
      </c>
    </row>
    <row r="64" spans="5:8" x14ac:dyDescent="0.3">
      <c r="E64" s="69">
        <f t="shared" si="4"/>
        <v>62</v>
      </c>
      <c r="F64" s="68">
        <f>IF(F63&gt;$B$4,"",WORKDAY(F63,1,Feriados!$A$1:$A$1036))</f>
        <v>44386</v>
      </c>
      <c r="G64" s="70">
        <f t="shared" si="2"/>
        <v>1028.2748080573851</v>
      </c>
      <c r="H64" s="70">
        <f t="shared" si="0"/>
        <v>28.274808057385144</v>
      </c>
    </row>
    <row r="65" spans="5:8" x14ac:dyDescent="0.3">
      <c r="E65" s="69">
        <f t="shared" si="4"/>
        <v>63</v>
      </c>
      <c r="F65" s="68">
        <f>IF(F64&gt;$B$4,"",WORKDAY(F64,1,Feriados!$A$1:$A$1036))</f>
        <v>44389</v>
      </c>
      <c r="G65" s="70">
        <f t="shared" si="2"/>
        <v>1028.7373447220798</v>
      </c>
      <c r="H65" s="70">
        <f t="shared" si="0"/>
        <v>28.737344722079797</v>
      </c>
    </row>
    <row r="66" spans="5:8" x14ac:dyDescent="0.3">
      <c r="E66" s="69">
        <f t="shared" si="4"/>
        <v>64</v>
      </c>
      <c r="F66" s="68">
        <f>IF(F65&gt;$B$4,"",WORKDAY(F65,1,Feriados!$A$1:$A$1036))</f>
        <v>44390</v>
      </c>
      <c r="G66" s="70">
        <f t="shared" si="2"/>
        <v>1029.200089444158</v>
      </c>
      <c r="H66" s="70">
        <f t="shared" si="0"/>
        <v>29.200089444158039</v>
      </c>
    </row>
    <row r="67" spans="5:8" x14ac:dyDescent="0.3">
      <c r="E67" s="69">
        <f t="shared" si="4"/>
        <v>65</v>
      </c>
      <c r="F67" s="68">
        <f>IF(F66&gt;$B$4,"",WORKDAY(F66,1,Feriados!$A$1:$A$1036))</f>
        <v>44391</v>
      </c>
      <c r="G67" s="70">
        <f t="shared" si="2"/>
        <v>1029.6630423172078</v>
      </c>
      <c r="H67" s="70">
        <f t="shared" ref="H67:H130" si="5">IF(F67="","",+((1+$B$11)^(1/252)*G66)-$G$2)</f>
        <v>29.663042317207783</v>
      </c>
    </row>
    <row r="68" spans="5:8" x14ac:dyDescent="0.3">
      <c r="E68" s="69">
        <f t="shared" si="4"/>
        <v>66</v>
      </c>
      <c r="F68" s="68">
        <f>IF(F67&gt;$B$4,"",WORKDAY(F67,1,Feriados!$A$1:$A$1036))</f>
        <v>44392</v>
      </c>
      <c r="G68" s="70">
        <f t="shared" ref="G68:G131" si="6">IF(F68="","",+(1+$B$11)^(1/252)*G67)</f>
        <v>1030.1262034348592</v>
      </c>
      <c r="H68" s="70">
        <f t="shared" si="5"/>
        <v>30.126203434859235</v>
      </c>
    </row>
    <row r="69" spans="5:8" x14ac:dyDescent="0.3">
      <c r="E69" s="69">
        <f t="shared" ref="E69:E132" si="7">E68+1</f>
        <v>67</v>
      </c>
      <c r="F69" s="68">
        <f>IF(F68&gt;$B$4,"",WORKDAY(F68,1,Feriados!$A$1:$A$1036))</f>
        <v>44393</v>
      </c>
      <c r="G69" s="70">
        <f t="shared" si="6"/>
        <v>1030.5895728907847</v>
      </c>
      <c r="H69" s="70">
        <f t="shared" si="5"/>
        <v>30.589572890784666</v>
      </c>
    </row>
    <row r="70" spans="5:8" x14ac:dyDescent="0.3">
      <c r="E70" s="69">
        <f t="shared" si="7"/>
        <v>68</v>
      </c>
      <c r="F70" s="68">
        <f>IF(F69&gt;$B$4,"",WORKDAY(F69,1,Feriados!$A$1:$A$1036))</f>
        <v>44396</v>
      </c>
      <c r="G70" s="70">
        <f t="shared" si="6"/>
        <v>1031.0531507786982</v>
      </c>
      <c r="H70" s="70">
        <f t="shared" si="5"/>
        <v>31.053150778698182</v>
      </c>
    </row>
    <row r="71" spans="5:8" x14ac:dyDescent="0.3">
      <c r="E71" s="69">
        <f t="shared" si="7"/>
        <v>69</v>
      </c>
      <c r="F71" s="68">
        <f>IF(F70&gt;$B$4,"",WORKDAY(F70,1,Feriados!$A$1:$A$1036))</f>
        <v>44397</v>
      </c>
      <c r="G71" s="70">
        <f t="shared" si="6"/>
        <v>1031.5169371923564</v>
      </c>
      <c r="H71" s="70">
        <f t="shared" si="5"/>
        <v>31.516937192356409</v>
      </c>
    </row>
    <row r="72" spans="5:8" x14ac:dyDescent="0.3">
      <c r="E72" s="69">
        <f t="shared" si="7"/>
        <v>70</v>
      </c>
      <c r="F72" s="68">
        <f>IF(F71&gt;$B$4,"",WORKDAY(F71,1,Feriados!$A$1:$A$1036))</f>
        <v>44398</v>
      </c>
      <c r="G72" s="70">
        <f t="shared" si="6"/>
        <v>1031.980932225558</v>
      </c>
      <c r="H72" s="70">
        <f t="shared" si="5"/>
        <v>31.980932225558035</v>
      </c>
    </row>
    <row r="73" spans="5:8" x14ac:dyDescent="0.3">
      <c r="E73" s="69">
        <f t="shared" si="7"/>
        <v>71</v>
      </c>
      <c r="F73" s="68">
        <f>IF(F72&gt;$B$4,"",WORKDAY(F72,1,Feriados!$A$1:$A$1036))</f>
        <v>44399</v>
      </c>
      <c r="G73" s="70">
        <f t="shared" si="6"/>
        <v>1032.4451359721438</v>
      </c>
      <c r="H73" s="70">
        <f t="shared" si="5"/>
        <v>32.445135972143817</v>
      </c>
    </row>
    <row r="74" spans="5:8" x14ac:dyDescent="0.3">
      <c r="E74" s="69">
        <f t="shared" si="7"/>
        <v>72</v>
      </c>
      <c r="F74" s="68">
        <f>IF(F73&gt;$B$4,"",WORKDAY(F73,1,Feriados!$A$1:$A$1036))</f>
        <v>44400</v>
      </c>
      <c r="G74" s="70">
        <f t="shared" si="6"/>
        <v>1032.909548525997</v>
      </c>
      <c r="H74" s="70">
        <f t="shared" si="5"/>
        <v>32.909548525997025</v>
      </c>
    </row>
    <row r="75" spans="5:8" x14ac:dyDescent="0.3">
      <c r="E75" s="69">
        <f t="shared" si="7"/>
        <v>73</v>
      </c>
      <c r="F75" s="68">
        <f>IF(F74&gt;$B$4,"",WORKDAY(F74,1,Feriados!$A$1:$A$1036))</f>
        <v>44403</v>
      </c>
      <c r="G75" s="70">
        <f t="shared" si="6"/>
        <v>1033.3741699810428</v>
      </c>
      <c r="H75" s="70">
        <f t="shared" si="5"/>
        <v>33.374169981042769</v>
      </c>
    </row>
    <row r="76" spans="5:8" x14ac:dyDescent="0.3">
      <c r="E76" s="69">
        <f t="shared" si="7"/>
        <v>74</v>
      </c>
      <c r="F76" s="68">
        <f>IF(F75&gt;$B$4,"",WORKDAY(F75,1,Feriados!$A$1:$A$1036))</f>
        <v>44404</v>
      </c>
      <c r="G76" s="70">
        <f t="shared" si="6"/>
        <v>1033.8390004312487</v>
      </c>
      <c r="H76" s="70">
        <f t="shared" si="5"/>
        <v>33.839000431248678</v>
      </c>
    </row>
    <row r="77" spans="5:8" x14ac:dyDescent="0.3">
      <c r="E77" s="69">
        <f t="shared" si="7"/>
        <v>75</v>
      </c>
      <c r="F77" s="68">
        <f>IF(F76&gt;$B$4,"",WORKDAY(F76,1,Feriados!$A$1:$A$1036))</f>
        <v>44405</v>
      </c>
      <c r="G77" s="70">
        <f t="shared" si="6"/>
        <v>1034.3040399706244</v>
      </c>
      <c r="H77" s="70">
        <f t="shared" si="5"/>
        <v>34.304039970624444</v>
      </c>
    </row>
    <row r="78" spans="5:8" x14ac:dyDescent="0.3">
      <c r="E78" s="69">
        <f t="shared" si="7"/>
        <v>76</v>
      </c>
      <c r="F78" s="68">
        <f>IF(F77&gt;$B$4,"",WORKDAY(F77,1,Feriados!$A$1:$A$1036))</f>
        <v>44406</v>
      </c>
      <c r="G78" s="70">
        <f t="shared" si="6"/>
        <v>1034.7692886932223</v>
      </c>
      <c r="H78" s="70">
        <f t="shared" si="5"/>
        <v>34.769288693222279</v>
      </c>
    </row>
    <row r="79" spans="5:8" x14ac:dyDescent="0.3">
      <c r="E79" s="69">
        <f t="shared" si="7"/>
        <v>77</v>
      </c>
      <c r="F79" s="68">
        <f>IF(F78&gt;$B$4,"",WORKDAY(F78,1,Feriados!$A$1:$A$1036))</f>
        <v>44407</v>
      </c>
      <c r="G79" s="70">
        <f t="shared" si="6"/>
        <v>1035.2347466931365</v>
      </c>
      <c r="H79" s="70">
        <f t="shared" si="5"/>
        <v>35.234746693136458</v>
      </c>
    </row>
    <row r="80" spans="5:8" x14ac:dyDescent="0.3">
      <c r="E80" s="69">
        <f t="shared" si="7"/>
        <v>78</v>
      </c>
      <c r="F80" s="68">
        <f>IF(F79&gt;$B$4,"",WORKDAY(F79,1,Feriados!$A$1:$A$1036))</f>
        <v>44410</v>
      </c>
      <c r="G80" s="70">
        <f t="shared" si="6"/>
        <v>1035.700414064504</v>
      </c>
      <c r="H80" s="70">
        <f t="shared" si="5"/>
        <v>35.700414064504002</v>
      </c>
    </row>
    <row r="81" spans="5:8" x14ac:dyDescent="0.3">
      <c r="E81" s="69">
        <f t="shared" si="7"/>
        <v>79</v>
      </c>
      <c r="F81" s="68">
        <f>IF(F80&gt;$B$4,"",WORKDAY(F80,1,Feriados!$A$1:$A$1036))</f>
        <v>44411</v>
      </c>
      <c r="G81" s="70">
        <f t="shared" si="6"/>
        <v>1036.1662909015038</v>
      </c>
      <c r="H81" s="70">
        <f t="shared" si="5"/>
        <v>36.166290901503771</v>
      </c>
    </row>
    <row r="82" spans="5:8" x14ac:dyDescent="0.3">
      <c r="E82" s="69">
        <f t="shared" si="7"/>
        <v>80</v>
      </c>
      <c r="F82" s="68">
        <f>IF(F81&gt;$B$4,"",WORKDAY(F81,1,Feriados!$A$1:$A$1036))</f>
        <v>44412</v>
      </c>
      <c r="G82" s="70">
        <f t="shared" si="6"/>
        <v>1036.6323772983571</v>
      </c>
      <c r="H82" s="70">
        <f t="shared" si="5"/>
        <v>36.632377298357142</v>
      </c>
    </row>
    <row r="83" spans="5:8" x14ac:dyDescent="0.3">
      <c r="E83" s="69">
        <f t="shared" si="7"/>
        <v>81</v>
      </c>
      <c r="F83" s="68">
        <f>IF(F82&gt;$B$4,"",WORKDAY(F82,1,Feriados!$A$1:$A$1036))</f>
        <v>44413</v>
      </c>
      <c r="G83" s="70">
        <f t="shared" si="6"/>
        <v>1037.098673349328</v>
      </c>
      <c r="H83" s="70">
        <f t="shared" si="5"/>
        <v>37.09867334932801</v>
      </c>
    </row>
    <row r="84" spans="5:8" x14ac:dyDescent="0.3">
      <c r="E84" s="69">
        <f t="shared" si="7"/>
        <v>82</v>
      </c>
      <c r="F84" s="68">
        <f>IF(F83&gt;$B$4,"",WORKDAY(F83,1,Feriados!$A$1:$A$1036))</f>
        <v>44414</v>
      </c>
      <c r="G84" s="70">
        <f t="shared" si="6"/>
        <v>1037.5651791487228</v>
      </c>
      <c r="H84" s="70">
        <f t="shared" si="5"/>
        <v>37.565179148722791</v>
      </c>
    </row>
    <row r="85" spans="5:8" x14ac:dyDescent="0.3">
      <c r="E85" s="69">
        <f t="shared" si="7"/>
        <v>83</v>
      </c>
      <c r="F85" s="68">
        <f>IF(F84&gt;$B$4,"",WORKDAY(F84,1,Feriados!$A$1:$A$1036))</f>
        <v>44417</v>
      </c>
      <c r="G85" s="70">
        <f t="shared" si="6"/>
        <v>1038.03189479089</v>
      </c>
      <c r="H85" s="70">
        <f t="shared" si="5"/>
        <v>38.031894790889964</v>
      </c>
    </row>
    <row r="86" spans="5:8" x14ac:dyDescent="0.3">
      <c r="E86" s="69">
        <f t="shared" si="7"/>
        <v>84</v>
      </c>
      <c r="F86" s="68">
        <f>IF(F85&gt;$B$4,"",WORKDAY(F85,1,Feriados!$A$1:$A$1036))</f>
        <v>44418</v>
      </c>
      <c r="G86" s="70">
        <f t="shared" si="6"/>
        <v>1038.4988203702205</v>
      </c>
      <c r="H86" s="70">
        <f t="shared" si="5"/>
        <v>38.498820370220528</v>
      </c>
    </row>
    <row r="87" spans="5:8" x14ac:dyDescent="0.3">
      <c r="E87" s="69">
        <f t="shared" si="7"/>
        <v>85</v>
      </c>
      <c r="F87" s="68">
        <f>IF(F86&gt;$B$4,"",WORKDAY(F86,1,Feriados!$A$1:$A$1036))</f>
        <v>44419</v>
      </c>
      <c r="G87" s="70">
        <f t="shared" si="6"/>
        <v>1038.9659559811482</v>
      </c>
      <c r="H87" s="70">
        <f t="shared" si="5"/>
        <v>38.965955981148227</v>
      </c>
    </row>
    <row r="88" spans="5:8" x14ac:dyDescent="0.3">
      <c r="E88" s="69">
        <f t="shared" si="7"/>
        <v>86</v>
      </c>
      <c r="F88" s="68">
        <f>IF(F87&gt;$B$4,"",WORKDAY(F87,1,Feriados!$A$1:$A$1036))</f>
        <v>44420</v>
      </c>
      <c r="G88" s="70">
        <f t="shared" si="6"/>
        <v>1039.4333017181489</v>
      </c>
      <c r="H88" s="70">
        <f t="shared" si="5"/>
        <v>39.433301718148869</v>
      </c>
    </row>
    <row r="89" spans="5:8" x14ac:dyDescent="0.3">
      <c r="E89" s="69">
        <f t="shared" si="7"/>
        <v>87</v>
      </c>
      <c r="F89" s="68">
        <f>IF(F88&gt;$B$4,"",WORKDAY(F88,1,Feriados!$A$1:$A$1036))</f>
        <v>44421</v>
      </c>
      <c r="G89" s="70">
        <f t="shared" si="6"/>
        <v>1039.900857675741</v>
      </c>
      <c r="H89" s="70">
        <f t="shared" si="5"/>
        <v>39.900857675741008</v>
      </c>
    </row>
    <row r="90" spans="5:8" x14ac:dyDescent="0.3">
      <c r="E90" s="69">
        <f t="shared" si="7"/>
        <v>88</v>
      </c>
      <c r="F90" s="68">
        <f>IF(F89&gt;$B$4,"",WORKDAY(F89,1,Feriados!$A$1:$A$1036))</f>
        <v>44424</v>
      </c>
      <c r="G90" s="70">
        <f t="shared" si="6"/>
        <v>1040.3686239484859</v>
      </c>
      <c r="H90" s="70">
        <f t="shared" si="5"/>
        <v>40.368623948485947</v>
      </c>
    </row>
    <row r="91" spans="5:8" x14ac:dyDescent="0.3">
      <c r="E91" s="69">
        <f t="shared" si="7"/>
        <v>89</v>
      </c>
      <c r="F91" s="68">
        <f>IF(F90&gt;$B$4,"",WORKDAY(F90,1,Feriados!$A$1:$A$1036))</f>
        <v>44425</v>
      </c>
      <c r="G91" s="70">
        <f t="shared" si="6"/>
        <v>1040.836600630987</v>
      </c>
      <c r="H91" s="70">
        <f t="shared" si="5"/>
        <v>40.83660063098705</v>
      </c>
    </row>
    <row r="92" spans="5:8" x14ac:dyDescent="0.3">
      <c r="E92" s="69">
        <f t="shared" si="7"/>
        <v>90</v>
      </c>
      <c r="F92" s="68">
        <f>IF(F91&gt;$B$4,"",WORKDAY(F91,1,Feriados!$A$1:$A$1036))</f>
        <v>44426</v>
      </c>
      <c r="G92" s="70">
        <f t="shared" si="6"/>
        <v>1041.3047878178904</v>
      </c>
      <c r="H92" s="70">
        <f t="shared" si="5"/>
        <v>41.304787817890428</v>
      </c>
    </row>
    <row r="93" spans="5:8" x14ac:dyDescent="0.3">
      <c r="E93" s="69">
        <f t="shared" si="7"/>
        <v>91</v>
      </c>
      <c r="F93" s="68">
        <f>IF(F92&gt;$B$4,"",WORKDAY(F92,1,Feriados!$A$1:$A$1036))</f>
        <v>44427</v>
      </c>
      <c r="G93" s="70">
        <f t="shared" si="6"/>
        <v>1041.7731856038847</v>
      </c>
      <c r="H93" s="70">
        <f t="shared" si="5"/>
        <v>41.773185603884713</v>
      </c>
    </row>
    <row r="94" spans="5:8" x14ac:dyDescent="0.3">
      <c r="E94" s="69">
        <f t="shared" si="7"/>
        <v>92</v>
      </c>
      <c r="F94" s="68">
        <f>IF(F93&gt;$B$4,"",WORKDAY(F93,1,Feriados!$A$1:$A$1036))</f>
        <v>44428</v>
      </c>
      <c r="G94" s="70">
        <f t="shared" si="6"/>
        <v>1042.2417940837013</v>
      </c>
      <c r="H94" s="70">
        <f t="shared" si="5"/>
        <v>42.241794083701279</v>
      </c>
    </row>
    <row r="95" spans="5:8" x14ac:dyDescent="0.3">
      <c r="E95" s="69">
        <f t="shared" si="7"/>
        <v>93</v>
      </c>
      <c r="F95" s="68">
        <f>IF(F94&gt;$B$4,"",WORKDAY(F94,1,Feriados!$A$1:$A$1036))</f>
        <v>44431</v>
      </c>
      <c r="G95" s="70">
        <f t="shared" si="6"/>
        <v>1042.710613352114</v>
      </c>
      <c r="H95" s="70">
        <f t="shared" si="5"/>
        <v>42.710613352114024</v>
      </c>
    </row>
    <row r="96" spans="5:8" x14ac:dyDescent="0.3">
      <c r="E96" s="69">
        <f t="shared" si="7"/>
        <v>94</v>
      </c>
      <c r="F96" s="68">
        <f>IF(F95&gt;$B$4,"",WORKDAY(F95,1,Feriados!$A$1:$A$1036))</f>
        <v>44432</v>
      </c>
      <c r="G96" s="70">
        <f t="shared" si="6"/>
        <v>1043.1796435039396</v>
      </c>
      <c r="H96" s="70">
        <f t="shared" si="5"/>
        <v>43.179643503939587</v>
      </c>
    </row>
    <row r="97" spans="5:8" x14ac:dyDescent="0.3">
      <c r="E97" s="69">
        <f t="shared" si="7"/>
        <v>95</v>
      </c>
      <c r="F97" s="68">
        <f>IF(F96&gt;$B$4,"",WORKDAY(F96,1,Feriados!$A$1:$A$1036))</f>
        <v>44433</v>
      </c>
      <c r="G97" s="70">
        <f t="shared" si="6"/>
        <v>1043.6488846340371</v>
      </c>
      <c r="H97" s="70">
        <f t="shared" si="5"/>
        <v>43.648884634037131</v>
      </c>
    </row>
    <row r="98" spans="5:8" x14ac:dyDescent="0.3">
      <c r="E98" s="69">
        <f t="shared" si="7"/>
        <v>96</v>
      </c>
      <c r="F98" s="68">
        <f>IF(F97&gt;$B$4,"",WORKDAY(F97,1,Feriados!$A$1:$A$1036))</f>
        <v>44434</v>
      </c>
      <c r="G98" s="70">
        <f t="shared" si="6"/>
        <v>1044.1183368373083</v>
      </c>
      <c r="H98" s="70">
        <f t="shared" si="5"/>
        <v>44.118336837308334</v>
      </c>
    </row>
    <row r="99" spans="5:8" x14ac:dyDescent="0.3">
      <c r="E99" s="69">
        <f t="shared" si="7"/>
        <v>97</v>
      </c>
      <c r="F99" s="68">
        <f>IF(F98&gt;$B$4,"",WORKDAY(F98,1,Feriados!$A$1:$A$1036))</f>
        <v>44435</v>
      </c>
      <c r="G99" s="70">
        <f t="shared" si="6"/>
        <v>1044.5880002086978</v>
      </c>
      <c r="H99" s="70">
        <f t="shared" si="5"/>
        <v>44.588000208697849</v>
      </c>
    </row>
    <row r="100" spans="5:8" x14ac:dyDescent="0.3">
      <c r="E100" s="69">
        <f t="shared" si="7"/>
        <v>98</v>
      </c>
      <c r="F100" s="68">
        <f>IF(F99&gt;$B$4,"",WORKDAY(F99,1,Feriados!$A$1:$A$1036))</f>
        <v>44438</v>
      </c>
      <c r="G100" s="70">
        <f t="shared" si="6"/>
        <v>1045.0578748431931</v>
      </c>
      <c r="H100" s="70">
        <f t="shared" si="5"/>
        <v>45.057874843193076</v>
      </c>
    </row>
    <row r="101" spans="5:8" x14ac:dyDescent="0.3">
      <c r="E101" s="69">
        <f t="shared" si="7"/>
        <v>99</v>
      </c>
      <c r="F101" s="68">
        <f>IF(F100&gt;$B$4,"",WORKDAY(F100,1,Feriados!$A$1:$A$1036))</f>
        <v>44439</v>
      </c>
      <c r="G101" s="70">
        <f t="shared" si="6"/>
        <v>1045.5279608358237</v>
      </c>
      <c r="H101" s="70">
        <f t="shared" si="5"/>
        <v>45.527960835823706</v>
      </c>
    </row>
    <row r="102" spans="5:8" x14ac:dyDescent="0.3">
      <c r="E102" s="69">
        <f t="shared" si="7"/>
        <v>100</v>
      </c>
      <c r="F102" s="68">
        <f>IF(F101&gt;$B$4,"",WORKDAY(F101,1,Feriados!$A$1:$A$1036))</f>
        <v>44440</v>
      </c>
      <c r="G102" s="70">
        <f t="shared" si="6"/>
        <v>1045.9982582816626</v>
      </c>
      <c r="H102" s="70">
        <f t="shared" si="5"/>
        <v>45.998258281662629</v>
      </c>
    </row>
    <row r="103" spans="5:8" x14ac:dyDescent="0.3">
      <c r="E103" s="69">
        <f t="shared" si="7"/>
        <v>101</v>
      </c>
      <c r="F103" s="68">
        <f>IF(F102&gt;$B$4,"",WORKDAY(F102,1,Feriados!$A$1:$A$1036))</f>
        <v>44441</v>
      </c>
      <c r="G103" s="70">
        <f t="shared" si="6"/>
        <v>1046.4687672758255</v>
      </c>
      <c r="H103" s="70">
        <f t="shared" si="5"/>
        <v>46.468767275825485</v>
      </c>
    </row>
    <row r="104" spans="5:8" x14ac:dyDescent="0.3">
      <c r="E104" s="69">
        <f t="shared" si="7"/>
        <v>102</v>
      </c>
      <c r="F104" s="68">
        <f>IF(F103&gt;$B$4,"",WORKDAY(F103,1,Feriados!$A$1:$A$1036))</f>
        <v>44442</v>
      </c>
      <c r="G104" s="70">
        <f t="shared" si="6"/>
        <v>1046.9394879134702</v>
      </c>
      <c r="H104" s="70">
        <f t="shared" si="5"/>
        <v>46.939487913470202</v>
      </c>
    </row>
    <row r="105" spans="5:8" x14ac:dyDescent="0.3">
      <c r="E105" s="69">
        <f t="shared" si="7"/>
        <v>103</v>
      </c>
      <c r="F105" s="68">
        <f>IF(F104&gt;$B$4,"",WORKDAY(F104,1,Feriados!$A$1:$A$1036))</f>
        <v>44445</v>
      </c>
      <c r="G105" s="70">
        <f t="shared" si="6"/>
        <v>1047.4104202897981</v>
      </c>
      <c r="H105" s="70">
        <f t="shared" si="5"/>
        <v>47.410420289798139</v>
      </c>
    </row>
    <row r="106" spans="5:8" x14ac:dyDescent="0.3">
      <c r="E106" s="69">
        <f t="shared" si="7"/>
        <v>104</v>
      </c>
      <c r="F106" s="68">
        <f>IF(F105&gt;$B$4,"",WORKDAY(F105,1,Feriados!$A$1:$A$1036))</f>
        <v>44447</v>
      </c>
      <c r="G106" s="70">
        <f t="shared" si="6"/>
        <v>1047.8815645000532</v>
      </c>
      <c r="H106" s="70">
        <f t="shared" si="5"/>
        <v>47.881564500053173</v>
      </c>
    </row>
    <row r="107" spans="5:8" x14ac:dyDescent="0.3">
      <c r="E107" s="69">
        <f t="shared" si="7"/>
        <v>105</v>
      </c>
      <c r="F107" s="68">
        <f>IF(F106&gt;$B$4,"",WORKDAY(F106,1,Feriados!$A$1:$A$1036))</f>
        <v>44448</v>
      </c>
      <c r="G107" s="70">
        <f t="shared" si="6"/>
        <v>1048.3529206395219</v>
      </c>
      <c r="H107" s="70">
        <f t="shared" si="5"/>
        <v>48.352920639521926</v>
      </c>
    </row>
    <row r="108" spans="5:8" x14ac:dyDescent="0.3">
      <c r="E108" s="69">
        <f t="shared" si="7"/>
        <v>106</v>
      </c>
      <c r="F108" s="68">
        <f>IF(F107&gt;$B$4,"",WORKDAY(F107,1,Feriados!$A$1:$A$1036))</f>
        <v>44449</v>
      </c>
      <c r="G108" s="70">
        <f t="shared" si="6"/>
        <v>1048.824488803534</v>
      </c>
      <c r="H108" s="70">
        <f t="shared" si="5"/>
        <v>48.824488803533995</v>
      </c>
    </row>
    <row r="109" spans="5:8" x14ac:dyDescent="0.3">
      <c r="E109" s="69">
        <f t="shared" si="7"/>
        <v>107</v>
      </c>
      <c r="F109" s="68">
        <f>IF(F108&gt;$B$4,"",WORKDAY(F108,1,Feriados!$A$1:$A$1036))</f>
        <v>44452</v>
      </c>
      <c r="G109" s="70">
        <f t="shared" si="6"/>
        <v>1049.296269087462</v>
      </c>
      <c r="H109" s="70">
        <f t="shared" si="5"/>
        <v>49.296269087461951</v>
      </c>
    </row>
    <row r="110" spans="5:8" x14ac:dyDescent="0.3">
      <c r="E110" s="69">
        <f t="shared" si="7"/>
        <v>108</v>
      </c>
      <c r="F110" s="68">
        <f>IF(F109&gt;$B$4,"",WORKDAY(F109,1,Feriados!$A$1:$A$1036))</f>
        <v>44453</v>
      </c>
      <c r="G110" s="70">
        <f t="shared" si="6"/>
        <v>1049.7682615867211</v>
      </c>
      <c r="H110" s="70">
        <f t="shared" si="5"/>
        <v>49.76826158672111</v>
      </c>
    </row>
    <row r="111" spans="5:8" x14ac:dyDescent="0.3">
      <c r="E111" s="69">
        <f t="shared" si="7"/>
        <v>109</v>
      </c>
      <c r="F111" s="68">
        <f>IF(F110&gt;$B$4,"",WORKDAY(F110,1,Feriados!$A$1:$A$1036))</f>
        <v>44454</v>
      </c>
      <c r="G111" s="70">
        <f t="shared" si="6"/>
        <v>1050.2404663967698</v>
      </c>
      <c r="H111" s="70">
        <f t="shared" si="5"/>
        <v>50.240466396769762</v>
      </c>
    </row>
    <row r="112" spans="5:8" x14ac:dyDescent="0.3">
      <c r="E112" s="69">
        <f t="shared" si="7"/>
        <v>110</v>
      </c>
      <c r="F112" s="68">
        <f>IF(F111&gt;$B$4,"",WORKDAY(F111,1,Feriados!$A$1:$A$1036))</f>
        <v>44455</v>
      </c>
      <c r="G112" s="70">
        <f t="shared" si="6"/>
        <v>1050.7128836131092</v>
      </c>
      <c r="H112" s="70">
        <f t="shared" si="5"/>
        <v>50.71288361310917</v>
      </c>
    </row>
    <row r="113" spans="5:8" x14ac:dyDescent="0.3">
      <c r="E113" s="69">
        <f t="shared" si="7"/>
        <v>111</v>
      </c>
      <c r="F113" s="68">
        <f>IF(F112&gt;$B$4,"",WORKDAY(F112,1,Feriados!$A$1:$A$1036))</f>
        <v>44456</v>
      </c>
      <c r="G113" s="70">
        <f t="shared" si="6"/>
        <v>1051.1855133312836</v>
      </c>
      <c r="H113" s="70">
        <f t="shared" si="5"/>
        <v>51.185513331283573</v>
      </c>
    </row>
    <row r="114" spans="5:8" x14ac:dyDescent="0.3">
      <c r="E114" s="69">
        <f t="shared" si="7"/>
        <v>112</v>
      </c>
      <c r="F114" s="68">
        <f>IF(F113&gt;$B$4,"",WORKDAY(F113,1,Feriados!$A$1:$A$1036))</f>
        <v>44459</v>
      </c>
      <c r="G114" s="70">
        <f t="shared" si="6"/>
        <v>1051.6583556468802</v>
      </c>
      <c r="H114" s="70">
        <f t="shared" si="5"/>
        <v>51.658355646880182</v>
      </c>
    </row>
    <row r="115" spans="5:8" x14ac:dyDescent="0.3">
      <c r="E115" s="69">
        <f t="shared" si="7"/>
        <v>113</v>
      </c>
      <c r="F115" s="68">
        <f>IF(F114&gt;$B$4,"",WORKDAY(F114,1,Feriados!$A$1:$A$1036))</f>
        <v>44460</v>
      </c>
      <c r="G115" s="70">
        <f t="shared" si="6"/>
        <v>1052.1314106555292</v>
      </c>
      <c r="H115" s="70">
        <f t="shared" si="5"/>
        <v>52.13141065552918</v>
      </c>
    </row>
    <row r="116" spans="5:8" x14ac:dyDescent="0.3">
      <c r="E116" s="69">
        <f t="shared" si="7"/>
        <v>114</v>
      </c>
      <c r="F116" s="68">
        <f>IF(F115&gt;$B$4,"",WORKDAY(F115,1,Feriados!$A$1:$A$1036))</f>
        <v>44461</v>
      </c>
      <c r="G116" s="70">
        <f t="shared" si="6"/>
        <v>1052.6046784529037</v>
      </c>
      <c r="H116" s="70">
        <f t="shared" si="5"/>
        <v>52.604678452903727</v>
      </c>
    </row>
    <row r="117" spans="5:8" x14ac:dyDescent="0.3">
      <c r="E117" s="69">
        <f t="shared" si="7"/>
        <v>115</v>
      </c>
      <c r="F117" s="68">
        <f>IF(F116&gt;$B$4,"",WORKDAY(F116,1,Feriados!$A$1:$A$1036))</f>
        <v>44462</v>
      </c>
      <c r="G117" s="70">
        <f t="shared" si="6"/>
        <v>1053.07815913472</v>
      </c>
      <c r="H117" s="70">
        <f t="shared" si="5"/>
        <v>53.078159134719954</v>
      </c>
    </row>
    <row r="118" spans="5:8" x14ac:dyDescent="0.3">
      <c r="E118" s="69">
        <f t="shared" si="7"/>
        <v>116</v>
      </c>
      <c r="F118" s="68">
        <f>IF(F117&gt;$B$4,"",WORKDAY(F117,1,Feriados!$A$1:$A$1036))</f>
        <v>44463</v>
      </c>
      <c r="G118" s="70">
        <f t="shared" si="6"/>
        <v>1053.5518527967374</v>
      </c>
      <c r="H118" s="70">
        <f t="shared" si="5"/>
        <v>53.551852796737421</v>
      </c>
    </row>
    <row r="119" spans="5:8" x14ac:dyDescent="0.3">
      <c r="E119" s="69">
        <f t="shared" si="7"/>
        <v>117</v>
      </c>
      <c r="F119" s="68">
        <f>IF(F118&gt;$B$4,"",WORKDAY(F118,1,Feriados!$A$1:$A$1036))</f>
        <v>44466</v>
      </c>
      <c r="G119" s="70">
        <f t="shared" si="6"/>
        <v>1054.0257595347582</v>
      </c>
      <c r="H119" s="70">
        <f t="shared" si="5"/>
        <v>54.025759534758208</v>
      </c>
    </row>
    <row r="120" spans="5:8" x14ac:dyDescent="0.3">
      <c r="E120" s="69">
        <f t="shared" si="7"/>
        <v>118</v>
      </c>
      <c r="F120" s="68">
        <f>IF(F119&gt;$B$4,"",WORKDAY(F119,1,Feriados!$A$1:$A$1036))</f>
        <v>44467</v>
      </c>
      <c r="G120" s="70">
        <f t="shared" si="6"/>
        <v>1054.4998794446278</v>
      </c>
      <c r="H120" s="70">
        <f t="shared" si="5"/>
        <v>54.499879444627823</v>
      </c>
    </row>
    <row r="121" spans="5:8" x14ac:dyDescent="0.3">
      <c r="E121" s="69">
        <f t="shared" si="7"/>
        <v>119</v>
      </c>
      <c r="F121" s="68">
        <f>IF(F120&gt;$B$4,"",WORKDAY(F120,1,Feriados!$A$1:$A$1036))</f>
        <v>44468</v>
      </c>
      <c r="G121" s="70">
        <f t="shared" si="6"/>
        <v>1054.974212622235</v>
      </c>
      <c r="H121" s="70">
        <f t="shared" si="5"/>
        <v>54.974212622234973</v>
      </c>
    </row>
    <row r="122" spans="5:8" x14ac:dyDescent="0.3">
      <c r="E122" s="69">
        <f t="shared" si="7"/>
        <v>120</v>
      </c>
      <c r="F122" s="68">
        <f>IF(F121&gt;$B$4,"",WORKDAY(F121,1,Feriados!$A$1:$A$1036))</f>
        <v>44469</v>
      </c>
      <c r="G122" s="70">
        <f t="shared" si="6"/>
        <v>1055.4487591635111</v>
      </c>
      <c r="H122" s="70">
        <f t="shared" si="5"/>
        <v>55.448759163511113</v>
      </c>
    </row>
    <row r="123" spans="5:8" x14ac:dyDescent="0.3">
      <c r="E123" s="69">
        <f t="shared" si="7"/>
        <v>121</v>
      </c>
      <c r="F123" s="68">
        <f>IF(F122&gt;$B$4,"",WORKDAY(F122,1,Feriados!$A$1:$A$1036))</f>
        <v>44470</v>
      </c>
      <c r="G123" s="70">
        <f t="shared" si="6"/>
        <v>1055.9235191644314</v>
      </c>
      <c r="H123" s="70">
        <f t="shared" si="5"/>
        <v>55.923519164431355</v>
      </c>
    </row>
    <row r="124" spans="5:8" x14ac:dyDescent="0.3">
      <c r="E124" s="69">
        <f t="shared" si="7"/>
        <v>122</v>
      </c>
      <c r="F124" s="68">
        <f>IF(F123&gt;$B$4,"",WORKDAY(F123,1,Feriados!$A$1:$A$1036))</f>
        <v>44473</v>
      </c>
      <c r="G124" s="70">
        <f t="shared" si="6"/>
        <v>1056.3984927210136</v>
      </c>
      <c r="H124" s="70">
        <f t="shared" si="5"/>
        <v>56.398492721013554</v>
      </c>
    </row>
    <row r="125" spans="5:8" x14ac:dyDescent="0.3">
      <c r="E125" s="69">
        <f t="shared" si="7"/>
        <v>123</v>
      </c>
      <c r="F125" s="68">
        <f>IF(F124&gt;$B$4,"",WORKDAY(F124,1,Feriados!$A$1:$A$1036))</f>
        <v>44474</v>
      </c>
      <c r="G125" s="70">
        <f t="shared" si="6"/>
        <v>1056.873679929319</v>
      </c>
      <c r="H125" s="70">
        <f t="shared" si="5"/>
        <v>56.873679929318996</v>
      </c>
    </row>
    <row r="126" spans="5:8" x14ac:dyDescent="0.3">
      <c r="E126" s="69">
        <f t="shared" si="7"/>
        <v>124</v>
      </c>
      <c r="F126" s="68">
        <f>IF(F125&gt;$B$4,"",WORKDAY(F125,1,Feriados!$A$1:$A$1036))</f>
        <v>44475</v>
      </c>
      <c r="G126" s="70">
        <f t="shared" si="6"/>
        <v>1057.3490808854522</v>
      </c>
      <c r="H126" s="70">
        <f t="shared" si="5"/>
        <v>57.349080885452167</v>
      </c>
    </row>
    <row r="127" spans="5:8" x14ac:dyDescent="0.3">
      <c r="E127" s="69">
        <f t="shared" si="7"/>
        <v>125</v>
      </c>
      <c r="F127" s="68">
        <f>IF(F126&gt;$B$4,"",WORKDAY(F126,1,Feriados!$A$1:$A$1036))</f>
        <v>44476</v>
      </c>
      <c r="G127" s="70">
        <f t="shared" si="6"/>
        <v>1057.8246956855605</v>
      </c>
      <c r="H127" s="70">
        <f t="shared" si="5"/>
        <v>57.824695685560528</v>
      </c>
    </row>
    <row r="128" spans="5:8" x14ac:dyDescent="0.3">
      <c r="E128" s="69">
        <f t="shared" si="7"/>
        <v>126</v>
      </c>
      <c r="F128" s="68">
        <f>IF(F127&gt;$B$4,"",WORKDAY(F127,1,Feriados!$A$1:$A$1036))</f>
        <v>44477</v>
      </c>
      <c r="G128" s="70">
        <f t="shared" si="6"/>
        <v>1058.3005244258352</v>
      </c>
      <c r="H128" s="70">
        <f t="shared" si="5"/>
        <v>58.300524425835192</v>
      </c>
    </row>
    <row r="129" spans="5:8" x14ac:dyDescent="0.3">
      <c r="E129" s="69">
        <f t="shared" si="7"/>
        <v>127</v>
      </c>
      <c r="F129" s="68">
        <f>IF(F128&gt;$B$4,"",WORKDAY(F128,1,Feriados!$A$1:$A$1036))</f>
        <v>44480</v>
      </c>
      <c r="G129" s="70">
        <f t="shared" si="6"/>
        <v>1058.77656720251</v>
      </c>
      <c r="H129" s="70">
        <f t="shared" si="5"/>
        <v>58.776567202510023</v>
      </c>
    </row>
    <row r="130" spans="5:8" x14ac:dyDescent="0.3">
      <c r="E130" s="69">
        <f t="shared" si="7"/>
        <v>128</v>
      </c>
      <c r="F130" s="68">
        <f>IF(F129&gt;$B$4,"",WORKDAY(F129,1,Feriados!$A$1:$A$1036))</f>
        <v>44482</v>
      </c>
      <c r="G130" s="70">
        <f t="shared" si="6"/>
        <v>1059.2528241118628</v>
      </c>
      <c r="H130" s="70">
        <f t="shared" si="5"/>
        <v>59.252824111862765</v>
      </c>
    </row>
    <row r="131" spans="5:8" x14ac:dyDescent="0.3">
      <c r="E131" s="69">
        <f t="shared" si="7"/>
        <v>129</v>
      </c>
      <c r="F131" s="68">
        <f>IF(F130&gt;$B$4,"",WORKDAY(F130,1,Feriados!$A$1:$A$1036))</f>
        <v>44483</v>
      </c>
      <c r="G131" s="70">
        <f t="shared" si="6"/>
        <v>1059.7292952502141</v>
      </c>
      <c r="H131" s="70">
        <f t="shared" ref="H131:H194" si="8">IF(F131="","",+((1+$B$11)^(1/252)*G130)-$G$2)</f>
        <v>59.729295250214136</v>
      </c>
    </row>
    <row r="132" spans="5:8" x14ac:dyDescent="0.3">
      <c r="E132" s="69">
        <f t="shared" si="7"/>
        <v>130</v>
      </c>
      <c r="F132" s="68">
        <f>IF(F131&gt;$B$4,"",WORKDAY(F131,1,Feriados!$A$1:$A$1036))</f>
        <v>44484</v>
      </c>
      <c r="G132" s="70">
        <f t="shared" ref="G132:G195" si="9">IF(F132="","",+(1+$B$11)^(1/252)*G131)</f>
        <v>1060.2059807139281</v>
      </c>
      <c r="H132" s="70">
        <f t="shared" si="8"/>
        <v>60.205980713928057</v>
      </c>
    </row>
    <row r="133" spans="5:8" x14ac:dyDescent="0.3">
      <c r="E133" s="69">
        <f t="shared" ref="E133:E196" si="10">E132+1</f>
        <v>131</v>
      </c>
      <c r="F133" s="68">
        <f>IF(F132&gt;$B$4,"",WORKDAY(F132,1,Feriados!$A$1:$A$1036))</f>
        <v>44487</v>
      </c>
      <c r="G133" s="70">
        <f t="shared" si="9"/>
        <v>1060.6828805994121</v>
      </c>
      <c r="H133" s="70">
        <f t="shared" si="8"/>
        <v>60.682880599412101</v>
      </c>
    </row>
    <row r="134" spans="5:8" x14ac:dyDescent="0.3">
      <c r="E134" s="69">
        <f t="shared" si="10"/>
        <v>132</v>
      </c>
      <c r="F134" s="68">
        <f>IF(F133&gt;$B$4,"",WORKDAY(F133,1,Feriados!$A$1:$A$1036))</f>
        <v>44488</v>
      </c>
      <c r="G134" s="70">
        <f t="shared" si="9"/>
        <v>1061.159995003117</v>
      </c>
      <c r="H134" s="70">
        <f t="shared" si="8"/>
        <v>61.159995003117047</v>
      </c>
    </row>
    <row r="135" spans="5:8" x14ac:dyDescent="0.3">
      <c r="E135" s="69">
        <f t="shared" si="10"/>
        <v>133</v>
      </c>
      <c r="F135" s="68">
        <f>IF(F134&gt;$B$4,"",WORKDAY(F134,1,Feriados!$A$1:$A$1036))</f>
        <v>44489</v>
      </c>
      <c r="G135" s="70">
        <f t="shared" si="9"/>
        <v>1061.6373240215371</v>
      </c>
      <c r="H135" s="70">
        <f t="shared" si="8"/>
        <v>61.637324021537097</v>
      </c>
    </row>
    <row r="136" spans="5:8" x14ac:dyDescent="0.3">
      <c r="E136" s="69">
        <f t="shared" si="10"/>
        <v>134</v>
      </c>
      <c r="F136" s="68">
        <f>IF(F135&gt;$B$4,"",WORKDAY(F135,1,Feriados!$A$1:$A$1036))</f>
        <v>44490</v>
      </c>
      <c r="G136" s="70">
        <f t="shared" si="9"/>
        <v>1062.1148677512099</v>
      </c>
      <c r="H136" s="70">
        <f t="shared" si="8"/>
        <v>62.114867751209886</v>
      </c>
    </row>
    <row r="137" spans="5:8" x14ac:dyDescent="0.3">
      <c r="E137" s="69">
        <f t="shared" si="10"/>
        <v>135</v>
      </c>
      <c r="F137" s="68">
        <f>IF(F136&gt;$B$4,"",WORKDAY(F136,1,Feriados!$A$1:$A$1036))</f>
        <v>44491</v>
      </c>
      <c r="G137" s="70">
        <f t="shared" si="9"/>
        <v>1062.5926262887162</v>
      </c>
      <c r="H137" s="70">
        <f t="shared" si="8"/>
        <v>62.592626288716247</v>
      </c>
    </row>
    <row r="138" spans="5:8" x14ac:dyDescent="0.3">
      <c r="E138" s="69">
        <f t="shared" si="10"/>
        <v>136</v>
      </c>
      <c r="F138" s="68">
        <f>IF(F137&gt;$B$4,"",WORKDAY(F137,1,Feriados!$A$1:$A$1036))</f>
        <v>44494</v>
      </c>
      <c r="G138" s="70">
        <f t="shared" si="9"/>
        <v>1063.0705997306809</v>
      </c>
      <c r="H138" s="70">
        <f t="shared" si="8"/>
        <v>63.070599730680897</v>
      </c>
    </row>
    <row r="139" spans="5:8" x14ac:dyDescent="0.3">
      <c r="E139" s="69">
        <f t="shared" si="10"/>
        <v>137</v>
      </c>
      <c r="F139" s="68">
        <f>IF(F138&gt;$B$4,"",WORKDAY(F138,1,Feriados!$A$1:$A$1036))</f>
        <v>44495</v>
      </c>
      <c r="G139" s="70">
        <f t="shared" si="9"/>
        <v>1063.5487881737715</v>
      </c>
      <c r="H139" s="70">
        <f t="shared" si="8"/>
        <v>63.548788173771527</v>
      </c>
    </row>
    <row r="140" spans="5:8" x14ac:dyDescent="0.3">
      <c r="E140" s="69">
        <f t="shared" si="10"/>
        <v>138</v>
      </c>
      <c r="F140" s="68">
        <f>IF(F139&gt;$B$4,"",WORKDAY(F139,1,Feriados!$A$1:$A$1036))</f>
        <v>44496</v>
      </c>
      <c r="G140" s="70">
        <f t="shared" si="9"/>
        <v>1064.0271917146997</v>
      </c>
      <c r="H140" s="70">
        <f t="shared" si="8"/>
        <v>64.027191714699711</v>
      </c>
    </row>
    <row r="141" spans="5:8" x14ac:dyDescent="0.3">
      <c r="E141" s="69">
        <f t="shared" si="10"/>
        <v>139</v>
      </c>
      <c r="F141" s="68">
        <f>IF(F140&gt;$B$4,"",WORKDAY(F140,1,Feriados!$A$1:$A$1036))</f>
        <v>44497</v>
      </c>
      <c r="G141" s="70">
        <f t="shared" si="9"/>
        <v>1064.5058104502202</v>
      </c>
      <c r="H141" s="70">
        <f t="shared" si="8"/>
        <v>64.505810450220224</v>
      </c>
    </row>
    <row r="142" spans="5:8" x14ac:dyDescent="0.3">
      <c r="E142" s="69">
        <f t="shared" si="10"/>
        <v>140</v>
      </c>
      <c r="F142" s="68">
        <f>IF(F141&gt;$B$4,"",WORKDAY(F141,1,Feriados!$A$1:$A$1036))</f>
        <v>44498</v>
      </c>
      <c r="G142" s="70">
        <f t="shared" si="9"/>
        <v>1064.9846444771317</v>
      </c>
      <c r="H142" s="70">
        <f t="shared" si="8"/>
        <v>64.984644477131724</v>
      </c>
    </row>
    <row r="143" spans="5:8" x14ac:dyDescent="0.3">
      <c r="E143" s="69">
        <f t="shared" si="10"/>
        <v>141</v>
      </c>
      <c r="F143" s="68">
        <f>IF(F142&gt;$B$4,"",WORKDAY(F142,1,Feriados!$A$1:$A$1036))</f>
        <v>44501</v>
      </c>
      <c r="G143" s="70">
        <f t="shared" si="9"/>
        <v>1065.4636938922761</v>
      </c>
      <c r="H143" s="70">
        <f t="shared" si="8"/>
        <v>65.463693892276069</v>
      </c>
    </row>
    <row r="144" spans="5:8" x14ac:dyDescent="0.3">
      <c r="E144" s="69">
        <f t="shared" si="10"/>
        <v>142</v>
      </c>
      <c r="F144" s="68">
        <f>IF(F143&gt;$B$4,"",WORKDAY(F143,1,Feriados!$A$1:$A$1036))</f>
        <v>44503</v>
      </c>
      <c r="G144" s="70">
        <f t="shared" si="9"/>
        <v>1065.9429587925385</v>
      </c>
      <c r="H144" s="70">
        <f t="shared" si="8"/>
        <v>65.942958792538548</v>
      </c>
    </row>
    <row r="145" spans="5:8" x14ac:dyDescent="0.3">
      <c r="E145" s="69">
        <f t="shared" si="10"/>
        <v>143</v>
      </c>
      <c r="F145" s="68">
        <f>IF(F144&gt;$B$4,"",WORKDAY(F144,1,Feriados!$A$1:$A$1036))</f>
        <v>44504</v>
      </c>
      <c r="G145" s="70">
        <f t="shared" si="9"/>
        <v>1066.4224392748486</v>
      </c>
      <c r="H145" s="70">
        <f t="shared" si="8"/>
        <v>66.422439274848557</v>
      </c>
    </row>
    <row r="146" spans="5:8" x14ac:dyDescent="0.3">
      <c r="E146" s="69">
        <f t="shared" si="10"/>
        <v>144</v>
      </c>
      <c r="F146" s="68">
        <f>IF(F145&gt;$B$4,"",WORKDAY(F145,1,Feriados!$A$1:$A$1036))</f>
        <v>44505</v>
      </c>
      <c r="G146" s="70">
        <f t="shared" si="9"/>
        <v>1066.9021354361787</v>
      </c>
      <c r="H146" s="70">
        <f t="shared" si="8"/>
        <v>66.902135436178696</v>
      </c>
    </row>
    <row r="147" spans="5:8" x14ac:dyDescent="0.3">
      <c r="E147" s="69">
        <f t="shared" si="10"/>
        <v>145</v>
      </c>
      <c r="F147" s="68">
        <f>IF(F146&gt;$B$4,"",WORKDAY(F146,1,Feriados!$A$1:$A$1036))</f>
        <v>44508</v>
      </c>
      <c r="G147" s="70">
        <f t="shared" si="9"/>
        <v>1067.3820473735454</v>
      </c>
      <c r="H147" s="70">
        <f t="shared" si="8"/>
        <v>67.382047373545447</v>
      </c>
    </row>
    <row r="148" spans="5:8" x14ac:dyDescent="0.3">
      <c r="E148" s="69">
        <f t="shared" si="10"/>
        <v>146</v>
      </c>
      <c r="F148" s="68">
        <f>IF(F147&gt;$B$4,"",WORKDAY(F147,1,Feriados!$A$1:$A$1036))</f>
        <v>44509</v>
      </c>
      <c r="G148" s="70">
        <f t="shared" si="9"/>
        <v>1067.8621751840087</v>
      </c>
      <c r="H148" s="70">
        <f t="shared" si="8"/>
        <v>67.86217518400872</v>
      </c>
    </row>
    <row r="149" spans="5:8" x14ac:dyDescent="0.3">
      <c r="E149" s="69">
        <f t="shared" si="10"/>
        <v>147</v>
      </c>
      <c r="F149" s="68">
        <f>IF(F148&gt;$B$4,"",WORKDAY(F148,1,Feriados!$A$1:$A$1036))</f>
        <v>44510</v>
      </c>
      <c r="G149" s="70">
        <f t="shared" si="9"/>
        <v>1068.3425189646721</v>
      </c>
      <c r="H149" s="70">
        <f t="shared" si="8"/>
        <v>68.342518964672081</v>
      </c>
    </row>
    <row r="150" spans="5:8" x14ac:dyDescent="0.3">
      <c r="E150" s="69">
        <f t="shared" si="10"/>
        <v>148</v>
      </c>
      <c r="F150" s="68">
        <f>IF(F149&gt;$B$4,"",WORKDAY(F149,1,Feriados!$A$1:$A$1036))</f>
        <v>44511</v>
      </c>
      <c r="G150" s="70">
        <f t="shared" si="9"/>
        <v>1068.823078812683</v>
      </c>
      <c r="H150" s="70">
        <f t="shared" si="8"/>
        <v>68.823078812682979</v>
      </c>
    </row>
    <row r="151" spans="5:8" x14ac:dyDescent="0.3">
      <c r="E151" s="69">
        <f t="shared" si="10"/>
        <v>149</v>
      </c>
      <c r="F151" s="68">
        <f>IF(F150&gt;$B$4,"",WORKDAY(F150,1,Feriados!$A$1:$A$1036))</f>
        <v>44512</v>
      </c>
      <c r="G151" s="70">
        <f t="shared" si="9"/>
        <v>1069.3038548252323</v>
      </c>
      <c r="H151" s="70">
        <f t="shared" si="8"/>
        <v>69.303854825232293</v>
      </c>
    </row>
    <row r="152" spans="5:8" x14ac:dyDescent="0.3">
      <c r="E152" s="69">
        <f t="shared" si="10"/>
        <v>150</v>
      </c>
      <c r="F152" s="68">
        <f>IF(F151&gt;$B$4,"",WORKDAY(F151,1,Feriados!$A$1:$A$1036))</f>
        <v>44516</v>
      </c>
      <c r="G152" s="70">
        <f t="shared" si="9"/>
        <v>1069.7848470995548</v>
      </c>
      <c r="H152" s="70">
        <f t="shared" si="8"/>
        <v>69.784847099554781</v>
      </c>
    </row>
    <row r="153" spans="5:8" x14ac:dyDescent="0.3">
      <c r="E153" s="69">
        <f t="shared" si="10"/>
        <v>151</v>
      </c>
      <c r="F153" s="68">
        <f>IF(F152&gt;$B$4,"",WORKDAY(F152,1,Feriados!$A$1:$A$1036))</f>
        <v>44517</v>
      </c>
      <c r="G153" s="70">
        <f t="shared" si="9"/>
        <v>1070.2660557329289</v>
      </c>
      <c r="H153" s="70">
        <f t="shared" si="8"/>
        <v>70.266055732928862</v>
      </c>
    </row>
    <row r="154" spans="5:8" x14ac:dyDescent="0.3">
      <c r="E154" s="69">
        <f t="shared" si="10"/>
        <v>152</v>
      </c>
      <c r="F154" s="68">
        <f>IF(F153&gt;$B$4,"",WORKDAY(F153,1,Feriados!$A$1:$A$1036))</f>
        <v>44518</v>
      </c>
      <c r="G154" s="70">
        <f t="shared" si="9"/>
        <v>1070.7474808226768</v>
      </c>
      <c r="H154" s="70">
        <f t="shared" si="8"/>
        <v>70.747480822676835</v>
      </c>
    </row>
    <row r="155" spans="5:8" x14ac:dyDescent="0.3">
      <c r="E155" s="69">
        <f t="shared" si="10"/>
        <v>153</v>
      </c>
      <c r="F155" s="68">
        <f>IF(F154&gt;$B$4,"",WORKDAY(F154,1,Feriados!$A$1:$A$1036))</f>
        <v>44519</v>
      </c>
      <c r="G155" s="70">
        <f t="shared" si="9"/>
        <v>1071.2291224661647</v>
      </c>
      <c r="H155" s="70">
        <f t="shared" si="8"/>
        <v>71.229122466164654</v>
      </c>
    </row>
    <row r="156" spans="5:8" x14ac:dyDescent="0.3">
      <c r="E156" s="69">
        <f t="shared" si="10"/>
        <v>154</v>
      </c>
      <c r="F156" s="68">
        <f>IF(F155&gt;$B$4,"",WORKDAY(F155,1,Feriados!$A$1:$A$1036))</f>
        <v>44522</v>
      </c>
      <c r="G156" s="70">
        <f t="shared" si="9"/>
        <v>1071.7109807608022</v>
      </c>
      <c r="H156" s="70">
        <f t="shared" si="8"/>
        <v>71.710980760802158</v>
      </c>
    </row>
    <row r="157" spans="5:8" x14ac:dyDescent="0.3">
      <c r="E157" s="69">
        <f t="shared" si="10"/>
        <v>155</v>
      </c>
      <c r="F157" s="68">
        <f>IF(F156&gt;$B$4,"",WORKDAY(F156,1,Feriados!$A$1:$A$1036))</f>
        <v>44523</v>
      </c>
      <c r="G157" s="70">
        <f t="shared" si="9"/>
        <v>1072.1930558040431</v>
      </c>
      <c r="H157" s="70">
        <f t="shared" si="8"/>
        <v>72.19305580404307</v>
      </c>
    </row>
    <row r="158" spans="5:8" x14ac:dyDescent="0.3">
      <c r="E158" s="69">
        <f t="shared" si="10"/>
        <v>156</v>
      </c>
      <c r="F158" s="68">
        <f>IF(F157&gt;$B$4,"",WORKDAY(F157,1,Feriados!$A$1:$A$1036))</f>
        <v>44524</v>
      </c>
      <c r="G158" s="70">
        <f t="shared" si="9"/>
        <v>1072.6753476933845</v>
      </c>
      <c r="H158" s="70">
        <f t="shared" si="8"/>
        <v>72.675347693384538</v>
      </c>
    </row>
    <row r="159" spans="5:8" x14ac:dyDescent="0.3">
      <c r="E159" s="69">
        <f t="shared" si="10"/>
        <v>157</v>
      </c>
      <c r="F159" s="68">
        <f>IF(F158&gt;$B$4,"",WORKDAY(F158,1,Feriados!$A$1:$A$1036))</f>
        <v>44525</v>
      </c>
      <c r="G159" s="70">
        <f t="shared" si="9"/>
        <v>1073.1578565263683</v>
      </c>
      <c r="H159" s="70">
        <f t="shared" si="8"/>
        <v>73.157856526368278</v>
      </c>
    </row>
    <row r="160" spans="5:8" x14ac:dyDescent="0.3">
      <c r="E160" s="69">
        <f t="shared" si="10"/>
        <v>158</v>
      </c>
      <c r="F160" s="68">
        <f>IF(F159&gt;$B$4,"",WORKDAY(F159,1,Feriados!$A$1:$A$1036))</f>
        <v>44526</v>
      </c>
      <c r="G160" s="70">
        <f t="shared" si="9"/>
        <v>1073.6405824005792</v>
      </c>
      <c r="H160" s="70">
        <f t="shared" si="8"/>
        <v>73.640582400579206</v>
      </c>
    </row>
    <row r="161" spans="5:8" x14ac:dyDescent="0.3">
      <c r="E161" s="69">
        <f t="shared" si="10"/>
        <v>159</v>
      </c>
      <c r="F161" s="68">
        <f>IF(F160&gt;$B$4,"",WORKDAY(F160,1,Feriados!$A$1:$A$1036))</f>
        <v>44529</v>
      </c>
      <c r="G161" s="70">
        <f t="shared" si="9"/>
        <v>1074.1235254136463</v>
      </c>
      <c r="H161" s="70">
        <f t="shared" si="8"/>
        <v>74.123525413646348</v>
      </c>
    </row>
    <row r="162" spans="5:8" x14ac:dyDescent="0.3">
      <c r="E162" s="69">
        <f t="shared" si="10"/>
        <v>160</v>
      </c>
      <c r="F162" s="68">
        <f>IF(F161&gt;$B$4,"",WORKDAY(F161,1,Feriados!$A$1:$A$1036))</f>
        <v>44530</v>
      </c>
      <c r="G162" s="70">
        <f t="shared" si="9"/>
        <v>1074.6066856632428</v>
      </c>
      <c r="H162" s="70">
        <f t="shared" si="8"/>
        <v>74.606685663242843</v>
      </c>
    </row>
    <row r="163" spans="5:8" x14ac:dyDescent="0.3">
      <c r="E163" s="69">
        <f t="shared" si="10"/>
        <v>161</v>
      </c>
      <c r="F163" s="68">
        <f>IF(F162&gt;$B$4,"",WORKDAY(F162,1,Feriados!$A$1:$A$1036))</f>
        <v>44531</v>
      </c>
      <c r="G163" s="70">
        <f t="shared" si="9"/>
        <v>1075.0900632470857</v>
      </c>
      <c r="H163" s="70">
        <f t="shared" si="8"/>
        <v>75.090063247085709</v>
      </c>
    </row>
    <row r="164" spans="5:8" x14ac:dyDescent="0.3">
      <c r="E164" s="69">
        <f t="shared" si="10"/>
        <v>162</v>
      </c>
      <c r="F164" s="68">
        <f>IF(F163&gt;$B$4,"",WORKDAY(F163,1,Feriados!$A$1:$A$1036))</f>
        <v>44532</v>
      </c>
      <c r="G164" s="70">
        <f t="shared" si="9"/>
        <v>1075.5736582629356</v>
      </c>
      <c r="H164" s="70">
        <f t="shared" si="8"/>
        <v>75.573658262935623</v>
      </c>
    </row>
    <row r="165" spans="5:8" x14ac:dyDescent="0.3">
      <c r="E165" s="69">
        <f t="shared" si="10"/>
        <v>163</v>
      </c>
      <c r="F165" s="68">
        <f>IF(F164&gt;$B$4,"",WORKDAY(F164,1,Feriados!$A$1:$A$1036))</f>
        <v>44533</v>
      </c>
      <c r="G165" s="70">
        <f t="shared" si="9"/>
        <v>1076.0574708085976</v>
      </c>
      <c r="H165" s="70">
        <f t="shared" si="8"/>
        <v>76.0574708085976</v>
      </c>
    </row>
    <row r="166" spans="5:8" x14ac:dyDescent="0.3">
      <c r="E166" s="69">
        <f t="shared" si="10"/>
        <v>164</v>
      </c>
      <c r="F166" s="68">
        <f>IF(F165&gt;$B$4,"",WORKDAY(F165,1,Feriados!$A$1:$A$1036))</f>
        <v>44536</v>
      </c>
      <c r="G166" s="70">
        <f t="shared" si="9"/>
        <v>1076.5415009819205</v>
      </c>
      <c r="H166" s="70">
        <f t="shared" si="8"/>
        <v>76.541500981920535</v>
      </c>
    </row>
    <row r="167" spans="5:8" x14ac:dyDescent="0.3">
      <c r="E167" s="69">
        <f t="shared" si="10"/>
        <v>165</v>
      </c>
      <c r="F167" s="68">
        <f>IF(F166&gt;$B$4,"",WORKDAY(F166,1,Feriados!$A$1:$A$1036))</f>
        <v>44537</v>
      </c>
      <c r="G167" s="70">
        <f t="shared" si="9"/>
        <v>1077.0257488807972</v>
      </c>
      <c r="H167" s="70">
        <f t="shared" si="8"/>
        <v>77.025748880797209</v>
      </c>
    </row>
    <row r="168" spans="5:8" x14ac:dyDescent="0.3">
      <c r="E168" s="69">
        <f t="shared" si="10"/>
        <v>166</v>
      </c>
      <c r="F168" s="68">
        <f>IF(F167&gt;$B$4,"",WORKDAY(F167,1,Feriados!$A$1:$A$1036))</f>
        <v>44538</v>
      </c>
      <c r="G168" s="70">
        <f t="shared" si="9"/>
        <v>1077.5102146031645</v>
      </c>
      <c r="H168" s="70">
        <f t="shared" si="8"/>
        <v>77.510214603164513</v>
      </c>
    </row>
    <row r="169" spans="5:8" x14ac:dyDescent="0.3">
      <c r="E169" s="69">
        <f t="shared" si="10"/>
        <v>167</v>
      </c>
      <c r="F169" s="68">
        <f>IF(F168&gt;$B$4,"",WORKDAY(F168,1,Feriados!$A$1:$A$1036))</f>
        <v>44539</v>
      </c>
      <c r="G169" s="70">
        <f t="shared" si="9"/>
        <v>1077.9948982470034</v>
      </c>
      <c r="H169" s="70">
        <f t="shared" si="8"/>
        <v>77.994898247003448</v>
      </c>
    </row>
    <row r="170" spans="5:8" x14ac:dyDescent="0.3">
      <c r="E170" s="69">
        <f t="shared" si="10"/>
        <v>168</v>
      </c>
      <c r="F170" s="68">
        <f>IF(F169&gt;$B$4,"",WORKDAY(F169,1,Feriados!$A$1:$A$1036))</f>
        <v>44540</v>
      </c>
      <c r="G170" s="70">
        <f t="shared" si="9"/>
        <v>1078.4797999103389</v>
      </c>
      <c r="H170" s="70">
        <f t="shared" si="8"/>
        <v>78.479799910338897</v>
      </c>
    </row>
    <row r="171" spans="5:8" x14ac:dyDescent="0.3">
      <c r="E171" s="69">
        <f t="shared" si="10"/>
        <v>169</v>
      </c>
      <c r="F171" s="68">
        <f>IF(F170&gt;$B$4,"",WORKDAY(F170,1,Feriados!$A$1:$A$1036))</f>
        <v>44543</v>
      </c>
      <c r="G171" s="70">
        <f t="shared" si="9"/>
        <v>1078.9649196912401</v>
      </c>
      <c r="H171" s="70">
        <f t="shared" si="8"/>
        <v>78.964919691240084</v>
      </c>
    </row>
    <row r="172" spans="5:8" x14ac:dyDescent="0.3">
      <c r="E172" s="69">
        <f t="shared" si="10"/>
        <v>170</v>
      </c>
      <c r="F172" s="68">
        <f>IF(F171&gt;$B$4,"",WORKDAY(F171,1,Feriados!$A$1:$A$1036))</f>
        <v>44544</v>
      </c>
      <c r="G172" s="70">
        <f t="shared" si="9"/>
        <v>1079.4502576878203</v>
      </c>
      <c r="H172" s="70">
        <f t="shared" si="8"/>
        <v>79.45025768782034</v>
      </c>
    </row>
    <row r="173" spans="5:8" x14ac:dyDescent="0.3">
      <c r="E173" s="69">
        <f t="shared" si="10"/>
        <v>171</v>
      </c>
      <c r="F173" s="68">
        <f>IF(F172&gt;$B$4,"",WORKDAY(F172,1,Feriados!$A$1:$A$1036))</f>
        <v>44545</v>
      </c>
      <c r="G173" s="70">
        <f t="shared" si="9"/>
        <v>1079.9358139982369</v>
      </c>
      <c r="H173" s="70">
        <f t="shared" si="8"/>
        <v>79.935813998236881</v>
      </c>
    </row>
    <row r="174" spans="5:8" x14ac:dyDescent="0.3">
      <c r="E174" s="69">
        <f t="shared" si="10"/>
        <v>172</v>
      </c>
      <c r="F174" s="68">
        <f>IF(F173&gt;$B$4,"",WORKDAY(F173,1,Feriados!$A$1:$A$1036))</f>
        <v>44546</v>
      </c>
      <c r="G174" s="70">
        <f t="shared" si="9"/>
        <v>1080.4215887206915</v>
      </c>
      <c r="H174" s="70">
        <f t="shared" si="8"/>
        <v>80.421588720691489</v>
      </c>
    </row>
    <row r="175" spans="5:8" x14ac:dyDescent="0.3">
      <c r="E175" s="69">
        <f t="shared" si="10"/>
        <v>173</v>
      </c>
      <c r="F175" s="68">
        <f>IF(F174&gt;$B$4,"",WORKDAY(F174,1,Feriados!$A$1:$A$1036))</f>
        <v>44547</v>
      </c>
      <c r="G175" s="70">
        <f t="shared" si="9"/>
        <v>1080.9075819534296</v>
      </c>
      <c r="H175" s="70">
        <f t="shared" si="8"/>
        <v>80.907581953429599</v>
      </c>
    </row>
    <row r="176" spans="5:8" x14ac:dyDescent="0.3">
      <c r="E176" s="69">
        <f t="shared" si="10"/>
        <v>174</v>
      </c>
      <c r="F176" s="68">
        <f>IF(F175&gt;$B$4,"",WORKDAY(F175,1,Feriados!$A$1:$A$1036))</f>
        <v>44550</v>
      </c>
      <c r="G176" s="70">
        <f t="shared" si="9"/>
        <v>1081.3937937947412</v>
      </c>
      <c r="H176" s="70">
        <f t="shared" si="8"/>
        <v>81.393793794741214</v>
      </c>
    </row>
    <row r="177" spans="5:8" x14ac:dyDescent="0.3">
      <c r="E177" s="69">
        <f t="shared" si="10"/>
        <v>175</v>
      </c>
      <c r="F177" s="68">
        <f>IF(F176&gt;$B$4,"",WORKDAY(F176,1,Feriados!$A$1:$A$1036))</f>
        <v>44551</v>
      </c>
      <c r="G177" s="70">
        <f t="shared" si="9"/>
        <v>1081.8802243429604</v>
      </c>
      <c r="H177" s="70">
        <f t="shared" si="8"/>
        <v>81.880224342960446</v>
      </c>
    </row>
    <row r="178" spans="5:8" x14ac:dyDescent="0.3">
      <c r="E178" s="69">
        <f t="shared" si="10"/>
        <v>176</v>
      </c>
      <c r="F178" s="68">
        <f>IF(F177&gt;$B$4,"",WORKDAY(F177,1,Feriados!$A$1:$A$1036))</f>
        <v>44552</v>
      </c>
      <c r="G178" s="70">
        <f t="shared" si="9"/>
        <v>1082.3668736964655</v>
      </c>
      <c r="H178" s="70">
        <f t="shared" si="8"/>
        <v>82.366873696465518</v>
      </c>
    </row>
    <row r="179" spans="5:8" x14ac:dyDescent="0.3">
      <c r="E179" s="69">
        <f t="shared" si="10"/>
        <v>177</v>
      </c>
      <c r="F179" s="68">
        <f>IF(F178&gt;$B$4,"",WORKDAY(F178,1,Feriados!$A$1:$A$1036))</f>
        <v>44553</v>
      </c>
      <c r="G179" s="70">
        <f t="shared" si="9"/>
        <v>1082.853741953679</v>
      </c>
      <c r="H179" s="70">
        <f t="shared" si="8"/>
        <v>82.853741953678991</v>
      </c>
    </row>
    <row r="180" spans="5:8" x14ac:dyDescent="0.3">
      <c r="E180" s="69">
        <f t="shared" si="10"/>
        <v>178</v>
      </c>
      <c r="F180" s="68">
        <f>IF(F179&gt;$B$4,"",WORKDAY(F179,1,Feriados!$A$1:$A$1036))</f>
        <v>44554</v>
      </c>
      <c r="G180" s="70">
        <f t="shared" si="9"/>
        <v>1083.340829213068</v>
      </c>
      <c r="H180" s="70">
        <f t="shared" si="8"/>
        <v>83.340829213067991</v>
      </c>
    </row>
    <row r="181" spans="5:8" x14ac:dyDescent="0.3">
      <c r="E181" s="69">
        <f t="shared" si="10"/>
        <v>179</v>
      </c>
      <c r="F181" s="68">
        <f>IF(F180&gt;$B$4,"",WORKDAY(F180,1,Feriados!$A$1:$A$1036))</f>
        <v>44557</v>
      </c>
      <c r="G181" s="70">
        <f t="shared" si="9"/>
        <v>1083.8281355731435</v>
      </c>
      <c r="H181" s="70">
        <f t="shared" si="8"/>
        <v>83.828135573143527</v>
      </c>
    </row>
    <row r="182" spans="5:8" x14ac:dyDescent="0.3">
      <c r="E182" s="69">
        <f t="shared" si="10"/>
        <v>180</v>
      </c>
      <c r="F182" s="68">
        <f>IF(F181&gt;$B$4,"",WORKDAY(F181,1,Feriados!$A$1:$A$1036))</f>
        <v>44558</v>
      </c>
      <c r="G182" s="70">
        <f t="shared" si="9"/>
        <v>1084.3156611324609</v>
      </c>
      <c r="H182" s="70">
        <f t="shared" si="8"/>
        <v>84.315661132460946</v>
      </c>
    </row>
    <row r="183" spans="5:8" x14ac:dyDescent="0.3">
      <c r="E183" s="69">
        <f t="shared" si="10"/>
        <v>181</v>
      </c>
      <c r="F183" s="68">
        <f>IF(F182&gt;$B$4,"",WORKDAY(F182,1,Feriados!$A$1:$A$1036))</f>
        <v>44559</v>
      </c>
      <c r="G183" s="70">
        <f t="shared" si="9"/>
        <v>1084.8034059896202</v>
      </c>
      <c r="H183" s="70">
        <f t="shared" si="8"/>
        <v>84.80340598962016</v>
      </c>
    </row>
    <row r="184" spans="5:8" x14ac:dyDescent="0.3">
      <c r="E184" s="69">
        <f t="shared" si="10"/>
        <v>182</v>
      </c>
      <c r="F184" s="68">
        <f>IF(F183&gt;$B$4,"",WORKDAY(F183,1,Feriados!$A$1:$A$1036))</f>
        <v>44560</v>
      </c>
      <c r="G184" s="70">
        <f t="shared" si="9"/>
        <v>1085.2913702432652</v>
      </c>
      <c r="H184" s="70">
        <f t="shared" si="8"/>
        <v>85.291370243265192</v>
      </c>
    </row>
    <row r="185" spans="5:8" x14ac:dyDescent="0.3">
      <c r="E185" s="69">
        <f t="shared" si="10"/>
        <v>183</v>
      </c>
      <c r="F185" s="68">
        <f>IF(F184&gt;$B$4,"",WORKDAY(F184,1,Feriados!$A$1:$A$1036))</f>
        <v>44561</v>
      </c>
      <c r="G185" s="70">
        <f t="shared" si="9"/>
        <v>1085.7795539920849</v>
      </c>
      <c r="H185" s="70">
        <f t="shared" si="8"/>
        <v>85.779553992084857</v>
      </c>
    </row>
    <row r="186" spans="5:8" x14ac:dyDescent="0.3">
      <c r="E186" s="69">
        <f t="shared" si="10"/>
        <v>184</v>
      </c>
      <c r="F186" s="68">
        <f>IF(F185&gt;$B$4,"",WORKDAY(F185,1,Feriados!$A$1:$A$1036))</f>
        <v>44564</v>
      </c>
      <c r="G186" s="70">
        <f t="shared" si="9"/>
        <v>1086.2679573348119</v>
      </c>
      <c r="H186" s="70">
        <f t="shared" si="8"/>
        <v>86.267957334811854</v>
      </c>
    </row>
    <row r="187" spans="5:8" x14ac:dyDescent="0.3">
      <c r="E187" s="69">
        <f t="shared" si="10"/>
        <v>185</v>
      </c>
      <c r="F187" s="68">
        <f>IF(F186&gt;$B$4,"",WORKDAY(F186,1,Feriados!$A$1:$A$1036))</f>
        <v>44565</v>
      </c>
      <c r="G187" s="70">
        <f t="shared" si="9"/>
        <v>1086.7565803702234</v>
      </c>
      <c r="H187" s="70">
        <f t="shared" si="8"/>
        <v>86.756580370223446</v>
      </c>
    </row>
    <row r="188" spans="5:8" x14ac:dyDescent="0.3">
      <c r="E188" s="69">
        <f t="shared" si="10"/>
        <v>186</v>
      </c>
      <c r="F188" s="68">
        <f>IF(F187&gt;$B$4,"",WORKDAY(F187,1,Feriados!$A$1:$A$1036))</f>
        <v>44566</v>
      </c>
      <c r="G188" s="70">
        <f t="shared" si="9"/>
        <v>1087.2454231971415</v>
      </c>
      <c r="H188" s="70">
        <f t="shared" si="8"/>
        <v>87.245423197141463</v>
      </c>
    </row>
    <row r="189" spans="5:8" x14ac:dyDescent="0.3">
      <c r="E189" s="69">
        <f t="shared" si="10"/>
        <v>187</v>
      </c>
      <c r="F189" s="68">
        <f>IF(F188&gt;$B$4,"",WORKDAY(F188,1,Feriados!$A$1:$A$1036))</f>
        <v>44567</v>
      </c>
      <c r="G189" s="70">
        <f t="shared" si="9"/>
        <v>1087.7344859144321</v>
      </c>
      <c r="H189" s="70">
        <f t="shared" si="8"/>
        <v>87.734485914432071</v>
      </c>
    </row>
    <row r="190" spans="5:8" x14ac:dyDescent="0.3">
      <c r="E190" s="69">
        <f t="shared" si="10"/>
        <v>188</v>
      </c>
      <c r="F190" s="68">
        <f>IF(F189&gt;$B$4,"",WORKDAY(F189,1,Feriados!$A$1:$A$1036))</f>
        <v>44568</v>
      </c>
      <c r="G190" s="70">
        <f t="shared" si="9"/>
        <v>1088.223768621006</v>
      </c>
      <c r="H190" s="70">
        <f t="shared" si="8"/>
        <v>88.223768621006002</v>
      </c>
    </row>
    <row r="191" spans="5:8" x14ac:dyDescent="0.3">
      <c r="E191" s="69">
        <f t="shared" si="10"/>
        <v>189</v>
      </c>
      <c r="F191" s="68">
        <f>IF(F190&gt;$B$4,"",WORKDAY(F190,1,Feriados!$A$1:$A$1036))</f>
        <v>44571</v>
      </c>
      <c r="G191" s="70">
        <f t="shared" si="9"/>
        <v>1088.7132714158186</v>
      </c>
      <c r="H191" s="70">
        <f t="shared" si="8"/>
        <v>88.713271415818554</v>
      </c>
    </row>
    <row r="192" spans="5:8" x14ac:dyDescent="0.3">
      <c r="E192" s="69">
        <f t="shared" si="10"/>
        <v>190</v>
      </c>
      <c r="F192" s="68">
        <f>IF(F191&gt;$B$4,"",WORKDAY(F191,1,Feriados!$A$1:$A$1036))</f>
        <v>44572</v>
      </c>
      <c r="G192" s="70">
        <f t="shared" si="9"/>
        <v>1089.2029943978691</v>
      </c>
      <c r="H192" s="70">
        <f t="shared" si="8"/>
        <v>89.202994397869134</v>
      </c>
    </row>
    <row r="193" spans="5:8" x14ac:dyDescent="0.3">
      <c r="E193" s="69">
        <f t="shared" si="10"/>
        <v>191</v>
      </c>
      <c r="F193" s="68">
        <f>IF(F192&gt;$B$4,"",WORKDAY(F192,1,Feriados!$A$1:$A$1036))</f>
        <v>44573</v>
      </c>
      <c r="G193" s="70">
        <f t="shared" si="9"/>
        <v>1089.6929376662022</v>
      </c>
      <c r="H193" s="70">
        <f t="shared" si="8"/>
        <v>89.69293766620217</v>
      </c>
    </row>
    <row r="194" spans="5:8" x14ac:dyDescent="0.3">
      <c r="E194" s="69">
        <f t="shared" si="10"/>
        <v>192</v>
      </c>
      <c r="F194" s="68">
        <f>IF(F193&gt;$B$4,"",WORKDAY(F193,1,Feriados!$A$1:$A$1036))</f>
        <v>44574</v>
      </c>
      <c r="G194" s="70">
        <f t="shared" si="9"/>
        <v>1090.1831013199064</v>
      </c>
      <c r="H194" s="70">
        <f t="shared" si="8"/>
        <v>90.183101319906427</v>
      </c>
    </row>
    <row r="195" spans="5:8" x14ac:dyDescent="0.3">
      <c r="E195" s="69">
        <f t="shared" si="10"/>
        <v>193</v>
      </c>
      <c r="F195" s="68">
        <f>IF(F194&gt;$B$4,"",WORKDAY(F194,1,Feriados!$A$1:$A$1036))</f>
        <v>44575</v>
      </c>
      <c r="G195" s="70">
        <f t="shared" si="9"/>
        <v>1090.6734854581152</v>
      </c>
      <c r="H195" s="70">
        <f t="shared" ref="H195:H258" si="11">IF(F195="","",+((1+$B$11)^(1/252)*G194)-$G$2)</f>
        <v>90.673485458115238</v>
      </c>
    </row>
    <row r="196" spans="5:8" x14ac:dyDescent="0.3">
      <c r="E196" s="69">
        <f t="shared" si="10"/>
        <v>194</v>
      </c>
      <c r="F196" s="68">
        <f>IF(F195&gt;$B$4,"",WORKDAY(F195,1,Feriados!$A$1:$A$1036))</f>
        <v>44578</v>
      </c>
      <c r="G196" s="70">
        <f t="shared" ref="G196:G259" si="12">IF(F196="","",+(1+$B$11)^(1/252)*G195)</f>
        <v>1091.1640901800063</v>
      </c>
      <c r="H196" s="70">
        <f t="shared" si="11"/>
        <v>91.164090180006269</v>
      </c>
    </row>
    <row r="197" spans="5:8" x14ac:dyDescent="0.3">
      <c r="E197" s="69">
        <f t="shared" ref="E197:E260" si="13">E196+1</f>
        <v>195</v>
      </c>
      <c r="F197" s="68">
        <f>IF(F196&gt;$B$4,"",WORKDAY(F196,1,Feriados!$A$1:$A$1036))</f>
        <v>44579</v>
      </c>
      <c r="G197" s="70">
        <f t="shared" si="12"/>
        <v>1091.6549155848024</v>
      </c>
      <c r="H197" s="70">
        <f t="shared" si="11"/>
        <v>91.654915584802438</v>
      </c>
    </row>
    <row r="198" spans="5:8" x14ac:dyDescent="0.3">
      <c r="E198" s="69">
        <f t="shared" si="13"/>
        <v>196</v>
      </c>
      <c r="F198" s="68">
        <f>IF(F197&gt;$B$4,"",WORKDAY(F197,1,Feriados!$A$1:$A$1036))</f>
        <v>44580</v>
      </c>
      <c r="G198" s="70">
        <f t="shared" si="12"/>
        <v>1092.1459617717708</v>
      </c>
      <c r="H198" s="70">
        <f t="shared" si="11"/>
        <v>92.145961771770772</v>
      </c>
    </row>
    <row r="199" spans="5:8" x14ac:dyDescent="0.3">
      <c r="E199" s="69">
        <f t="shared" si="13"/>
        <v>197</v>
      </c>
      <c r="F199" s="68">
        <f>IF(F198&gt;$B$4,"",WORKDAY(F198,1,Feriados!$A$1:$A$1036))</f>
        <v>44581</v>
      </c>
      <c r="G199" s="70">
        <f t="shared" si="12"/>
        <v>1092.6372288402231</v>
      </c>
      <c r="H199" s="70">
        <f t="shared" si="11"/>
        <v>92.637228840223088</v>
      </c>
    </row>
    <row r="200" spans="5:8" x14ac:dyDescent="0.3">
      <c r="E200" s="69">
        <f t="shared" si="13"/>
        <v>198</v>
      </c>
      <c r="F200" s="68">
        <f>IF(F199&gt;$B$4,"",WORKDAY(F199,1,Feriados!$A$1:$A$1036))</f>
        <v>44582</v>
      </c>
      <c r="G200" s="70">
        <f t="shared" si="12"/>
        <v>1093.1287168895158</v>
      </c>
      <c r="H200" s="70">
        <f t="shared" si="11"/>
        <v>93.128716889515772</v>
      </c>
    </row>
    <row r="201" spans="5:8" x14ac:dyDescent="0.3">
      <c r="E201" s="69">
        <f t="shared" si="13"/>
        <v>199</v>
      </c>
      <c r="F201" s="68">
        <f>IF(F200&gt;$B$4,"",WORKDAY(F200,1,Feriados!$A$1:$A$1036))</f>
        <v>44585</v>
      </c>
      <c r="G201" s="70">
        <f t="shared" si="12"/>
        <v>1093.6204260190502</v>
      </c>
      <c r="H201" s="70">
        <f t="shared" si="11"/>
        <v>93.620426019050228</v>
      </c>
    </row>
    <row r="202" spans="5:8" x14ac:dyDescent="0.3">
      <c r="E202" s="69">
        <f t="shared" si="13"/>
        <v>200</v>
      </c>
      <c r="F202" s="68">
        <f>IF(F201&gt;$B$4,"",WORKDAY(F201,1,Feriados!$A$1:$A$1036))</f>
        <v>44586</v>
      </c>
      <c r="G202" s="70">
        <f t="shared" si="12"/>
        <v>1094.1123563282722</v>
      </c>
      <c r="H202" s="70">
        <f t="shared" si="11"/>
        <v>94.112356328272199</v>
      </c>
    </row>
    <row r="203" spans="5:8" x14ac:dyDescent="0.3">
      <c r="E203" s="69">
        <f t="shared" si="13"/>
        <v>201</v>
      </c>
      <c r="F203" s="68">
        <f>IF(F202&gt;$B$4,"",WORKDAY(F202,1,Feriados!$A$1:$A$1036))</f>
        <v>44587</v>
      </c>
      <c r="G203" s="70">
        <f t="shared" si="12"/>
        <v>1094.6045079166722</v>
      </c>
      <c r="H203" s="70">
        <f t="shared" si="11"/>
        <v>94.604507916672219</v>
      </c>
    </row>
    <row r="204" spans="5:8" x14ac:dyDescent="0.3">
      <c r="E204" s="69">
        <f t="shared" si="13"/>
        <v>202</v>
      </c>
      <c r="F204" s="68">
        <f>IF(F203&gt;$B$4,"",WORKDAY(F203,1,Feriados!$A$1:$A$1036))</f>
        <v>44588</v>
      </c>
      <c r="G204" s="70">
        <f t="shared" si="12"/>
        <v>1095.0968808837858</v>
      </c>
      <c r="H204" s="70">
        <f t="shared" si="11"/>
        <v>95.096880883785843</v>
      </c>
    </row>
    <row r="205" spans="5:8" x14ac:dyDescent="0.3">
      <c r="E205" s="69">
        <f t="shared" si="13"/>
        <v>203</v>
      </c>
      <c r="F205" s="68">
        <f>IF(F204&gt;$B$4,"",WORKDAY(F204,1,Feriados!$A$1:$A$1036))</f>
        <v>44589</v>
      </c>
      <c r="G205" s="70">
        <f t="shared" si="12"/>
        <v>1095.5894753291932</v>
      </c>
      <c r="H205" s="70">
        <f t="shared" si="11"/>
        <v>95.589475329193192</v>
      </c>
    </row>
    <row r="206" spans="5:8" x14ac:dyDescent="0.3">
      <c r="E206" s="69">
        <f t="shared" si="13"/>
        <v>204</v>
      </c>
      <c r="F206" s="68">
        <f>IF(F205&gt;$B$4,"",WORKDAY(F205,1,Feriados!$A$1:$A$1036))</f>
        <v>44592</v>
      </c>
      <c r="G206" s="70">
        <f t="shared" si="12"/>
        <v>1096.0822913525194</v>
      </c>
      <c r="H206" s="70">
        <f t="shared" si="11"/>
        <v>96.082291352519405</v>
      </c>
    </row>
    <row r="207" spans="5:8" x14ac:dyDescent="0.3">
      <c r="E207" s="69">
        <f t="shared" si="13"/>
        <v>205</v>
      </c>
      <c r="F207" s="68">
        <f>IF(F206&gt;$B$4,"",WORKDAY(F206,1,Feriados!$A$1:$A$1036))</f>
        <v>44593</v>
      </c>
      <c r="G207" s="70">
        <f t="shared" si="12"/>
        <v>1096.575329053434</v>
      </c>
      <c r="H207" s="70">
        <f t="shared" si="11"/>
        <v>96.575329053433961</v>
      </c>
    </row>
    <row r="208" spans="5:8" x14ac:dyDescent="0.3">
      <c r="E208" s="69">
        <f t="shared" si="13"/>
        <v>206</v>
      </c>
      <c r="F208" s="68">
        <f>IF(F207&gt;$B$4,"",WORKDAY(F207,1,Feriados!$A$1:$A$1036))</f>
        <v>44594</v>
      </c>
      <c r="G208" s="70">
        <f t="shared" si="12"/>
        <v>1097.0685885316516</v>
      </c>
      <c r="H208" s="70">
        <f t="shared" si="11"/>
        <v>97.068588531651585</v>
      </c>
    </row>
    <row r="209" spans="5:8" x14ac:dyDescent="0.3">
      <c r="E209" s="69">
        <f t="shared" si="13"/>
        <v>207</v>
      </c>
      <c r="F209" s="68">
        <f>IF(F208&gt;$B$4,"",WORKDAY(F208,1,Feriados!$A$1:$A$1036))</f>
        <v>44595</v>
      </c>
      <c r="G209" s="70">
        <f t="shared" si="12"/>
        <v>1097.5620698869318</v>
      </c>
      <c r="H209" s="70">
        <f t="shared" si="11"/>
        <v>97.562069886931795</v>
      </c>
    </row>
    <row r="210" spans="5:8" x14ac:dyDescent="0.3">
      <c r="E210" s="69">
        <f t="shared" si="13"/>
        <v>208</v>
      </c>
      <c r="F210" s="68">
        <f>IF(F209&gt;$B$4,"",WORKDAY(F209,1,Feriados!$A$1:$A$1036))</f>
        <v>44596</v>
      </c>
      <c r="G210" s="70">
        <f t="shared" si="12"/>
        <v>1098.0557732190789</v>
      </c>
      <c r="H210" s="70">
        <f t="shared" si="11"/>
        <v>98.055773219078901</v>
      </c>
    </row>
    <row r="211" spans="5:8" x14ac:dyDescent="0.3">
      <c r="E211" s="69">
        <f t="shared" si="13"/>
        <v>209</v>
      </c>
      <c r="F211" s="68">
        <f>IF(F210&gt;$B$4,"",WORKDAY(F210,1,Feriados!$A$1:$A$1036))</f>
        <v>44599</v>
      </c>
      <c r="G211" s="70">
        <f t="shared" si="12"/>
        <v>1098.549698627942</v>
      </c>
      <c r="H211" s="70">
        <f t="shared" si="11"/>
        <v>98.549698627942007</v>
      </c>
    </row>
    <row r="212" spans="5:8" x14ac:dyDescent="0.3">
      <c r="E212" s="69">
        <f t="shared" si="13"/>
        <v>210</v>
      </c>
      <c r="F212" s="68">
        <f>IF(F211&gt;$B$4,"",WORKDAY(F211,1,Feriados!$A$1:$A$1036))</f>
        <v>44600</v>
      </c>
      <c r="G212" s="70">
        <f t="shared" si="12"/>
        <v>1099.0438462134155</v>
      </c>
      <c r="H212" s="70">
        <f t="shared" si="11"/>
        <v>99.043846213415463</v>
      </c>
    </row>
    <row r="213" spans="5:8" x14ac:dyDescent="0.3">
      <c r="E213" s="69">
        <f t="shared" si="13"/>
        <v>211</v>
      </c>
      <c r="F213" s="68">
        <f>IF(F212&gt;$B$4,"",WORKDAY(F212,1,Feriados!$A$1:$A$1036))</f>
        <v>44601</v>
      </c>
      <c r="G213" s="70">
        <f t="shared" si="12"/>
        <v>1099.5382160754382</v>
      </c>
      <c r="H213" s="70">
        <f t="shared" si="11"/>
        <v>99.538216075438186</v>
      </c>
    </row>
    <row r="214" spans="5:8" x14ac:dyDescent="0.3">
      <c r="E214" s="69">
        <f t="shared" si="13"/>
        <v>212</v>
      </c>
      <c r="F214" s="68">
        <f>IF(F213&gt;$B$4,"",WORKDAY(F213,1,Feriados!$A$1:$A$1036))</f>
        <v>44602</v>
      </c>
      <c r="G214" s="70">
        <f t="shared" si="12"/>
        <v>1100.0328083139941</v>
      </c>
      <c r="H214" s="70">
        <f t="shared" si="11"/>
        <v>100.03280831399411</v>
      </c>
    </row>
    <row r="215" spans="5:8" x14ac:dyDescent="0.3">
      <c r="E215" s="69">
        <f t="shared" si="13"/>
        <v>213</v>
      </c>
      <c r="F215" s="68">
        <f>IF(F214&gt;$B$4,"",WORKDAY(F214,1,Feriados!$A$1:$A$1036))</f>
        <v>44603</v>
      </c>
      <c r="G215" s="70">
        <f t="shared" si="12"/>
        <v>1100.5276230291124</v>
      </c>
      <c r="H215" s="70">
        <f t="shared" si="11"/>
        <v>100.52762302911242</v>
      </c>
    </row>
    <row r="216" spans="5:8" x14ac:dyDescent="0.3">
      <c r="E216" s="69">
        <f t="shared" si="13"/>
        <v>214</v>
      </c>
      <c r="F216" s="68">
        <f>IF(F215&gt;$B$4,"",WORKDAY(F215,1,Feriados!$A$1:$A$1036))</f>
        <v>44606</v>
      </c>
      <c r="G216" s="70">
        <f t="shared" si="12"/>
        <v>1101.0226603208671</v>
      </c>
      <c r="H216" s="70">
        <f t="shared" si="11"/>
        <v>101.02266032086709</v>
      </c>
    </row>
    <row r="217" spans="5:8" x14ac:dyDescent="0.3">
      <c r="E217" s="69">
        <f t="shared" si="13"/>
        <v>215</v>
      </c>
      <c r="F217" s="68">
        <f>IF(F216&gt;$B$4,"",WORKDAY(F216,1,Feriados!$A$1:$A$1036))</f>
        <v>44607</v>
      </c>
      <c r="G217" s="70">
        <f t="shared" si="12"/>
        <v>1101.5179202893769</v>
      </c>
      <c r="H217" s="70">
        <f t="shared" si="11"/>
        <v>101.51792028937689</v>
      </c>
    </row>
    <row r="218" spans="5:8" x14ac:dyDescent="0.3">
      <c r="E218" s="69">
        <f t="shared" si="13"/>
        <v>216</v>
      </c>
      <c r="F218" s="68">
        <f>IF(F217&gt;$B$4,"",WORKDAY(F217,1,Feriados!$A$1:$A$1036))</f>
        <v>44608</v>
      </c>
      <c r="G218" s="70">
        <f t="shared" si="12"/>
        <v>1102.0134030348061</v>
      </c>
      <c r="H218" s="70">
        <f t="shared" si="11"/>
        <v>102.01340303480606</v>
      </c>
    </row>
    <row r="219" spans="5:8" x14ac:dyDescent="0.3">
      <c r="E219" s="69">
        <f t="shared" si="13"/>
        <v>217</v>
      </c>
      <c r="F219" s="68">
        <f>IF(F218&gt;$B$4,"",WORKDAY(F218,1,Feriados!$A$1:$A$1036))</f>
        <v>44609</v>
      </c>
      <c r="G219" s="70">
        <f t="shared" si="12"/>
        <v>1102.5091086573639</v>
      </c>
      <c r="H219" s="70">
        <f t="shared" si="11"/>
        <v>102.50910865736387</v>
      </c>
    </row>
    <row r="220" spans="5:8" x14ac:dyDescent="0.3">
      <c r="E220" s="69">
        <f t="shared" si="13"/>
        <v>218</v>
      </c>
      <c r="F220" s="68">
        <f>IF(F219&gt;$B$4,"",WORKDAY(F219,1,Feriados!$A$1:$A$1036))</f>
        <v>44610</v>
      </c>
      <c r="G220" s="70">
        <f t="shared" si="12"/>
        <v>1103.0050372573041</v>
      </c>
      <c r="H220" s="70">
        <f t="shared" si="11"/>
        <v>103.00503725730414</v>
      </c>
    </row>
    <row r="221" spans="5:8" x14ac:dyDescent="0.3">
      <c r="E221" s="69">
        <f t="shared" si="13"/>
        <v>219</v>
      </c>
      <c r="F221" s="68">
        <f>IF(F220&gt;$B$4,"",WORKDAY(F220,1,Feriados!$A$1:$A$1036))</f>
        <v>44613</v>
      </c>
      <c r="G221" s="70">
        <f t="shared" si="12"/>
        <v>1103.5011889349264</v>
      </c>
      <c r="H221" s="70">
        <f t="shared" si="11"/>
        <v>103.5011889349264</v>
      </c>
    </row>
    <row r="222" spans="5:8" x14ac:dyDescent="0.3">
      <c r="E222" s="69">
        <f t="shared" si="13"/>
        <v>220</v>
      </c>
      <c r="F222" s="68">
        <f>IF(F221&gt;$B$4,"",WORKDAY(F221,1,Feriados!$A$1:$A$1036))</f>
        <v>44614</v>
      </c>
      <c r="G222" s="70">
        <f t="shared" si="12"/>
        <v>1103.997563790575</v>
      </c>
      <c r="H222" s="70">
        <f t="shared" si="11"/>
        <v>103.99756379057499</v>
      </c>
    </row>
    <row r="223" spans="5:8" x14ac:dyDescent="0.3">
      <c r="E223" s="69">
        <f t="shared" si="13"/>
        <v>221</v>
      </c>
      <c r="F223" s="68">
        <f>IF(F222&gt;$B$4,"",WORKDAY(F222,1,Feriados!$A$1:$A$1036))</f>
        <v>44615</v>
      </c>
      <c r="G223" s="70">
        <f t="shared" si="12"/>
        <v>1104.4941619246395</v>
      </c>
      <c r="H223" s="70">
        <f t="shared" si="11"/>
        <v>104.49416192463946</v>
      </c>
    </row>
    <row r="224" spans="5:8" x14ac:dyDescent="0.3">
      <c r="E224" s="69">
        <f t="shared" si="13"/>
        <v>222</v>
      </c>
      <c r="F224" s="68">
        <f>IF(F223&gt;$B$4,"",WORKDAY(F223,1,Feriados!$A$1:$A$1036))</f>
        <v>44616</v>
      </c>
      <c r="G224" s="70">
        <f t="shared" si="12"/>
        <v>1104.9909834375544</v>
      </c>
      <c r="H224" s="70">
        <f t="shared" si="11"/>
        <v>104.99098343755441</v>
      </c>
    </row>
    <row r="225" spans="5:8" x14ac:dyDescent="0.3">
      <c r="E225" s="69">
        <f t="shared" si="13"/>
        <v>223</v>
      </c>
      <c r="F225" s="68">
        <f>IF(F224&gt;$B$4,"",WORKDAY(F224,1,Feriados!$A$1:$A$1036))</f>
        <v>44617</v>
      </c>
      <c r="G225" s="70">
        <f t="shared" si="12"/>
        <v>1105.4880284297997</v>
      </c>
      <c r="H225" s="70">
        <f t="shared" si="11"/>
        <v>105.48802842979967</v>
      </c>
    </row>
    <row r="226" spans="5:8" x14ac:dyDescent="0.3">
      <c r="E226" s="69">
        <f t="shared" si="13"/>
        <v>224</v>
      </c>
      <c r="F226" s="68">
        <f>IF(F225&gt;$B$4,"",WORKDAY(F225,1,Feriados!$A$1:$A$1036))</f>
        <v>44622</v>
      </c>
      <c r="G226" s="70">
        <f t="shared" si="12"/>
        <v>1105.9852970019003</v>
      </c>
      <c r="H226" s="70">
        <f t="shared" si="11"/>
        <v>105.98529700190034</v>
      </c>
    </row>
    <row r="227" spans="5:8" x14ac:dyDescent="0.3">
      <c r="E227" s="69">
        <f t="shared" si="13"/>
        <v>225</v>
      </c>
      <c r="F227" s="68">
        <f>IF(F226&gt;$B$4,"",WORKDAY(F226,1,Feriados!$A$1:$A$1036))</f>
        <v>44623</v>
      </c>
      <c r="G227" s="70">
        <f t="shared" si="12"/>
        <v>1106.4827892544267</v>
      </c>
      <c r="H227" s="70">
        <f t="shared" si="11"/>
        <v>106.48278925442673</v>
      </c>
    </row>
    <row r="228" spans="5:8" x14ac:dyDescent="0.3">
      <c r="E228" s="69">
        <f t="shared" si="13"/>
        <v>226</v>
      </c>
      <c r="F228" s="68">
        <f>IF(F227&gt;$B$4,"",WORKDAY(F227,1,Feriados!$A$1:$A$1036))</f>
        <v>44624</v>
      </c>
      <c r="G228" s="70">
        <f t="shared" si="12"/>
        <v>1106.9805052879942</v>
      </c>
      <c r="H228" s="70">
        <f t="shared" si="11"/>
        <v>106.98050528799422</v>
      </c>
    </row>
    <row r="229" spans="5:8" x14ac:dyDescent="0.3">
      <c r="E229" s="69">
        <f t="shared" si="13"/>
        <v>227</v>
      </c>
      <c r="F229" s="68">
        <f>IF(F228&gt;$B$4,"",WORKDAY(F228,1,Feriados!$A$1:$A$1036))</f>
        <v>44627</v>
      </c>
      <c r="G229" s="70">
        <f t="shared" si="12"/>
        <v>1107.4784452032638</v>
      </c>
      <c r="H229" s="70">
        <f t="shared" si="11"/>
        <v>107.47844520326385</v>
      </c>
    </row>
    <row r="230" spans="5:8" x14ac:dyDescent="0.3">
      <c r="E230" s="69">
        <f t="shared" si="13"/>
        <v>228</v>
      </c>
      <c r="F230" s="68">
        <f>IF(F229&gt;$B$4,"",WORKDAY(F229,1,Feriados!$A$1:$A$1036))</f>
        <v>44628</v>
      </c>
      <c r="G230" s="70">
        <f t="shared" si="12"/>
        <v>1107.9766091009415</v>
      </c>
      <c r="H230" s="70">
        <f t="shared" si="11"/>
        <v>107.97660910094146</v>
      </c>
    </row>
    <row r="231" spans="5:8" x14ac:dyDescent="0.3">
      <c r="E231" s="69">
        <f t="shared" si="13"/>
        <v>229</v>
      </c>
      <c r="F231" s="68">
        <f>IF(F230&gt;$B$4,"",WORKDAY(F230,1,Feriados!$A$1:$A$1036))</f>
        <v>44629</v>
      </c>
      <c r="G231" s="70">
        <f t="shared" si="12"/>
        <v>1108.4749970817784</v>
      </c>
      <c r="H231" s="70">
        <f t="shared" si="11"/>
        <v>108.47499708177838</v>
      </c>
    </row>
    <row r="232" spans="5:8" x14ac:dyDescent="0.3">
      <c r="E232" s="69">
        <f t="shared" si="13"/>
        <v>230</v>
      </c>
      <c r="F232" s="68">
        <f>IF(F231&gt;$B$4,"",WORKDAY(F231,1,Feriados!$A$1:$A$1036))</f>
        <v>44630</v>
      </c>
      <c r="G232" s="70">
        <f t="shared" si="12"/>
        <v>1108.9736092465714</v>
      </c>
      <c r="H232" s="70">
        <f t="shared" si="11"/>
        <v>108.97360924657141</v>
      </c>
    </row>
    <row r="233" spans="5:8" x14ac:dyDescent="0.3">
      <c r="E233" s="69">
        <f t="shared" si="13"/>
        <v>231</v>
      </c>
      <c r="F233" s="68">
        <f>IF(F232&gt;$B$4,"",WORKDAY(F232,1,Feriados!$A$1:$A$1036))</f>
        <v>44631</v>
      </c>
      <c r="G233" s="70">
        <f t="shared" si="12"/>
        <v>1109.4724456961624</v>
      </c>
      <c r="H233" s="70">
        <f t="shared" si="11"/>
        <v>109.47244569616237</v>
      </c>
    </row>
    <row r="234" spans="5:8" x14ac:dyDescent="0.3">
      <c r="E234" s="69">
        <f t="shared" si="13"/>
        <v>232</v>
      </c>
      <c r="F234" s="68">
        <f>IF(F233&gt;$B$4,"",WORKDAY(F233,1,Feriados!$A$1:$A$1036))</f>
        <v>44634</v>
      </c>
      <c r="G234" s="70">
        <f t="shared" si="12"/>
        <v>1109.9715065314388</v>
      </c>
      <c r="H234" s="70">
        <f t="shared" si="11"/>
        <v>109.97150653143876</v>
      </c>
    </row>
    <row r="235" spans="5:8" x14ac:dyDescent="0.3">
      <c r="E235" s="69">
        <f t="shared" si="13"/>
        <v>233</v>
      </c>
      <c r="F235" s="68">
        <f>IF(F234&gt;$B$4,"",WORKDAY(F234,1,Feriados!$A$1:$A$1036))</f>
        <v>44635</v>
      </c>
      <c r="G235" s="70">
        <f t="shared" si="12"/>
        <v>1110.4707918533334</v>
      </c>
      <c r="H235" s="70">
        <f t="shared" si="11"/>
        <v>110.47079185333337</v>
      </c>
    </row>
    <row r="236" spans="5:8" x14ac:dyDescent="0.3">
      <c r="E236" s="69">
        <f t="shared" si="13"/>
        <v>234</v>
      </c>
      <c r="F236" s="68">
        <f>IF(F235&gt;$B$4,"",WORKDAY(F235,1,Feriados!$A$1:$A$1036))</f>
        <v>44636</v>
      </c>
      <c r="G236" s="70">
        <f t="shared" si="12"/>
        <v>1110.9703017628244</v>
      </c>
      <c r="H236" s="70">
        <f t="shared" si="11"/>
        <v>110.97030176282442</v>
      </c>
    </row>
    <row r="237" spans="5:8" x14ac:dyDescent="0.3">
      <c r="E237" s="69">
        <f t="shared" si="13"/>
        <v>235</v>
      </c>
      <c r="F237" s="68">
        <f>IF(F236&gt;$B$4,"",WORKDAY(F236,1,Feriados!$A$1:$A$1036))</f>
        <v>44637</v>
      </c>
      <c r="G237" s="70">
        <f t="shared" si="12"/>
        <v>1111.4700363609354</v>
      </c>
      <c r="H237" s="70">
        <f t="shared" si="11"/>
        <v>111.47003636093541</v>
      </c>
    </row>
    <row r="238" spans="5:8" x14ac:dyDescent="0.3">
      <c r="E238" s="69">
        <f t="shared" si="13"/>
        <v>236</v>
      </c>
      <c r="F238" s="68">
        <f>IF(F237&gt;$B$4,"",WORKDAY(F237,1,Feriados!$A$1:$A$1036))</f>
        <v>44638</v>
      </c>
      <c r="G238" s="70">
        <f t="shared" si="12"/>
        <v>1111.9699957487353</v>
      </c>
      <c r="H238" s="70">
        <f t="shared" si="11"/>
        <v>111.9699957487353</v>
      </c>
    </row>
    <row r="239" spans="5:8" x14ac:dyDescent="0.3">
      <c r="E239" s="69">
        <f t="shared" si="13"/>
        <v>237</v>
      </c>
      <c r="F239" s="68">
        <f>IF(F238&gt;$B$4,"",WORKDAY(F238,1,Feriados!$A$1:$A$1036))</f>
        <v>44641</v>
      </c>
      <c r="G239" s="70">
        <f t="shared" si="12"/>
        <v>1112.4701800273385</v>
      </c>
      <c r="H239" s="70">
        <f t="shared" si="11"/>
        <v>112.47018002733853</v>
      </c>
    </row>
    <row r="240" spans="5:8" x14ac:dyDescent="0.3">
      <c r="E240" s="69">
        <f t="shared" si="13"/>
        <v>238</v>
      </c>
      <c r="F240" s="68">
        <f>IF(F239&gt;$B$4,"",WORKDAY(F239,1,Feriados!$A$1:$A$1036))</f>
        <v>44642</v>
      </c>
      <c r="G240" s="70">
        <f t="shared" si="12"/>
        <v>1112.9705892979052</v>
      </c>
      <c r="H240" s="70">
        <f t="shared" si="11"/>
        <v>112.97058929790524</v>
      </c>
    </row>
    <row r="241" spans="5:8" x14ac:dyDescent="0.3">
      <c r="E241" s="69">
        <f t="shared" si="13"/>
        <v>239</v>
      </c>
      <c r="F241" s="68">
        <f>IF(F240&gt;$B$4,"",WORKDAY(F240,1,Feriados!$A$1:$A$1036))</f>
        <v>44643</v>
      </c>
      <c r="G241" s="70">
        <f t="shared" si="12"/>
        <v>1113.4712236616408</v>
      </c>
      <c r="H241" s="70">
        <f t="shared" si="11"/>
        <v>113.47122366164081</v>
      </c>
    </row>
    <row r="242" spans="5:8" x14ac:dyDescent="0.3">
      <c r="E242" s="69">
        <f t="shared" si="13"/>
        <v>240</v>
      </c>
      <c r="F242" s="68">
        <f>IF(F241&gt;$B$4,"",WORKDAY(F241,1,Feriados!$A$1:$A$1036))</f>
        <v>44644</v>
      </c>
      <c r="G242" s="70">
        <f t="shared" si="12"/>
        <v>1113.9720832197961</v>
      </c>
      <c r="H242" s="70">
        <f t="shared" si="11"/>
        <v>113.9720832197961</v>
      </c>
    </row>
    <row r="243" spans="5:8" x14ac:dyDescent="0.3">
      <c r="E243" s="69">
        <f t="shared" si="13"/>
        <v>241</v>
      </c>
      <c r="F243" s="68">
        <f>IF(F242&gt;$B$4,"",WORKDAY(F242,1,Feriados!$A$1:$A$1036))</f>
        <v>44645</v>
      </c>
      <c r="G243" s="70">
        <f t="shared" si="12"/>
        <v>1114.4731680736679</v>
      </c>
      <c r="H243" s="70">
        <f t="shared" si="11"/>
        <v>114.47316807366792</v>
      </c>
    </row>
    <row r="244" spans="5:8" x14ac:dyDescent="0.3">
      <c r="E244" s="69">
        <f t="shared" si="13"/>
        <v>242</v>
      </c>
      <c r="F244" s="68">
        <f>IF(F243&gt;$B$4,"",WORKDAY(F243,1,Feriados!$A$1:$A$1036))</f>
        <v>44648</v>
      </c>
      <c r="G244" s="70">
        <f t="shared" si="12"/>
        <v>1114.9744783245981</v>
      </c>
      <c r="H244" s="70">
        <f t="shared" si="11"/>
        <v>114.97447832459807</v>
      </c>
    </row>
    <row r="245" spans="5:8" x14ac:dyDescent="0.3">
      <c r="E245" s="69">
        <f t="shared" si="13"/>
        <v>243</v>
      </c>
      <c r="F245" s="68">
        <f>IF(F244&gt;$B$4,"",WORKDAY(F244,1,Feriados!$A$1:$A$1036))</f>
        <v>44649</v>
      </c>
      <c r="G245" s="70">
        <f t="shared" si="12"/>
        <v>1115.4760140739745</v>
      </c>
      <c r="H245" s="70">
        <f t="shared" si="11"/>
        <v>115.47601407397451</v>
      </c>
    </row>
    <row r="246" spans="5:8" x14ac:dyDescent="0.3">
      <c r="E246" s="69">
        <f t="shared" si="13"/>
        <v>244</v>
      </c>
      <c r="F246" s="68">
        <f>IF(F245&gt;$B$4,"",WORKDAY(F245,1,Feriados!$A$1:$A$1036))</f>
        <v>44650</v>
      </c>
      <c r="G246" s="70">
        <f t="shared" si="12"/>
        <v>1115.9777754232302</v>
      </c>
      <c r="H246" s="70">
        <f t="shared" si="11"/>
        <v>115.97777542323024</v>
      </c>
    </row>
    <row r="247" spans="5:8" x14ac:dyDescent="0.3">
      <c r="E247" s="69">
        <f t="shared" si="13"/>
        <v>245</v>
      </c>
      <c r="F247" s="68">
        <f>IF(F246&gt;$B$4,"",WORKDAY(F246,1,Feriados!$A$1:$A$1036))</f>
        <v>44651</v>
      </c>
      <c r="G247" s="70">
        <f t="shared" si="12"/>
        <v>1116.4797624738444</v>
      </c>
      <c r="H247" s="70">
        <f t="shared" si="11"/>
        <v>116.4797624738444</v>
      </c>
    </row>
    <row r="248" spans="5:8" x14ac:dyDescent="0.3">
      <c r="E248" s="69">
        <f t="shared" si="13"/>
        <v>246</v>
      </c>
      <c r="F248" s="68">
        <f>IF(F247&gt;$B$4,"",WORKDAY(F247,1,Feriados!$A$1:$A$1036))</f>
        <v>44652</v>
      </c>
      <c r="G248" s="70">
        <f t="shared" si="12"/>
        <v>1116.9819753273416</v>
      </c>
      <c r="H248" s="70">
        <f t="shared" si="11"/>
        <v>116.98197532734162</v>
      </c>
    </row>
    <row r="249" spans="5:8" x14ac:dyDescent="0.3">
      <c r="E249" s="69">
        <f t="shared" si="13"/>
        <v>247</v>
      </c>
      <c r="F249" s="68">
        <f>IF(F248&gt;$B$4,"",WORKDAY(F248,1,Feriados!$A$1:$A$1036))</f>
        <v>44655</v>
      </c>
      <c r="G249" s="70">
        <f t="shared" si="12"/>
        <v>1117.484414085292</v>
      </c>
      <c r="H249" s="70">
        <f t="shared" si="11"/>
        <v>117.48441408529197</v>
      </c>
    </row>
    <row r="250" spans="5:8" x14ac:dyDescent="0.3">
      <c r="E250" s="69">
        <f t="shared" si="13"/>
        <v>248</v>
      </c>
      <c r="F250" s="68">
        <f>IF(F249&gt;$B$4,"",WORKDAY(F249,1,Feriados!$A$1:$A$1036))</f>
        <v>44656</v>
      </c>
      <c r="G250" s="70">
        <f t="shared" si="12"/>
        <v>1117.9870788493113</v>
      </c>
      <c r="H250" s="70">
        <f t="shared" si="11"/>
        <v>117.98707884931127</v>
      </c>
    </row>
    <row r="251" spans="5:8" x14ac:dyDescent="0.3">
      <c r="E251" s="69">
        <f t="shared" si="13"/>
        <v>249</v>
      </c>
      <c r="F251" s="68">
        <f>IF(F250&gt;$B$4,"",WORKDAY(F250,1,Feriados!$A$1:$A$1036))</f>
        <v>44657</v>
      </c>
      <c r="G251" s="70">
        <f t="shared" si="12"/>
        <v>1118.4899697210615</v>
      </c>
      <c r="H251" s="70">
        <f t="shared" si="11"/>
        <v>118.48996972106147</v>
      </c>
    </row>
    <row r="252" spans="5:8" x14ac:dyDescent="0.3">
      <c r="E252" s="69">
        <f t="shared" si="13"/>
        <v>250</v>
      </c>
      <c r="F252" s="68">
        <f>IF(F251&gt;$B$4,"",WORKDAY(F251,1,Feriados!$A$1:$A$1036))</f>
        <v>44658</v>
      </c>
      <c r="G252" s="70">
        <f t="shared" si="12"/>
        <v>1118.9930868022498</v>
      </c>
      <c r="H252" s="70">
        <f t="shared" si="11"/>
        <v>118.99308680224976</v>
      </c>
    </row>
    <row r="253" spans="5:8" x14ac:dyDescent="0.3">
      <c r="E253" s="69">
        <f t="shared" si="13"/>
        <v>251</v>
      </c>
      <c r="F253" s="68">
        <f>IF(F252&gt;$B$4,"",WORKDAY(F252,1,Feriados!$A$1:$A$1036))</f>
        <v>44659</v>
      </c>
      <c r="G253" s="70">
        <f t="shared" si="12"/>
        <v>1119.4964301946291</v>
      </c>
      <c r="H253" s="70">
        <f t="shared" si="11"/>
        <v>119.49643019462906</v>
      </c>
    </row>
    <row r="254" spans="5:8" x14ac:dyDescent="0.3">
      <c r="E254" s="69">
        <f t="shared" si="13"/>
        <v>252</v>
      </c>
      <c r="F254" s="68">
        <f>IF(F253&gt;$B$4,"",WORKDAY(F253,1,Feriados!$A$1:$A$1036))</f>
        <v>44662</v>
      </c>
      <c r="G254" s="70">
        <f t="shared" si="12"/>
        <v>1119.9999999999984</v>
      </c>
      <c r="H254" s="70">
        <f t="shared" si="11"/>
        <v>119.99999999999841</v>
      </c>
    </row>
    <row r="255" spans="5:8" x14ac:dyDescent="0.3">
      <c r="E255" s="69">
        <f t="shared" si="13"/>
        <v>253</v>
      </c>
      <c r="F255" s="68">
        <f>IF(F254&gt;$B$4,"",WORKDAY(F254,1,Feriados!$A$1:$A$1036))</f>
        <v>44663</v>
      </c>
      <c r="G255" s="70">
        <f t="shared" si="12"/>
        <v>1120.5037963202026</v>
      </c>
      <c r="H255" s="70">
        <f t="shared" si="11"/>
        <v>120.50379632020258</v>
      </c>
    </row>
    <row r="256" spans="5:8" x14ac:dyDescent="0.3">
      <c r="E256" s="69">
        <f t="shared" si="13"/>
        <v>254</v>
      </c>
      <c r="F256" s="68">
        <f>IF(F255&gt;$B$4,"",WORKDAY(F255,1,Feriados!$A$1:$A$1036))</f>
        <v>44664</v>
      </c>
      <c r="G256" s="70">
        <f t="shared" si="12"/>
        <v>1121.007819257132</v>
      </c>
      <c r="H256" s="70">
        <f t="shared" si="11"/>
        <v>121.00781925713204</v>
      </c>
    </row>
    <row r="257" spans="5:8" x14ac:dyDescent="0.3">
      <c r="E257" s="69">
        <f t="shared" si="13"/>
        <v>255</v>
      </c>
      <c r="F257" s="68">
        <f>IF(F256&gt;$B$4,"",WORKDAY(F256,1,Feriados!$A$1:$A$1036))</f>
        <v>44665</v>
      </c>
      <c r="G257" s="70">
        <f t="shared" si="12"/>
        <v>1121.512068912723</v>
      </c>
      <c r="H257" s="70">
        <f t="shared" si="11"/>
        <v>121.51206891272295</v>
      </c>
    </row>
    <row r="258" spans="5:8" x14ac:dyDescent="0.3">
      <c r="E258" s="69">
        <f t="shared" si="13"/>
        <v>256</v>
      </c>
      <c r="F258" s="68">
        <f>IF(F257&gt;$B$4,"",WORKDAY(F257,1,Feriados!$A$1:$A$1036))</f>
        <v>44669</v>
      </c>
      <c r="G258" s="70">
        <f t="shared" si="12"/>
        <v>1122.0165453889576</v>
      </c>
      <c r="H258" s="70">
        <f t="shared" si="11"/>
        <v>122.01654538895764</v>
      </c>
    </row>
    <row r="259" spans="5:8" x14ac:dyDescent="0.3">
      <c r="E259" s="69">
        <f t="shared" si="13"/>
        <v>257</v>
      </c>
      <c r="F259" s="68">
        <f>IF(F258&gt;$B$4,"",WORKDAY(F258,1,Feriados!$A$1:$A$1036))</f>
        <v>44670</v>
      </c>
      <c r="G259" s="70">
        <f t="shared" si="12"/>
        <v>1122.5212487878641</v>
      </c>
      <c r="H259" s="70">
        <f t="shared" ref="H259:H322" si="14">IF(F259="","",+((1+$B$11)^(1/252)*G258)-$G$2)</f>
        <v>122.52124878786412</v>
      </c>
    </row>
    <row r="260" spans="5:8" x14ac:dyDescent="0.3">
      <c r="E260" s="69">
        <f t="shared" si="13"/>
        <v>258</v>
      </c>
      <c r="F260" s="68">
        <f>IF(F259&gt;$B$4,"",WORKDAY(F259,1,Feriados!$A$1:$A$1036))</f>
        <v>44671</v>
      </c>
      <c r="G260" s="70">
        <f t="shared" ref="G260:G323" si="15">IF(F260="","",+(1+$B$11)^(1/252)*G259)</f>
        <v>1123.0261792115161</v>
      </c>
      <c r="H260" s="70">
        <f t="shared" si="14"/>
        <v>123.02617921151614</v>
      </c>
    </row>
    <row r="261" spans="5:8" x14ac:dyDescent="0.3">
      <c r="E261" s="69">
        <f t="shared" ref="E261:E324" si="16">E260+1</f>
        <v>259</v>
      </c>
      <c r="F261" s="68">
        <f>IF(F260&gt;$B$4,"",WORKDAY(F260,1,Feriados!$A$1:$A$1036))</f>
        <v>44673</v>
      </c>
      <c r="G261" s="70">
        <f t="shared" si="15"/>
        <v>1123.5313367620338</v>
      </c>
      <c r="H261" s="70">
        <f t="shared" si="14"/>
        <v>123.53133676203379</v>
      </c>
    </row>
    <row r="262" spans="5:8" x14ac:dyDescent="0.3">
      <c r="E262" s="69">
        <f t="shared" si="16"/>
        <v>260</v>
      </c>
      <c r="F262" s="68">
        <f>IF(F261&gt;$B$4,"",WORKDAY(F261,1,Feriados!$A$1:$A$1036))</f>
        <v>44676</v>
      </c>
      <c r="G262" s="70">
        <f t="shared" si="15"/>
        <v>1124.0367215415827</v>
      </c>
      <c r="H262" s="70">
        <f t="shared" si="14"/>
        <v>124.03672154158266</v>
      </c>
    </row>
    <row r="263" spans="5:8" x14ac:dyDescent="0.3">
      <c r="E263" s="69">
        <f t="shared" si="16"/>
        <v>261</v>
      </c>
      <c r="F263" s="68">
        <f>IF(F262&gt;$B$4,"",WORKDAY(F262,1,Feriados!$A$1:$A$1036))</f>
        <v>44677</v>
      </c>
      <c r="G263" s="70">
        <f t="shared" si="15"/>
        <v>1124.5423336523747</v>
      </c>
      <c r="H263" s="70">
        <f t="shared" si="14"/>
        <v>124.54233365237474</v>
      </c>
    </row>
    <row r="264" spans="5:8" x14ac:dyDescent="0.3">
      <c r="E264" s="69">
        <f t="shared" si="16"/>
        <v>262</v>
      </c>
      <c r="F264" s="68">
        <f>IF(F263&gt;$B$4,"",WORKDAY(F263,1,Feriados!$A$1:$A$1036))</f>
        <v>44678</v>
      </c>
      <c r="G264" s="70">
        <f t="shared" si="15"/>
        <v>1125.0481731966674</v>
      </c>
      <c r="H264" s="70">
        <f t="shared" si="14"/>
        <v>125.04817319666745</v>
      </c>
    </row>
    <row r="265" spans="5:8" x14ac:dyDescent="0.3">
      <c r="E265" s="69">
        <f t="shared" si="16"/>
        <v>263</v>
      </c>
      <c r="F265" s="68">
        <f>IF(F264&gt;$B$4,"",WORKDAY(F264,1,Feriados!$A$1:$A$1036))</f>
        <v>44679</v>
      </c>
      <c r="G265" s="70">
        <f t="shared" si="15"/>
        <v>1125.5542402767646</v>
      </c>
      <c r="H265" s="70">
        <f t="shared" si="14"/>
        <v>125.55424027676463</v>
      </c>
    </row>
    <row r="266" spans="5:8" x14ac:dyDescent="0.3">
      <c r="E266" s="69">
        <f t="shared" si="16"/>
        <v>264</v>
      </c>
      <c r="F266" s="68">
        <f>IF(F265&gt;$B$4,"",WORKDAY(F265,1,Feriados!$A$1:$A$1036))</f>
        <v>44680</v>
      </c>
      <c r="G266" s="70">
        <f t="shared" si="15"/>
        <v>1126.060534995016</v>
      </c>
      <c r="H266" s="70">
        <f t="shared" si="14"/>
        <v>126.06053499501604</v>
      </c>
    </row>
    <row r="267" spans="5:8" x14ac:dyDescent="0.3">
      <c r="E267" s="69">
        <f t="shared" si="16"/>
        <v>265</v>
      </c>
      <c r="F267" s="68">
        <f>IF(F266&gt;$B$4,"",WORKDAY(F266,1,Feriados!$A$1:$A$1036))</f>
        <v>44683</v>
      </c>
      <c r="G267" s="70">
        <f t="shared" si="15"/>
        <v>1126.5670574538176</v>
      </c>
      <c r="H267" s="70">
        <f t="shared" si="14"/>
        <v>126.5670574538176</v>
      </c>
    </row>
    <row r="268" spans="5:8" x14ac:dyDescent="0.3">
      <c r="E268" s="69">
        <f t="shared" si="16"/>
        <v>266</v>
      </c>
      <c r="F268" s="68">
        <f>IF(F267&gt;$B$4,"",WORKDAY(F267,1,Feriados!$A$1:$A$1036))</f>
        <v>44684</v>
      </c>
      <c r="G268" s="70">
        <f t="shared" si="15"/>
        <v>1127.0738077556109</v>
      </c>
      <c r="H268" s="70">
        <f t="shared" si="14"/>
        <v>127.07380775561091</v>
      </c>
    </row>
    <row r="269" spans="5:8" x14ac:dyDescent="0.3">
      <c r="E269" s="69">
        <f t="shared" si="16"/>
        <v>267</v>
      </c>
      <c r="F269" s="68">
        <f>IF(F268&gt;$B$4,"",WORKDAY(F268,1,Feriados!$A$1:$A$1036))</f>
        <v>44685</v>
      </c>
      <c r="G269" s="70">
        <f t="shared" si="15"/>
        <v>1127.580786002884</v>
      </c>
      <c r="H269" s="70">
        <f t="shared" si="14"/>
        <v>127.580786002884</v>
      </c>
    </row>
    <row r="270" spans="5:8" x14ac:dyDescent="0.3">
      <c r="E270" s="69">
        <f t="shared" si="16"/>
        <v>268</v>
      </c>
      <c r="F270" s="68">
        <f>IF(F269&gt;$B$4,"",WORKDAY(F269,1,Feriados!$A$1:$A$1036))</f>
        <v>44686</v>
      </c>
      <c r="G270" s="70">
        <f t="shared" si="15"/>
        <v>1128.0879922981708</v>
      </c>
      <c r="H270" s="70">
        <f t="shared" si="14"/>
        <v>128.08799229817078</v>
      </c>
    </row>
    <row r="271" spans="5:8" x14ac:dyDescent="0.3">
      <c r="E271" s="69">
        <f t="shared" si="16"/>
        <v>269</v>
      </c>
      <c r="F271" s="68">
        <f>IF(F270&gt;$B$4,"",WORKDAY(F270,1,Feriados!$A$1:$A$1036))</f>
        <v>44687</v>
      </c>
      <c r="G271" s="70">
        <f t="shared" si="15"/>
        <v>1128.5954267440513</v>
      </c>
      <c r="H271" s="70">
        <f t="shared" si="14"/>
        <v>128.59542674405134</v>
      </c>
    </row>
    <row r="272" spans="5:8" x14ac:dyDescent="0.3">
      <c r="E272" s="69">
        <f t="shared" si="16"/>
        <v>270</v>
      </c>
      <c r="F272" s="68">
        <f>IF(F271&gt;$B$4,"",WORKDAY(F271,1,Feriados!$A$1:$A$1036))</f>
        <v>44690</v>
      </c>
      <c r="G272" s="70">
        <f t="shared" si="15"/>
        <v>1129.1030894431522</v>
      </c>
      <c r="H272" s="70">
        <f t="shared" si="14"/>
        <v>129.10308944315216</v>
      </c>
    </row>
    <row r="273" spans="5:8" x14ac:dyDescent="0.3">
      <c r="E273" s="69">
        <f t="shared" si="16"/>
        <v>271</v>
      </c>
      <c r="F273" s="68">
        <f>IF(F272&gt;$B$4,"",WORKDAY(F272,1,Feriados!$A$1:$A$1036))</f>
        <v>44691</v>
      </c>
      <c r="G273" s="70">
        <f t="shared" si="15"/>
        <v>1129.6109804981456</v>
      </c>
      <c r="H273" s="70">
        <f t="shared" si="14"/>
        <v>129.61098049814564</v>
      </c>
    </row>
    <row r="274" spans="5:8" x14ac:dyDescent="0.3">
      <c r="E274" s="69">
        <f t="shared" si="16"/>
        <v>272</v>
      </c>
      <c r="F274" s="68">
        <f>IF(F273&gt;$B$4,"",WORKDAY(F273,1,Feriados!$A$1:$A$1036))</f>
        <v>44692</v>
      </c>
      <c r="G274" s="70">
        <f t="shared" si="15"/>
        <v>1130.1191000117503</v>
      </c>
      <c r="H274" s="70">
        <f t="shared" si="14"/>
        <v>130.11910001175033</v>
      </c>
    </row>
    <row r="275" spans="5:8" x14ac:dyDescent="0.3">
      <c r="E275" s="69">
        <f t="shared" si="16"/>
        <v>273</v>
      </c>
      <c r="F275" s="68">
        <f>IF(F274&gt;$B$4,"",WORKDAY(F274,1,Feriados!$A$1:$A$1036))</f>
        <v>44693</v>
      </c>
      <c r="G275" s="70">
        <f t="shared" si="15"/>
        <v>1130.627448086731</v>
      </c>
      <c r="H275" s="70">
        <f t="shared" si="14"/>
        <v>130.62744808673096</v>
      </c>
    </row>
    <row r="276" spans="5:8" x14ac:dyDescent="0.3">
      <c r="E276" s="69">
        <f t="shared" si="16"/>
        <v>274</v>
      </c>
      <c r="F276" s="68">
        <f>IF(F275&gt;$B$4,"",WORKDAY(F275,1,Feriados!$A$1:$A$1036))</f>
        <v>44694</v>
      </c>
      <c r="G276" s="70">
        <f t="shared" si="15"/>
        <v>1131.1360248258989</v>
      </c>
      <c r="H276" s="70">
        <f t="shared" si="14"/>
        <v>131.13602482589886</v>
      </c>
    </row>
    <row r="277" spans="5:8" x14ac:dyDescent="0.3">
      <c r="E277" s="69">
        <f t="shared" si="16"/>
        <v>275</v>
      </c>
      <c r="F277" s="68">
        <f>IF(F276&gt;$B$4,"",WORKDAY(F276,1,Feriados!$A$1:$A$1036))</f>
        <v>44697</v>
      </c>
      <c r="G277" s="70">
        <f t="shared" si="15"/>
        <v>1131.644830332111</v>
      </c>
      <c r="H277" s="70">
        <f t="shared" si="14"/>
        <v>131.64483033211104</v>
      </c>
    </row>
    <row r="278" spans="5:8" x14ac:dyDescent="0.3">
      <c r="E278" s="69">
        <f t="shared" si="16"/>
        <v>276</v>
      </c>
      <c r="F278" s="68">
        <f>IF(F277&gt;$B$4,"",WORKDAY(F277,1,Feriados!$A$1:$A$1036))</f>
        <v>44698</v>
      </c>
      <c r="G278" s="70">
        <f t="shared" si="15"/>
        <v>1132.1538647082712</v>
      </c>
      <c r="H278" s="70">
        <f t="shared" si="14"/>
        <v>132.15386470827116</v>
      </c>
    </row>
    <row r="279" spans="5:8" x14ac:dyDescent="0.3">
      <c r="E279" s="69">
        <f t="shared" si="16"/>
        <v>277</v>
      </c>
      <c r="F279" s="68">
        <f>IF(F278&gt;$B$4,"",WORKDAY(F278,1,Feriados!$A$1:$A$1036))</f>
        <v>44699</v>
      </c>
      <c r="G279" s="70">
        <f t="shared" si="15"/>
        <v>1132.6631280573292</v>
      </c>
      <c r="H279" s="70">
        <f t="shared" si="14"/>
        <v>132.66312805732923</v>
      </c>
    </row>
    <row r="280" spans="5:8" x14ac:dyDescent="0.3">
      <c r="E280" s="69">
        <f t="shared" si="16"/>
        <v>278</v>
      </c>
      <c r="F280" s="68">
        <f>IF(F279&gt;$B$4,"",WORKDAY(F279,1,Feriados!$A$1:$A$1036))</f>
        <v>44700</v>
      </c>
      <c r="G280" s="70">
        <f t="shared" si="15"/>
        <v>1133.1726204822812</v>
      </c>
      <c r="H280" s="70">
        <f t="shared" si="14"/>
        <v>133.17262048228122</v>
      </c>
    </row>
    <row r="281" spans="5:8" x14ac:dyDescent="0.3">
      <c r="E281" s="69">
        <f t="shared" si="16"/>
        <v>279</v>
      </c>
      <c r="F281" s="68">
        <f>IF(F280&gt;$B$4,"",WORKDAY(F280,1,Feriados!$A$1:$A$1036))</f>
        <v>44701</v>
      </c>
      <c r="G281" s="70">
        <f t="shared" si="15"/>
        <v>1133.6823420861697</v>
      </c>
      <c r="H281" s="70">
        <f t="shared" si="14"/>
        <v>133.68234208616968</v>
      </c>
    </row>
    <row r="282" spans="5:8" x14ac:dyDescent="0.3">
      <c r="E282" s="69">
        <f t="shared" si="16"/>
        <v>280</v>
      </c>
      <c r="F282" s="68">
        <f>IF(F281&gt;$B$4,"",WORKDAY(F281,1,Feriados!$A$1:$A$1036))</f>
        <v>44704</v>
      </c>
      <c r="G282" s="70">
        <f t="shared" si="15"/>
        <v>1134.1922929720836</v>
      </c>
      <c r="H282" s="70">
        <f t="shared" si="14"/>
        <v>134.19229297208358</v>
      </c>
    </row>
    <row r="283" spans="5:8" x14ac:dyDescent="0.3">
      <c r="E283" s="69">
        <f t="shared" si="16"/>
        <v>281</v>
      </c>
      <c r="F283" s="68">
        <f>IF(F282&gt;$B$4,"",WORKDAY(F282,1,Feriados!$A$1:$A$1036))</f>
        <v>44705</v>
      </c>
      <c r="G283" s="70">
        <f t="shared" si="15"/>
        <v>1134.702473243158</v>
      </c>
      <c r="H283" s="70">
        <f t="shared" si="14"/>
        <v>134.70247324315801</v>
      </c>
    </row>
    <row r="284" spans="5:8" x14ac:dyDescent="0.3">
      <c r="E284" s="69">
        <f t="shared" si="16"/>
        <v>282</v>
      </c>
      <c r="F284" s="68">
        <f>IF(F283&gt;$B$4,"",WORKDAY(F283,1,Feriados!$A$1:$A$1036))</f>
        <v>44706</v>
      </c>
      <c r="G284" s="70">
        <f t="shared" si="15"/>
        <v>1135.2128830025745</v>
      </c>
      <c r="H284" s="70">
        <f t="shared" si="14"/>
        <v>135.21288300257447</v>
      </c>
    </row>
    <row r="285" spans="5:8" x14ac:dyDescent="0.3">
      <c r="E285" s="69">
        <f t="shared" si="16"/>
        <v>283</v>
      </c>
      <c r="F285" s="68">
        <f>IF(F284&gt;$B$4,"",WORKDAY(F284,1,Feriados!$A$1:$A$1036))</f>
        <v>44707</v>
      </c>
      <c r="G285" s="70">
        <f t="shared" si="15"/>
        <v>1135.7235223535611</v>
      </c>
      <c r="H285" s="70">
        <f t="shared" si="14"/>
        <v>135.72352235356107</v>
      </c>
    </row>
    <row r="286" spans="5:8" x14ac:dyDescent="0.3">
      <c r="E286" s="69">
        <f t="shared" si="16"/>
        <v>284</v>
      </c>
      <c r="F286" s="68">
        <f>IF(F285&gt;$B$4,"",WORKDAY(F285,1,Feriados!$A$1:$A$1036))</f>
        <v>44708</v>
      </c>
      <c r="G286" s="70">
        <f t="shared" si="15"/>
        <v>1136.2343913993923</v>
      </c>
      <c r="H286" s="70">
        <f t="shared" si="14"/>
        <v>136.23439139939228</v>
      </c>
    </row>
    <row r="287" spans="5:8" x14ac:dyDescent="0.3">
      <c r="E287" s="69">
        <f t="shared" si="16"/>
        <v>285</v>
      </c>
      <c r="F287" s="68">
        <f>IF(F286&gt;$B$4,"",WORKDAY(F286,1,Feriados!$A$1:$A$1036))</f>
        <v>44711</v>
      </c>
      <c r="G287" s="70">
        <f t="shared" si="15"/>
        <v>1136.7454902433892</v>
      </c>
      <c r="H287" s="70">
        <f t="shared" si="14"/>
        <v>136.74549024338921</v>
      </c>
    </row>
    <row r="288" spans="5:8" x14ac:dyDescent="0.3">
      <c r="E288" s="69">
        <f t="shared" si="16"/>
        <v>286</v>
      </c>
      <c r="F288" s="68">
        <f>IF(F287&gt;$B$4,"",WORKDAY(F287,1,Feriados!$A$1:$A$1036))</f>
        <v>44712</v>
      </c>
      <c r="G288" s="70">
        <f t="shared" si="15"/>
        <v>1137.2568189889189</v>
      </c>
      <c r="H288" s="70">
        <f t="shared" si="14"/>
        <v>137.25681898891889</v>
      </c>
    </row>
    <row r="289" spans="5:8" x14ac:dyDescent="0.3">
      <c r="E289" s="69">
        <f t="shared" si="16"/>
        <v>287</v>
      </c>
      <c r="F289" s="68">
        <f>IF(F288&gt;$B$4,"",WORKDAY(F288,1,Feriados!$A$1:$A$1036))</f>
        <v>44713</v>
      </c>
      <c r="G289" s="70">
        <f t="shared" si="15"/>
        <v>1137.7683777393954</v>
      </c>
      <c r="H289" s="70">
        <f t="shared" si="14"/>
        <v>137.76837773939542</v>
      </c>
    </row>
    <row r="290" spans="5:8" x14ac:dyDescent="0.3">
      <c r="E290" s="69">
        <f t="shared" si="16"/>
        <v>288</v>
      </c>
      <c r="F290" s="68">
        <f>IF(F289&gt;$B$4,"",WORKDAY(F289,1,Feriados!$A$1:$A$1036))</f>
        <v>44714</v>
      </c>
      <c r="G290" s="70">
        <f t="shared" si="15"/>
        <v>1138.2801665982793</v>
      </c>
      <c r="H290" s="70">
        <f t="shared" si="14"/>
        <v>138.28016659827927</v>
      </c>
    </row>
    <row r="291" spans="5:8" x14ac:dyDescent="0.3">
      <c r="E291" s="69">
        <f t="shared" si="16"/>
        <v>289</v>
      </c>
      <c r="F291" s="68">
        <f>IF(F290&gt;$B$4,"",WORKDAY(F290,1,Feriados!$A$1:$A$1036))</f>
        <v>44715</v>
      </c>
      <c r="G291" s="70">
        <f t="shared" si="15"/>
        <v>1138.7921856690771</v>
      </c>
      <c r="H291" s="70">
        <f t="shared" si="14"/>
        <v>138.79218566907707</v>
      </c>
    </row>
    <row r="292" spans="5:8" x14ac:dyDescent="0.3">
      <c r="E292" s="69">
        <f t="shared" si="16"/>
        <v>290</v>
      </c>
      <c r="F292" s="68">
        <f>IF(F291&gt;$B$4,"",WORKDAY(F291,1,Feriados!$A$1:$A$1036))</f>
        <v>44718</v>
      </c>
      <c r="G292" s="70">
        <f t="shared" si="15"/>
        <v>1139.3044350553425</v>
      </c>
      <c r="H292" s="70">
        <f t="shared" si="14"/>
        <v>139.30443505534254</v>
      </c>
    </row>
    <row r="293" spans="5:8" x14ac:dyDescent="0.3">
      <c r="E293" s="69">
        <f t="shared" si="16"/>
        <v>291</v>
      </c>
      <c r="F293" s="68">
        <f>IF(F292&gt;$B$4,"",WORKDAY(F292,1,Feriados!$A$1:$A$1036))</f>
        <v>44719</v>
      </c>
      <c r="G293" s="70">
        <f t="shared" si="15"/>
        <v>1139.8169148606758</v>
      </c>
      <c r="H293" s="70">
        <f t="shared" si="14"/>
        <v>139.81691486067575</v>
      </c>
    </row>
    <row r="294" spans="5:8" x14ac:dyDescent="0.3">
      <c r="E294" s="69">
        <f t="shared" si="16"/>
        <v>292</v>
      </c>
      <c r="F294" s="68">
        <f>IF(F293&gt;$B$4,"",WORKDAY(F293,1,Feriados!$A$1:$A$1036))</f>
        <v>44720</v>
      </c>
      <c r="G294" s="70">
        <f t="shared" si="15"/>
        <v>1140.3296251887234</v>
      </c>
      <c r="H294" s="70">
        <f t="shared" si="14"/>
        <v>140.32962518872341</v>
      </c>
    </row>
    <row r="295" spans="5:8" x14ac:dyDescent="0.3">
      <c r="E295" s="69">
        <f t="shared" si="16"/>
        <v>293</v>
      </c>
      <c r="F295" s="68">
        <f>IF(F294&gt;$B$4,"",WORKDAY(F294,1,Feriados!$A$1:$A$1036))</f>
        <v>44721</v>
      </c>
      <c r="G295" s="70">
        <f t="shared" si="15"/>
        <v>1140.8425661431786</v>
      </c>
      <c r="H295" s="70">
        <f t="shared" si="14"/>
        <v>140.8425661431786</v>
      </c>
    </row>
    <row r="296" spans="5:8" x14ac:dyDescent="0.3">
      <c r="E296" s="69">
        <f t="shared" si="16"/>
        <v>294</v>
      </c>
      <c r="F296" s="68">
        <f>IF(F295&gt;$B$4,"",WORKDAY(F295,1,Feriados!$A$1:$A$1036))</f>
        <v>44722</v>
      </c>
      <c r="G296" s="70">
        <f t="shared" si="15"/>
        <v>1141.3557378277815</v>
      </c>
      <c r="H296" s="70">
        <f t="shared" si="14"/>
        <v>141.35573782778147</v>
      </c>
    </row>
    <row r="297" spans="5:8" x14ac:dyDescent="0.3">
      <c r="E297" s="69">
        <f t="shared" si="16"/>
        <v>295</v>
      </c>
      <c r="F297" s="68">
        <f>IF(F296&gt;$B$4,"",WORKDAY(F296,1,Feriados!$A$1:$A$1036))</f>
        <v>44725</v>
      </c>
      <c r="G297" s="70">
        <f t="shared" si="15"/>
        <v>1141.8691403463185</v>
      </c>
      <c r="H297" s="70">
        <f t="shared" si="14"/>
        <v>141.86914034631855</v>
      </c>
    </row>
    <row r="298" spans="5:8" x14ac:dyDescent="0.3">
      <c r="E298" s="69">
        <f t="shared" si="16"/>
        <v>296</v>
      </c>
      <c r="F298" s="68">
        <f>IF(F297&gt;$B$4,"",WORKDAY(F297,1,Feriados!$A$1:$A$1036))</f>
        <v>44726</v>
      </c>
      <c r="G298" s="70">
        <f t="shared" si="15"/>
        <v>1142.3827738026232</v>
      </c>
      <c r="H298" s="70">
        <f t="shared" si="14"/>
        <v>142.38277380262321</v>
      </c>
    </row>
    <row r="299" spans="5:8" x14ac:dyDescent="0.3">
      <c r="E299" s="69">
        <f t="shared" si="16"/>
        <v>297</v>
      </c>
      <c r="F299" s="68">
        <f>IF(F298&gt;$B$4,"",WORKDAY(F298,1,Feriados!$A$1:$A$1036))</f>
        <v>44727</v>
      </c>
      <c r="G299" s="70">
        <f t="shared" si="15"/>
        <v>1142.8966383005754</v>
      </c>
      <c r="H299" s="70">
        <f t="shared" si="14"/>
        <v>142.89663830057543</v>
      </c>
    </row>
    <row r="300" spans="5:8" x14ac:dyDescent="0.3">
      <c r="E300" s="69">
        <f t="shared" si="16"/>
        <v>298</v>
      </c>
      <c r="F300" s="68">
        <f>IF(F299&gt;$B$4,"",WORKDAY(F299,1,Feriados!$A$1:$A$1036))</f>
        <v>44729</v>
      </c>
      <c r="G300" s="70">
        <f t="shared" si="15"/>
        <v>1143.4107339441018</v>
      </c>
      <c r="H300" s="70">
        <f t="shared" si="14"/>
        <v>143.41073394410182</v>
      </c>
    </row>
    <row r="301" spans="5:8" x14ac:dyDescent="0.3">
      <c r="E301" s="69">
        <f t="shared" si="16"/>
        <v>299</v>
      </c>
      <c r="F301" s="68">
        <f>IF(F300&gt;$B$4,"",WORKDAY(F300,1,Feriados!$A$1:$A$1036))</f>
        <v>44732</v>
      </c>
      <c r="G301" s="70">
        <f t="shared" si="15"/>
        <v>1143.925060837176</v>
      </c>
      <c r="H301" s="70">
        <f t="shared" si="14"/>
        <v>143.92506083717603</v>
      </c>
    </row>
    <row r="302" spans="5:8" x14ac:dyDescent="0.3">
      <c r="E302" s="69">
        <f t="shared" si="16"/>
        <v>300</v>
      </c>
      <c r="F302" s="68">
        <f>IF(F301&gt;$B$4,"",WORKDAY(F301,1,Feriados!$A$1:$A$1036))</f>
        <v>44733</v>
      </c>
      <c r="G302" s="70">
        <f t="shared" si="15"/>
        <v>1144.4396190838181</v>
      </c>
      <c r="H302" s="70">
        <f t="shared" si="14"/>
        <v>144.43961908381812</v>
      </c>
    </row>
    <row r="303" spans="5:8" x14ac:dyDescent="0.3">
      <c r="E303" s="69">
        <f t="shared" si="16"/>
        <v>301</v>
      </c>
      <c r="F303" s="68">
        <f>IF(F302&gt;$B$4,"",WORKDAY(F302,1,Feriados!$A$1:$A$1036))</f>
        <v>44734</v>
      </c>
      <c r="G303" s="70">
        <f t="shared" si="15"/>
        <v>1144.9544087880952</v>
      </c>
      <c r="H303" s="70">
        <f t="shared" si="14"/>
        <v>144.95440878809518</v>
      </c>
    </row>
    <row r="304" spans="5:8" x14ac:dyDescent="0.3">
      <c r="E304" s="69">
        <f t="shared" si="16"/>
        <v>302</v>
      </c>
      <c r="F304" s="68">
        <f>IF(F303&gt;$B$4,"",WORKDAY(F303,1,Feriados!$A$1:$A$1036))</f>
        <v>44735</v>
      </c>
      <c r="G304" s="70">
        <f t="shared" si="15"/>
        <v>1145.4694300541212</v>
      </c>
      <c r="H304" s="70">
        <f t="shared" si="14"/>
        <v>145.46943005412118</v>
      </c>
    </row>
    <row r="305" spans="5:8" x14ac:dyDescent="0.3">
      <c r="E305" s="69">
        <f t="shared" si="16"/>
        <v>303</v>
      </c>
      <c r="F305" s="68">
        <f>IF(F304&gt;$B$4,"",WORKDAY(F304,1,Feriados!$A$1:$A$1036))</f>
        <v>44736</v>
      </c>
      <c r="G305" s="70">
        <f t="shared" si="15"/>
        <v>1145.9846829860567</v>
      </c>
      <c r="H305" s="70">
        <f t="shared" si="14"/>
        <v>145.98468298605667</v>
      </c>
    </row>
    <row r="306" spans="5:8" x14ac:dyDescent="0.3">
      <c r="E306" s="69">
        <f t="shared" si="16"/>
        <v>304</v>
      </c>
      <c r="F306" s="68">
        <f>IF(F305&gt;$B$4,"",WORKDAY(F305,1,Feriados!$A$1:$A$1036))</f>
        <v>44739</v>
      </c>
      <c r="G306" s="70">
        <f t="shared" si="15"/>
        <v>1146.5001676881091</v>
      </c>
      <c r="H306" s="70">
        <f t="shared" si="14"/>
        <v>146.50016768810906</v>
      </c>
    </row>
    <row r="307" spans="5:8" x14ac:dyDescent="0.3">
      <c r="E307" s="69">
        <f t="shared" si="16"/>
        <v>305</v>
      </c>
      <c r="F307" s="68">
        <f>IF(F306&gt;$B$4,"",WORKDAY(F306,1,Feriados!$A$1:$A$1036))</f>
        <v>44740</v>
      </c>
      <c r="G307" s="70">
        <f t="shared" si="15"/>
        <v>1147.015884264533</v>
      </c>
      <c r="H307" s="70">
        <f t="shared" si="14"/>
        <v>147.01588426453304</v>
      </c>
    </row>
    <row r="308" spans="5:8" x14ac:dyDescent="0.3">
      <c r="E308" s="69">
        <f t="shared" si="16"/>
        <v>306</v>
      </c>
      <c r="F308" s="68">
        <f>IF(F307&gt;$B$4,"",WORKDAY(F307,1,Feriados!$A$1:$A$1036))</f>
        <v>44741</v>
      </c>
      <c r="G308" s="70">
        <f t="shared" si="15"/>
        <v>1147.5318328196297</v>
      </c>
      <c r="H308" s="70">
        <f t="shared" si="14"/>
        <v>147.5318328196297</v>
      </c>
    </row>
    <row r="309" spans="5:8" x14ac:dyDescent="0.3">
      <c r="E309" s="69">
        <f t="shared" si="16"/>
        <v>307</v>
      </c>
      <c r="F309" s="68">
        <f>IF(F308&gt;$B$4,"",WORKDAY(F308,1,Feriados!$A$1:$A$1036))</f>
        <v>44742</v>
      </c>
      <c r="G309" s="70">
        <f t="shared" si="15"/>
        <v>1148.0480134577474</v>
      </c>
      <c r="H309" s="70">
        <f t="shared" si="14"/>
        <v>148.0480134577474</v>
      </c>
    </row>
    <row r="310" spans="5:8" x14ac:dyDescent="0.3">
      <c r="E310" s="69">
        <f t="shared" si="16"/>
        <v>308</v>
      </c>
      <c r="F310" s="68">
        <f>IF(F309&gt;$B$4,"",WORKDAY(F309,1,Feriados!$A$1:$A$1036))</f>
        <v>44743</v>
      </c>
      <c r="G310" s="70">
        <f t="shared" si="15"/>
        <v>1148.5644262832811</v>
      </c>
      <c r="H310" s="70">
        <f t="shared" si="14"/>
        <v>148.56442628328114</v>
      </c>
    </row>
    <row r="311" spans="5:8" x14ac:dyDescent="0.3">
      <c r="E311" s="69">
        <f t="shared" si="16"/>
        <v>309</v>
      </c>
      <c r="F311" s="68">
        <f>IF(F310&gt;$B$4,"",WORKDAY(F310,1,Feriados!$A$1:$A$1036))</f>
        <v>44746</v>
      </c>
      <c r="G311" s="70">
        <f t="shared" si="15"/>
        <v>1149.081071400673</v>
      </c>
      <c r="H311" s="70">
        <f t="shared" si="14"/>
        <v>149.08107140067295</v>
      </c>
    </row>
    <row r="312" spans="5:8" x14ac:dyDescent="0.3">
      <c r="E312" s="69">
        <f t="shared" si="16"/>
        <v>310</v>
      </c>
      <c r="F312" s="68">
        <f>IF(F311&gt;$B$4,"",WORKDAY(F311,1,Feriados!$A$1:$A$1036))</f>
        <v>44747</v>
      </c>
      <c r="G312" s="70">
        <f t="shared" si="15"/>
        <v>1149.5979489144122</v>
      </c>
      <c r="H312" s="70">
        <f t="shared" si="14"/>
        <v>149.5979489144122</v>
      </c>
    </row>
    <row r="313" spans="5:8" x14ac:dyDescent="0.3">
      <c r="E313" s="69">
        <f t="shared" si="16"/>
        <v>311</v>
      </c>
      <c r="F313" s="68">
        <f>IF(F312&gt;$B$4,"",WORKDAY(F312,1,Feriados!$A$1:$A$1036))</f>
        <v>44748</v>
      </c>
      <c r="G313" s="70">
        <f t="shared" si="15"/>
        <v>1150.1150589290348</v>
      </c>
      <c r="H313" s="70">
        <f t="shared" si="14"/>
        <v>150.11505892903483</v>
      </c>
    </row>
    <row r="314" spans="5:8" x14ac:dyDescent="0.3">
      <c r="E314" s="69">
        <f t="shared" si="16"/>
        <v>312</v>
      </c>
      <c r="F314" s="68">
        <f>IF(F313&gt;$B$4,"",WORKDAY(F313,1,Feriados!$A$1:$A$1036))</f>
        <v>44749</v>
      </c>
      <c r="G314" s="70">
        <f t="shared" si="15"/>
        <v>1150.6324015491241</v>
      </c>
      <c r="H314" s="70">
        <f t="shared" si="14"/>
        <v>150.6324015491241</v>
      </c>
    </row>
    <row r="315" spans="5:8" x14ac:dyDescent="0.3">
      <c r="E315" s="69">
        <f t="shared" si="16"/>
        <v>313</v>
      </c>
      <c r="F315" s="68">
        <f>IF(F314&gt;$B$4,"",WORKDAY(F314,1,Feriados!$A$1:$A$1036))</f>
        <v>44750</v>
      </c>
      <c r="G315" s="70">
        <f t="shared" si="15"/>
        <v>1151.1499768793099</v>
      </c>
      <c r="H315" s="70">
        <f t="shared" si="14"/>
        <v>151.14997687930986</v>
      </c>
    </row>
    <row r="316" spans="5:8" x14ac:dyDescent="0.3">
      <c r="E316" s="69">
        <f t="shared" si="16"/>
        <v>314</v>
      </c>
      <c r="F316" s="68">
        <f>IF(F315&gt;$B$4,"",WORKDAY(F315,1,Feriados!$A$1:$A$1036))</f>
        <v>44753</v>
      </c>
      <c r="G316" s="70">
        <f t="shared" si="15"/>
        <v>1151.6677850242697</v>
      </c>
      <c r="H316" s="70">
        <f t="shared" si="14"/>
        <v>151.66778502426973</v>
      </c>
    </row>
    <row r="317" spans="5:8" x14ac:dyDescent="0.3">
      <c r="E317" s="69">
        <f t="shared" si="16"/>
        <v>315</v>
      </c>
      <c r="F317" s="68">
        <f>IF(F316&gt;$B$4,"",WORKDAY(F316,1,Feriados!$A$1:$A$1036))</f>
        <v>44754</v>
      </c>
      <c r="G317" s="70">
        <f t="shared" si="15"/>
        <v>1152.1858260887277</v>
      </c>
      <c r="H317" s="70">
        <f t="shared" si="14"/>
        <v>152.18582608872771</v>
      </c>
    </row>
    <row r="318" spans="5:8" x14ac:dyDescent="0.3">
      <c r="E318" s="69">
        <f t="shared" si="16"/>
        <v>316</v>
      </c>
      <c r="F318" s="68">
        <f>IF(F317&gt;$B$4,"",WORKDAY(F317,1,Feriados!$A$1:$A$1036))</f>
        <v>44755</v>
      </c>
      <c r="G318" s="70">
        <f t="shared" si="15"/>
        <v>1152.7041001774553</v>
      </c>
      <c r="H318" s="70">
        <f t="shared" si="14"/>
        <v>152.7041001774553</v>
      </c>
    </row>
    <row r="319" spans="5:8" x14ac:dyDescent="0.3">
      <c r="E319" s="69">
        <f t="shared" si="16"/>
        <v>317</v>
      </c>
      <c r="F319" s="68">
        <f>IF(F318&gt;$B$4,"",WORKDAY(F318,1,Feriados!$A$1:$A$1036))</f>
        <v>44756</v>
      </c>
      <c r="G319" s="70">
        <f t="shared" si="15"/>
        <v>1153.2226073952711</v>
      </c>
      <c r="H319" s="70">
        <f t="shared" si="14"/>
        <v>153.2226073952711</v>
      </c>
    </row>
    <row r="320" spans="5:8" x14ac:dyDescent="0.3">
      <c r="E320" s="69">
        <f t="shared" si="16"/>
        <v>318</v>
      </c>
      <c r="F320" s="68">
        <f>IF(F319&gt;$B$4,"",WORKDAY(F319,1,Feriados!$A$1:$A$1036))</f>
        <v>44757</v>
      </c>
      <c r="G320" s="70">
        <f t="shared" si="15"/>
        <v>1153.7413478470407</v>
      </c>
      <c r="H320" s="70">
        <f t="shared" si="14"/>
        <v>153.74134784704074</v>
      </c>
    </row>
    <row r="321" spans="5:8" x14ac:dyDescent="0.3">
      <c r="E321" s="69">
        <f t="shared" si="16"/>
        <v>319</v>
      </c>
      <c r="F321" s="68">
        <f>IF(F320&gt;$B$4,"",WORKDAY(F320,1,Feriados!$A$1:$A$1036))</f>
        <v>44760</v>
      </c>
      <c r="G321" s="70">
        <f t="shared" si="15"/>
        <v>1154.2603216376772</v>
      </c>
      <c r="H321" s="70">
        <f t="shared" si="14"/>
        <v>154.26032163767718</v>
      </c>
    </row>
    <row r="322" spans="5:8" x14ac:dyDescent="0.3">
      <c r="E322" s="69">
        <f t="shared" si="16"/>
        <v>320</v>
      </c>
      <c r="F322" s="68">
        <f>IF(F321&gt;$B$4,"",WORKDAY(F321,1,Feriados!$A$1:$A$1036))</f>
        <v>44761</v>
      </c>
      <c r="G322" s="70">
        <f t="shared" si="15"/>
        <v>1154.7795288721404</v>
      </c>
      <c r="H322" s="70">
        <f t="shared" si="14"/>
        <v>154.77952887214042</v>
      </c>
    </row>
    <row r="323" spans="5:8" x14ac:dyDescent="0.3">
      <c r="E323" s="69">
        <f t="shared" si="16"/>
        <v>321</v>
      </c>
      <c r="F323" s="68">
        <f>IF(F322&gt;$B$4,"",WORKDAY(F322,1,Feriados!$A$1:$A$1036))</f>
        <v>44762</v>
      </c>
      <c r="G323" s="70">
        <f t="shared" si="15"/>
        <v>1155.2989696554378</v>
      </c>
      <c r="H323" s="70">
        <f t="shared" ref="H323:H386" si="17">IF(F323="","",+((1+$B$11)^(1/252)*G322)-$G$2)</f>
        <v>155.29896965543776</v>
      </c>
    </row>
    <row r="324" spans="5:8" x14ac:dyDescent="0.3">
      <c r="E324" s="69">
        <f t="shared" si="16"/>
        <v>322</v>
      </c>
      <c r="F324" s="68">
        <f>IF(F323&gt;$B$4,"",WORKDAY(F323,1,Feriados!$A$1:$A$1036))</f>
        <v>44763</v>
      </c>
      <c r="G324" s="70">
        <f t="shared" ref="G324:G387" si="18">IF(F324="","",+(1+$B$11)^(1/252)*G323)</f>
        <v>1155.8186440926236</v>
      </c>
      <c r="H324" s="70">
        <f t="shared" si="17"/>
        <v>155.81864409262357</v>
      </c>
    </row>
    <row r="325" spans="5:8" x14ac:dyDescent="0.3">
      <c r="E325" s="69">
        <f t="shared" ref="E325:E388" si="19">E324+1</f>
        <v>323</v>
      </c>
      <c r="F325" s="68">
        <f>IF(F324&gt;$B$4,"",WORKDAY(F324,1,Feriados!$A$1:$A$1036))</f>
        <v>44764</v>
      </c>
      <c r="G325" s="70">
        <f t="shared" si="18"/>
        <v>1156.3385522887997</v>
      </c>
      <c r="H325" s="70">
        <f t="shared" si="17"/>
        <v>156.33855228879975</v>
      </c>
    </row>
    <row r="326" spans="5:8" x14ac:dyDescent="0.3">
      <c r="E326" s="69">
        <f t="shared" si="19"/>
        <v>324</v>
      </c>
      <c r="F326" s="68">
        <f>IF(F325&gt;$B$4,"",WORKDAY(F325,1,Feriados!$A$1:$A$1036))</f>
        <v>44767</v>
      </c>
      <c r="G326" s="70">
        <f t="shared" si="18"/>
        <v>1156.8586943491152</v>
      </c>
      <c r="H326" s="70">
        <f t="shared" si="17"/>
        <v>156.85869434911524</v>
      </c>
    </row>
    <row r="327" spans="5:8" x14ac:dyDescent="0.3">
      <c r="E327" s="69">
        <f t="shared" si="19"/>
        <v>325</v>
      </c>
      <c r="F327" s="68">
        <f>IF(F326&gt;$B$4,"",WORKDAY(F326,1,Feriados!$A$1:$A$1036))</f>
        <v>44768</v>
      </c>
      <c r="G327" s="70">
        <f t="shared" si="18"/>
        <v>1157.3790703787663</v>
      </c>
      <c r="H327" s="70">
        <f t="shared" si="17"/>
        <v>157.3790703787663</v>
      </c>
    </row>
    <row r="328" spans="5:8" x14ac:dyDescent="0.3">
      <c r="E328" s="69">
        <f t="shared" si="19"/>
        <v>326</v>
      </c>
      <c r="F328" s="68">
        <f>IF(F327&gt;$B$4,"",WORKDAY(F327,1,Feriados!$A$1:$A$1036))</f>
        <v>44769</v>
      </c>
      <c r="G328" s="70">
        <f t="shared" si="18"/>
        <v>1157.8996804829967</v>
      </c>
      <c r="H328" s="70">
        <f t="shared" si="17"/>
        <v>157.8996804829967</v>
      </c>
    </row>
    <row r="329" spans="5:8" x14ac:dyDescent="0.3">
      <c r="E329" s="69">
        <f t="shared" si="19"/>
        <v>327</v>
      </c>
      <c r="F329" s="68">
        <f>IF(F328&gt;$B$4,"",WORKDAY(F328,1,Feriados!$A$1:$A$1036))</f>
        <v>44770</v>
      </c>
      <c r="G329" s="70">
        <f t="shared" si="18"/>
        <v>1158.4205247670975</v>
      </c>
      <c r="H329" s="70">
        <f t="shared" si="17"/>
        <v>158.4205247670975</v>
      </c>
    </row>
    <row r="330" spans="5:8" x14ac:dyDescent="0.3">
      <c r="E330" s="69">
        <f t="shared" si="19"/>
        <v>328</v>
      </c>
      <c r="F330" s="68">
        <f>IF(F329&gt;$B$4,"",WORKDAY(F329,1,Feriados!$A$1:$A$1036))</f>
        <v>44771</v>
      </c>
      <c r="G330" s="70">
        <f t="shared" si="18"/>
        <v>1158.9416033364071</v>
      </c>
      <c r="H330" s="70">
        <f t="shared" si="17"/>
        <v>158.94160333640707</v>
      </c>
    </row>
    <row r="331" spans="5:8" x14ac:dyDescent="0.3">
      <c r="E331" s="69">
        <f t="shared" si="19"/>
        <v>329</v>
      </c>
      <c r="F331" s="68">
        <f>IF(F330&gt;$B$4,"",WORKDAY(F330,1,Feriados!$A$1:$A$1036))</f>
        <v>44774</v>
      </c>
      <c r="G331" s="70">
        <f t="shared" si="18"/>
        <v>1159.4629162963111</v>
      </c>
      <c r="H331" s="70">
        <f t="shared" si="17"/>
        <v>159.46291629631105</v>
      </c>
    </row>
    <row r="332" spans="5:8" x14ac:dyDescent="0.3">
      <c r="E332" s="69">
        <f t="shared" si="19"/>
        <v>330</v>
      </c>
      <c r="F332" s="68">
        <f>IF(F331&gt;$B$4,"",WORKDAY(F331,1,Feriados!$A$1:$A$1036))</f>
        <v>44775</v>
      </c>
      <c r="G332" s="70">
        <f t="shared" si="18"/>
        <v>1159.9844637522426</v>
      </c>
      <c r="H332" s="70">
        <f t="shared" si="17"/>
        <v>159.98446375224262</v>
      </c>
    </row>
    <row r="333" spans="5:8" x14ac:dyDescent="0.3">
      <c r="E333" s="69">
        <f t="shared" si="19"/>
        <v>331</v>
      </c>
      <c r="F333" s="68">
        <f>IF(F332&gt;$B$4,"",WORKDAY(F332,1,Feriados!$A$1:$A$1036))</f>
        <v>44776</v>
      </c>
      <c r="G333" s="70">
        <f t="shared" si="18"/>
        <v>1160.5062458096822</v>
      </c>
      <c r="H333" s="70">
        <f t="shared" si="17"/>
        <v>160.50624580968224</v>
      </c>
    </row>
    <row r="334" spans="5:8" x14ac:dyDescent="0.3">
      <c r="E334" s="69">
        <f t="shared" si="19"/>
        <v>332</v>
      </c>
      <c r="F334" s="68">
        <f>IF(F333&gt;$B$4,"",WORKDAY(F333,1,Feriados!$A$1:$A$1036))</f>
        <v>44777</v>
      </c>
      <c r="G334" s="70">
        <f t="shared" si="18"/>
        <v>1161.0282625741581</v>
      </c>
      <c r="H334" s="70">
        <f t="shared" si="17"/>
        <v>161.02826257415813</v>
      </c>
    </row>
    <row r="335" spans="5:8" x14ac:dyDescent="0.3">
      <c r="E335" s="69">
        <f t="shared" si="19"/>
        <v>333</v>
      </c>
      <c r="F335" s="68">
        <f>IF(F334&gt;$B$4,"",WORKDAY(F334,1,Feriados!$A$1:$A$1036))</f>
        <v>44778</v>
      </c>
      <c r="G335" s="70">
        <f t="shared" si="18"/>
        <v>1161.5505141512456</v>
      </c>
      <c r="H335" s="70">
        <f t="shared" si="17"/>
        <v>161.55051415124558</v>
      </c>
    </row>
    <row r="336" spans="5:8" x14ac:dyDescent="0.3">
      <c r="E336" s="69">
        <f t="shared" si="19"/>
        <v>334</v>
      </c>
      <c r="F336" s="68">
        <f>IF(F335&gt;$B$4,"",WORKDAY(F335,1,Feriados!$A$1:$A$1036))</f>
        <v>44781</v>
      </c>
      <c r="G336" s="70">
        <f t="shared" si="18"/>
        <v>1162.0730006465676</v>
      </c>
      <c r="H336" s="70">
        <f t="shared" si="17"/>
        <v>162.07300064656761</v>
      </c>
    </row>
    <row r="337" spans="5:8" x14ac:dyDescent="0.3">
      <c r="E337" s="69">
        <f t="shared" si="19"/>
        <v>335</v>
      </c>
      <c r="F337" s="68">
        <f>IF(F336&gt;$B$4,"",WORKDAY(F336,1,Feriados!$A$1:$A$1036))</f>
        <v>44782</v>
      </c>
      <c r="G337" s="70">
        <f t="shared" si="18"/>
        <v>1162.5957221657948</v>
      </c>
      <c r="H337" s="70">
        <f t="shared" si="17"/>
        <v>162.59572216579477</v>
      </c>
    </row>
    <row r="338" spans="5:8" x14ac:dyDescent="0.3">
      <c r="E338" s="69">
        <f t="shared" si="19"/>
        <v>336</v>
      </c>
      <c r="F338" s="68">
        <f>IF(F337&gt;$B$4,"",WORKDAY(F337,1,Feriados!$A$1:$A$1036))</f>
        <v>44783</v>
      </c>
      <c r="G338" s="70">
        <f t="shared" si="18"/>
        <v>1163.1186788146449</v>
      </c>
      <c r="H338" s="70">
        <f t="shared" si="17"/>
        <v>163.11867881464491</v>
      </c>
    </row>
    <row r="339" spans="5:8" x14ac:dyDescent="0.3">
      <c r="E339" s="69">
        <f t="shared" si="19"/>
        <v>337</v>
      </c>
      <c r="F339" s="68">
        <f>IF(F338&gt;$B$4,"",WORKDAY(F338,1,Feriados!$A$1:$A$1036))</f>
        <v>44784</v>
      </c>
      <c r="G339" s="70">
        <f t="shared" si="18"/>
        <v>1163.6418706988838</v>
      </c>
      <c r="H339" s="70">
        <f t="shared" si="17"/>
        <v>163.64187069888385</v>
      </c>
    </row>
    <row r="340" spans="5:8" x14ac:dyDescent="0.3">
      <c r="E340" s="69">
        <f t="shared" si="19"/>
        <v>338</v>
      </c>
      <c r="F340" s="68">
        <f>IF(F339&gt;$B$4,"",WORKDAY(F339,1,Feriados!$A$1:$A$1036))</f>
        <v>44785</v>
      </c>
      <c r="G340" s="70">
        <f t="shared" si="18"/>
        <v>1164.1652979243245</v>
      </c>
      <c r="H340" s="70">
        <f t="shared" si="17"/>
        <v>164.16529792432448</v>
      </c>
    </row>
    <row r="341" spans="5:8" x14ac:dyDescent="0.3">
      <c r="E341" s="69">
        <f t="shared" si="19"/>
        <v>339</v>
      </c>
      <c r="F341" s="68">
        <f>IF(F340&gt;$B$4,"",WORKDAY(F340,1,Feriados!$A$1:$A$1036))</f>
        <v>44788</v>
      </c>
      <c r="G341" s="70">
        <f t="shared" si="18"/>
        <v>1164.6889605968279</v>
      </c>
      <c r="H341" s="70">
        <f t="shared" si="17"/>
        <v>164.68896059682788</v>
      </c>
    </row>
    <row r="342" spans="5:8" x14ac:dyDescent="0.3">
      <c r="E342" s="69">
        <f t="shared" si="19"/>
        <v>340</v>
      </c>
      <c r="F342" s="68">
        <f>IF(F341&gt;$B$4,"",WORKDAY(F341,1,Feriados!$A$1:$A$1036))</f>
        <v>44789</v>
      </c>
      <c r="G342" s="70">
        <f t="shared" si="18"/>
        <v>1165.212858822302</v>
      </c>
      <c r="H342" s="70">
        <f t="shared" si="17"/>
        <v>165.212858822302</v>
      </c>
    </row>
    <row r="343" spans="5:8" x14ac:dyDescent="0.3">
      <c r="E343" s="69">
        <f t="shared" si="19"/>
        <v>341</v>
      </c>
      <c r="F343" s="68">
        <f>IF(F342&gt;$B$4,"",WORKDAY(F342,1,Feriados!$A$1:$A$1036))</f>
        <v>44790</v>
      </c>
      <c r="G343" s="70">
        <f t="shared" si="18"/>
        <v>1165.7369927067032</v>
      </c>
      <c r="H343" s="70">
        <f t="shared" si="17"/>
        <v>165.73699270670318</v>
      </c>
    </row>
    <row r="344" spans="5:8" x14ac:dyDescent="0.3">
      <c r="E344" s="69">
        <f t="shared" si="19"/>
        <v>342</v>
      </c>
      <c r="F344" s="68">
        <f>IF(F343&gt;$B$4,"",WORKDAY(F343,1,Feriados!$A$1:$A$1036))</f>
        <v>44791</v>
      </c>
      <c r="G344" s="70">
        <f t="shared" si="18"/>
        <v>1166.2613623560349</v>
      </c>
      <c r="H344" s="70">
        <f t="shared" si="17"/>
        <v>166.26136235603485</v>
      </c>
    </row>
    <row r="345" spans="5:8" x14ac:dyDescent="0.3">
      <c r="E345" s="69">
        <f t="shared" si="19"/>
        <v>343</v>
      </c>
      <c r="F345" s="68">
        <f>IF(F344&gt;$B$4,"",WORKDAY(F344,1,Feriados!$A$1:$A$1036))</f>
        <v>44792</v>
      </c>
      <c r="G345" s="70">
        <f t="shared" si="18"/>
        <v>1166.7859678763484</v>
      </c>
      <c r="H345" s="70">
        <f t="shared" si="17"/>
        <v>166.78596787634842</v>
      </c>
    </row>
    <row r="346" spans="5:8" x14ac:dyDescent="0.3">
      <c r="E346" s="69">
        <f t="shared" si="19"/>
        <v>344</v>
      </c>
      <c r="F346" s="68">
        <f>IF(F345&gt;$B$4,"",WORKDAY(F345,1,Feriados!$A$1:$A$1036))</f>
        <v>44795</v>
      </c>
      <c r="G346" s="70">
        <f t="shared" si="18"/>
        <v>1167.310809373743</v>
      </c>
      <c r="H346" s="70">
        <f t="shared" si="17"/>
        <v>167.31080937374304</v>
      </c>
    </row>
    <row r="347" spans="5:8" x14ac:dyDescent="0.3">
      <c r="E347" s="69">
        <f t="shared" si="19"/>
        <v>345</v>
      </c>
      <c r="F347" s="68">
        <f>IF(F346&gt;$B$4,"",WORKDAY(F346,1,Feriados!$A$1:$A$1036))</f>
        <v>44796</v>
      </c>
      <c r="G347" s="70">
        <f t="shared" si="18"/>
        <v>1167.8358869543654</v>
      </c>
      <c r="H347" s="70">
        <f t="shared" si="17"/>
        <v>167.83588695436538</v>
      </c>
    </row>
    <row r="348" spans="5:8" x14ac:dyDescent="0.3">
      <c r="E348" s="69">
        <f t="shared" si="19"/>
        <v>346</v>
      </c>
      <c r="F348" s="68">
        <f>IF(F347&gt;$B$4,"",WORKDAY(F347,1,Feriados!$A$1:$A$1036))</f>
        <v>44797</v>
      </c>
      <c r="G348" s="70">
        <f t="shared" si="18"/>
        <v>1168.3612007244101</v>
      </c>
      <c r="H348" s="70">
        <f t="shared" si="17"/>
        <v>168.36120072441008</v>
      </c>
    </row>
    <row r="349" spans="5:8" x14ac:dyDescent="0.3">
      <c r="E349" s="69">
        <f t="shared" si="19"/>
        <v>347</v>
      </c>
      <c r="F349" s="68">
        <f>IF(F348&gt;$B$4,"",WORKDAY(F348,1,Feriados!$A$1:$A$1036))</f>
        <v>44798</v>
      </c>
      <c r="G349" s="70">
        <f t="shared" si="18"/>
        <v>1168.8867507901193</v>
      </c>
      <c r="H349" s="70">
        <f t="shared" si="17"/>
        <v>168.88675079011932</v>
      </c>
    </row>
    <row r="350" spans="5:8" x14ac:dyDescent="0.3">
      <c r="E350" s="69">
        <f t="shared" si="19"/>
        <v>348</v>
      </c>
      <c r="F350" s="68">
        <f>IF(F349&gt;$B$4,"",WORKDAY(F349,1,Feriados!$A$1:$A$1036))</f>
        <v>44799</v>
      </c>
      <c r="G350" s="70">
        <f t="shared" si="18"/>
        <v>1169.4125372577832</v>
      </c>
      <c r="H350" s="70">
        <f t="shared" si="17"/>
        <v>169.41253725778324</v>
      </c>
    </row>
    <row r="351" spans="5:8" x14ac:dyDescent="0.3">
      <c r="E351" s="69">
        <f t="shared" si="19"/>
        <v>349</v>
      </c>
      <c r="F351" s="68">
        <f>IF(F350&gt;$B$4,"",WORKDAY(F350,1,Feriados!$A$1:$A$1036))</f>
        <v>44802</v>
      </c>
      <c r="G351" s="70">
        <f t="shared" si="18"/>
        <v>1169.9385602337395</v>
      </c>
      <c r="H351" s="70">
        <f t="shared" si="17"/>
        <v>169.93856023373951</v>
      </c>
    </row>
    <row r="352" spans="5:8" x14ac:dyDescent="0.3">
      <c r="E352" s="69">
        <f t="shared" si="19"/>
        <v>350</v>
      </c>
      <c r="F352" s="68">
        <f>IF(F351&gt;$B$4,"",WORKDAY(F351,1,Feriados!$A$1:$A$1036))</f>
        <v>44803</v>
      </c>
      <c r="G352" s="70">
        <f t="shared" si="18"/>
        <v>1170.4648198243742</v>
      </c>
      <c r="H352" s="70">
        <f t="shared" si="17"/>
        <v>170.46481982437422</v>
      </c>
    </row>
    <row r="353" spans="5:8" x14ac:dyDescent="0.3">
      <c r="E353" s="69">
        <f t="shared" si="19"/>
        <v>351</v>
      </c>
      <c r="F353" s="68">
        <f>IF(F352&gt;$B$4,"",WORKDAY(F352,1,Feriados!$A$1:$A$1036))</f>
        <v>44804</v>
      </c>
      <c r="G353" s="70">
        <f t="shared" si="18"/>
        <v>1170.9913161361205</v>
      </c>
      <c r="H353" s="70">
        <f t="shared" si="17"/>
        <v>170.99131613612053</v>
      </c>
    </row>
    <row r="354" spans="5:8" x14ac:dyDescent="0.3">
      <c r="E354" s="69">
        <f t="shared" si="19"/>
        <v>352</v>
      </c>
      <c r="F354" s="68">
        <f>IF(F353&gt;$B$4,"",WORKDAY(F353,1,Feriados!$A$1:$A$1036))</f>
        <v>44805</v>
      </c>
      <c r="G354" s="70">
        <f t="shared" si="18"/>
        <v>1171.5180492754603</v>
      </c>
      <c r="H354" s="70">
        <f t="shared" si="17"/>
        <v>171.51804927546027</v>
      </c>
    </row>
    <row r="355" spans="5:8" x14ac:dyDescent="0.3">
      <c r="E355" s="69">
        <f t="shared" si="19"/>
        <v>353</v>
      </c>
      <c r="F355" s="68">
        <f>IF(F354&gt;$B$4,"",WORKDAY(F354,1,Feriados!$A$1:$A$1036))</f>
        <v>44806</v>
      </c>
      <c r="G355" s="70">
        <f t="shared" si="18"/>
        <v>1172.0450193489226</v>
      </c>
      <c r="H355" s="70">
        <f t="shared" si="17"/>
        <v>172.04501934892255</v>
      </c>
    </row>
    <row r="356" spans="5:8" x14ac:dyDescent="0.3">
      <c r="E356" s="69">
        <f t="shared" si="19"/>
        <v>354</v>
      </c>
      <c r="F356" s="68">
        <f>IF(F355&gt;$B$4,"",WORKDAY(F355,1,Feriados!$A$1:$A$1036))</f>
        <v>44809</v>
      </c>
      <c r="G356" s="70">
        <f t="shared" si="18"/>
        <v>1172.5722264630847</v>
      </c>
      <c r="H356" s="70">
        <f t="shared" si="17"/>
        <v>172.57222646308469</v>
      </c>
    </row>
    <row r="357" spans="5:8" x14ac:dyDescent="0.3">
      <c r="E357" s="69">
        <f t="shared" si="19"/>
        <v>355</v>
      </c>
      <c r="F357" s="68">
        <f>IF(F356&gt;$B$4,"",WORKDAY(F356,1,Feriados!$A$1:$A$1036))</f>
        <v>44810</v>
      </c>
      <c r="G357" s="70">
        <f t="shared" si="18"/>
        <v>1173.099670724572</v>
      </c>
      <c r="H357" s="70">
        <f t="shared" si="17"/>
        <v>173.09967072457198</v>
      </c>
    </row>
    <row r="358" spans="5:8" x14ac:dyDescent="0.3">
      <c r="E358" s="69">
        <f t="shared" si="19"/>
        <v>356</v>
      </c>
      <c r="F358" s="68">
        <f>IF(F357&gt;$B$4,"",WORKDAY(F357,1,Feriados!$A$1:$A$1036))</f>
        <v>44812</v>
      </c>
      <c r="G358" s="70">
        <f t="shared" si="18"/>
        <v>1173.6273522400575</v>
      </c>
      <c r="H358" s="70">
        <f t="shared" si="17"/>
        <v>173.62735224005746</v>
      </c>
    </row>
    <row r="359" spans="5:8" x14ac:dyDescent="0.3">
      <c r="E359" s="69">
        <f t="shared" si="19"/>
        <v>357</v>
      </c>
      <c r="F359" s="68">
        <f>IF(F358&gt;$B$4,"",WORKDAY(F358,1,Feriados!$A$1:$A$1036))</f>
        <v>44813</v>
      </c>
      <c r="G359" s="70">
        <f t="shared" si="18"/>
        <v>1174.1552711162624</v>
      </c>
      <c r="H359" s="70">
        <f t="shared" si="17"/>
        <v>174.15527111626238</v>
      </c>
    </row>
    <row r="360" spans="5:8" x14ac:dyDescent="0.3">
      <c r="E360" s="69">
        <f t="shared" si="19"/>
        <v>358</v>
      </c>
      <c r="F360" s="68">
        <f>IF(F359&gt;$B$4,"",WORKDAY(F359,1,Feriados!$A$1:$A$1036))</f>
        <v>44816</v>
      </c>
      <c r="G360" s="70">
        <f t="shared" si="18"/>
        <v>1174.683427459956</v>
      </c>
      <c r="H360" s="70">
        <f t="shared" si="17"/>
        <v>174.68342745995596</v>
      </c>
    </row>
    <row r="361" spans="5:8" x14ac:dyDescent="0.3">
      <c r="E361" s="69">
        <f t="shared" si="19"/>
        <v>359</v>
      </c>
      <c r="F361" s="68">
        <f>IF(F360&gt;$B$4,"",WORKDAY(F360,1,Feriados!$A$1:$A$1036))</f>
        <v>44817</v>
      </c>
      <c r="G361" s="70">
        <f t="shared" si="18"/>
        <v>1175.2118213779552</v>
      </c>
      <c r="H361" s="70">
        <f t="shared" si="17"/>
        <v>175.21182137795518</v>
      </c>
    </row>
    <row r="362" spans="5:8" x14ac:dyDescent="0.3">
      <c r="E362" s="69">
        <f t="shared" si="19"/>
        <v>360</v>
      </c>
      <c r="F362" s="68">
        <f>IF(F361&gt;$B$4,"",WORKDAY(F361,1,Feriados!$A$1:$A$1036))</f>
        <v>44818</v>
      </c>
      <c r="G362" s="70">
        <f t="shared" si="18"/>
        <v>1175.7404529771254</v>
      </c>
      <c r="H362" s="70">
        <f t="shared" si="17"/>
        <v>175.74045297712541</v>
      </c>
    </row>
    <row r="363" spans="5:8" x14ac:dyDescent="0.3">
      <c r="E363" s="69">
        <f t="shared" si="19"/>
        <v>361</v>
      </c>
      <c r="F363" s="68">
        <f>IF(F362&gt;$B$4,"",WORKDAY(F362,1,Feriados!$A$1:$A$1036))</f>
        <v>44819</v>
      </c>
      <c r="G363" s="70">
        <f t="shared" si="18"/>
        <v>1176.2693223643801</v>
      </c>
      <c r="H363" s="70">
        <f t="shared" si="17"/>
        <v>176.26932236438006</v>
      </c>
    </row>
    <row r="364" spans="5:8" x14ac:dyDescent="0.3">
      <c r="E364" s="69">
        <f t="shared" si="19"/>
        <v>362</v>
      </c>
      <c r="F364" s="68">
        <f>IF(F363&gt;$B$4,"",WORKDAY(F363,1,Feriados!$A$1:$A$1036))</f>
        <v>44820</v>
      </c>
      <c r="G364" s="70">
        <f t="shared" si="18"/>
        <v>1176.7984296466802</v>
      </c>
      <c r="H364" s="70">
        <f t="shared" si="17"/>
        <v>176.79842964668023</v>
      </c>
    </row>
    <row r="365" spans="5:8" x14ac:dyDescent="0.3">
      <c r="E365" s="69">
        <f t="shared" si="19"/>
        <v>363</v>
      </c>
      <c r="F365" s="68">
        <f>IF(F364&gt;$B$4,"",WORKDAY(F364,1,Feriados!$A$1:$A$1036))</f>
        <v>44823</v>
      </c>
      <c r="G365" s="70">
        <f t="shared" si="18"/>
        <v>1177.3277749310357</v>
      </c>
      <c r="H365" s="70">
        <f t="shared" si="17"/>
        <v>177.32777493103572</v>
      </c>
    </row>
    <row r="366" spans="5:8" x14ac:dyDescent="0.3">
      <c r="E366" s="69">
        <f t="shared" si="19"/>
        <v>364</v>
      </c>
      <c r="F366" s="68">
        <f>IF(F365&gt;$B$4,"",WORKDAY(F365,1,Feriados!$A$1:$A$1036))</f>
        <v>44824</v>
      </c>
      <c r="G366" s="70">
        <f t="shared" si="18"/>
        <v>1177.857358324504</v>
      </c>
      <c r="H366" s="70">
        <f t="shared" si="17"/>
        <v>177.85735832450405</v>
      </c>
    </row>
    <row r="367" spans="5:8" x14ac:dyDescent="0.3">
      <c r="E367" s="69">
        <f t="shared" si="19"/>
        <v>365</v>
      </c>
      <c r="F367" s="68">
        <f>IF(F366&gt;$B$4,"",WORKDAY(F366,1,Feriados!$A$1:$A$1036))</f>
        <v>44825</v>
      </c>
      <c r="G367" s="70">
        <f t="shared" si="18"/>
        <v>1178.387179934191</v>
      </c>
      <c r="H367" s="70">
        <f t="shared" si="17"/>
        <v>178.38717993419095</v>
      </c>
    </row>
    <row r="368" spans="5:8" x14ac:dyDescent="0.3">
      <c r="E368" s="69">
        <f t="shared" si="19"/>
        <v>366</v>
      </c>
      <c r="F368" s="68">
        <f>IF(F367&gt;$B$4,"",WORKDAY(F367,1,Feriados!$A$1:$A$1036))</f>
        <v>44826</v>
      </c>
      <c r="G368" s="70">
        <f t="shared" si="18"/>
        <v>1178.9172398672504</v>
      </c>
      <c r="H368" s="70">
        <f t="shared" si="17"/>
        <v>178.91723986725037</v>
      </c>
    </row>
    <row r="369" spans="5:8" x14ac:dyDescent="0.3">
      <c r="E369" s="69">
        <f t="shared" si="19"/>
        <v>367</v>
      </c>
      <c r="F369" s="68">
        <f>IF(F368&gt;$B$4,"",WORKDAY(F368,1,Feriados!$A$1:$A$1036))</f>
        <v>44827</v>
      </c>
      <c r="G369" s="70">
        <f t="shared" si="18"/>
        <v>1179.4475382308847</v>
      </c>
      <c r="H369" s="70">
        <f t="shared" si="17"/>
        <v>179.44753823088467</v>
      </c>
    </row>
    <row r="370" spans="5:8" x14ac:dyDescent="0.3">
      <c r="E370" s="69">
        <f t="shared" si="19"/>
        <v>368</v>
      </c>
      <c r="F370" s="68">
        <f>IF(F369&gt;$B$4,"",WORKDAY(F369,1,Feriados!$A$1:$A$1036))</f>
        <v>44830</v>
      </c>
      <c r="G370" s="70">
        <f t="shared" si="18"/>
        <v>1179.9780751323442</v>
      </c>
      <c r="H370" s="70">
        <f t="shared" si="17"/>
        <v>179.9780751323442</v>
      </c>
    </row>
    <row r="371" spans="5:8" x14ac:dyDescent="0.3">
      <c r="E371" s="69">
        <f t="shared" si="19"/>
        <v>369</v>
      </c>
      <c r="F371" s="68">
        <f>IF(F370&gt;$B$4,"",WORKDAY(F370,1,Feriados!$A$1:$A$1036))</f>
        <v>44831</v>
      </c>
      <c r="G371" s="70">
        <f t="shared" si="18"/>
        <v>1180.5088506789275</v>
      </c>
      <c r="H371" s="70">
        <f t="shared" si="17"/>
        <v>180.5088506789275</v>
      </c>
    </row>
    <row r="372" spans="5:8" x14ac:dyDescent="0.3">
      <c r="E372" s="69">
        <f t="shared" si="19"/>
        <v>370</v>
      </c>
      <c r="F372" s="68">
        <f>IF(F371&gt;$B$4,"",WORKDAY(F371,1,Feriados!$A$1:$A$1036))</f>
        <v>44832</v>
      </c>
      <c r="G372" s="70">
        <f t="shared" si="18"/>
        <v>1181.0398649779816</v>
      </c>
      <c r="H372" s="70">
        <f t="shared" si="17"/>
        <v>181.03986497798155</v>
      </c>
    </row>
    <row r="373" spans="5:8" x14ac:dyDescent="0.3">
      <c r="E373" s="69">
        <f t="shared" si="19"/>
        <v>371</v>
      </c>
      <c r="F373" s="68">
        <f>IF(F372&gt;$B$4,"",WORKDAY(F372,1,Feriados!$A$1:$A$1036))</f>
        <v>44833</v>
      </c>
      <c r="G373" s="70">
        <f t="shared" si="18"/>
        <v>1181.5711181369015</v>
      </c>
      <c r="H373" s="70">
        <f t="shared" si="17"/>
        <v>181.57111813690153</v>
      </c>
    </row>
    <row r="374" spans="5:8" x14ac:dyDescent="0.3">
      <c r="E374" s="69">
        <f t="shared" si="19"/>
        <v>372</v>
      </c>
      <c r="F374" s="68">
        <f>IF(F373&gt;$B$4,"",WORKDAY(F373,1,Feriados!$A$1:$A$1036))</f>
        <v>44834</v>
      </c>
      <c r="G374" s="70">
        <f t="shared" si="18"/>
        <v>1182.1026102631308</v>
      </c>
      <c r="H374" s="70">
        <f t="shared" si="17"/>
        <v>182.10261026313083</v>
      </c>
    </row>
    <row r="375" spans="5:8" x14ac:dyDescent="0.3">
      <c r="E375" s="69">
        <f t="shared" si="19"/>
        <v>373</v>
      </c>
      <c r="F375" s="68">
        <f>IF(F374&gt;$B$4,"",WORKDAY(F374,1,Feriados!$A$1:$A$1036))</f>
        <v>44837</v>
      </c>
      <c r="G375" s="70">
        <f t="shared" si="18"/>
        <v>1182.6343414641615</v>
      </c>
      <c r="H375" s="70">
        <f t="shared" si="17"/>
        <v>182.63434146416148</v>
      </c>
    </row>
    <row r="376" spans="5:8" x14ac:dyDescent="0.3">
      <c r="E376" s="69">
        <f t="shared" si="19"/>
        <v>374</v>
      </c>
      <c r="F376" s="68">
        <f>IF(F375&gt;$B$4,"",WORKDAY(F375,1,Feriados!$A$1:$A$1036))</f>
        <v>44838</v>
      </c>
      <c r="G376" s="70">
        <f t="shared" si="18"/>
        <v>1183.1663118475335</v>
      </c>
      <c r="H376" s="70">
        <f t="shared" si="17"/>
        <v>183.16631184753351</v>
      </c>
    </row>
    <row r="377" spans="5:8" x14ac:dyDescent="0.3">
      <c r="E377" s="69">
        <f t="shared" si="19"/>
        <v>375</v>
      </c>
      <c r="F377" s="68">
        <f>IF(F376&gt;$B$4,"",WORKDAY(F376,1,Feriados!$A$1:$A$1036))</f>
        <v>44839</v>
      </c>
      <c r="G377" s="70">
        <f t="shared" si="18"/>
        <v>1183.6985215208356</v>
      </c>
      <c r="H377" s="70">
        <f t="shared" si="17"/>
        <v>183.69852152083558</v>
      </c>
    </row>
    <row r="378" spans="5:8" x14ac:dyDescent="0.3">
      <c r="E378" s="69">
        <f t="shared" si="19"/>
        <v>376</v>
      </c>
      <c r="F378" s="68">
        <f>IF(F377&gt;$B$4,"",WORKDAY(F377,1,Feriados!$A$1:$A$1036))</f>
        <v>44840</v>
      </c>
      <c r="G378" s="70">
        <f t="shared" si="18"/>
        <v>1184.2309705917046</v>
      </c>
      <c r="H378" s="70">
        <f t="shared" si="17"/>
        <v>184.23097059170459</v>
      </c>
    </row>
    <row r="379" spans="5:8" x14ac:dyDescent="0.3">
      <c r="E379" s="69">
        <f t="shared" si="19"/>
        <v>377</v>
      </c>
      <c r="F379" s="68">
        <f>IF(F378&gt;$B$4,"",WORKDAY(F378,1,Feriados!$A$1:$A$1036))</f>
        <v>44841</v>
      </c>
      <c r="G379" s="70">
        <f t="shared" si="18"/>
        <v>1184.7636591678261</v>
      </c>
      <c r="H379" s="70">
        <f t="shared" si="17"/>
        <v>184.76365916782606</v>
      </c>
    </row>
    <row r="380" spans="5:8" x14ac:dyDescent="0.3">
      <c r="E380" s="69">
        <f t="shared" si="19"/>
        <v>378</v>
      </c>
      <c r="F380" s="68">
        <f>IF(F379&gt;$B$4,"",WORKDAY(F379,1,Feriados!$A$1:$A$1036))</f>
        <v>44844</v>
      </c>
      <c r="G380" s="70">
        <f t="shared" si="18"/>
        <v>1185.2965873569335</v>
      </c>
      <c r="H380" s="70">
        <f t="shared" si="17"/>
        <v>185.29658735693351</v>
      </c>
    </row>
    <row r="381" spans="5:8" x14ac:dyDescent="0.3">
      <c r="E381" s="69">
        <f t="shared" si="19"/>
        <v>379</v>
      </c>
      <c r="F381" s="68">
        <f>IF(F380&gt;$B$4,"",WORKDAY(F380,1,Feriados!$A$1:$A$1036))</f>
        <v>44845</v>
      </c>
      <c r="G381" s="70">
        <f t="shared" si="18"/>
        <v>1185.8297552668093</v>
      </c>
      <c r="H381" s="70">
        <f t="shared" si="17"/>
        <v>185.82975526680934</v>
      </c>
    </row>
    <row r="382" spans="5:8" x14ac:dyDescent="0.3">
      <c r="E382" s="69">
        <f t="shared" si="19"/>
        <v>380</v>
      </c>
      <c r="F382" s="68">
        <f>IF(F381&gt;$B$4,"",WORKDAY(F381,1,Feriados!$A$1:$A$1036))</f>
        <v>44847</v>
      </c>
      <c r="G382" s="70">
        <f t="shared" si="18"/>
        <v>1186.3631630052844</v>
      </c>
      <c r="H382" s="70">
        <f t="shared" si="17"/>
        <v>186.36316300528438</v>
      </c>
    </row>
    <row r="383" spans="5:8" x14ac:dyDescent="0.3">
      <c r="E383" s="69">
        <f t="shared" si="19"/>
        <v>381</v>
      </c>
      <c r="F383" s="68">
        <f>IF(F382&gt;$B$4,"",WORKDAY(F382,1,Feriados!$A$1:$A$1036))</f>
        <v>44848</v>
      </c>
      <c r="G383" s="70">
        <f t="shared" si="18"/>
        <v>1186.8968106802379</v>
      </c>
      <c r="H383" s="70">
        <f t="shared" si="17"/>
        <v>186.89681068023788</v>
      </c>
    </row>
    <row r="384" spans="5:8" x14ac:dyDescent="0.3">
      <c r="E384" s="69">
        <f t="shared" si="19"/>
        <v>382</v>
      </c>
      <c r="F384" s="68">
        <f>IF(F383&gt;$B$4,"",WORKDAY(F383,1,Feriados!$A$1:$A$1036))</f>
        <v>44851</v>
      </c>
      <c r="G384" s="70">
        <f t="shared" si="18"/>
        <v>1187.4306983995975</v>
      </c>
      <c r="H384" s="70">
        <f t="shared" si="17"/>
        <v>187.43069839959753</v>
      </c>
    </row>
    <row r="385" spans="5:8" x14ac:dyDescent="0.3">
      <c r="E385" s="69">
        <f t="shared" si="19"/>
        <v>383</v>
      </c>
      <c r="F385" s="68">
        <f>IF(F384&gt;$B$4,"",WORKDAY(F384,1,Feriados!$A$1:$A$1036))</f>
        <v>44852</v>
      </c>
      <c r="G385" s="70">
        <f t="shared" si="18"/>
        <v>1187.9648262713397</v>
      </c>
      <c r="H385" s="70">
        <f t="shared" si="17"/>
        <v>187.96482627133969</v>
      </c>
    </row>
    <row r="386" spans="5:8" x14ac:dyDescent="0.3">
      <c r="E386" s="69">
        <f t="shared" si="19"/>
        <v>384</v>
      </c>
      <c r="F386" s="68">
        <f>IF(F385&gt;$B$4,"",WORKDAY(F385,1,Feriados!$A$1:$A$1036))</f>
        <v>44853</v>
      </c>
      <c r="G386" s="70">
        <f t="shared" si="18"/>
        <v>1188.4991944034894</v>
      </c>
      <c r="H386" s="70">
        <f t="shared" si="17"/>
        <v>188.49919440348935</v>
      </c>
    </row>
    <row r="387" spans="5:8" x14ac:dyDescent="0.3">
      <c r="E387" s="69">
        <f t="shared" si="19"/>
        <v>385</v>
      </c>
      <c r="F387" s="68">
        <f>IF(F386&gt;$B$4,"",WORKDAY(F386,1,Feriados!$A$1:$A$1036))</f>
        <v>44854</v>
      </c>
      <c r="G387" s="70">
        <f t="shared" si="18"/>
        <v>1189.0338029041197</v>
      </c>
      <c r="H387" s="70">
        <f t="shared" ref="H387:H450" si="20">IF(F387="","",+((1+$B$11)^(1/252)*G386)-$G$2)</f>
        <v>189.03380290411974</v>
      </c>
    </row>
    <row r="388" spans="5:8" x14ac:dyDescent="0.3">
      <c r="E388" s="69">
        <f t="shared" si="19"/>
        <v>386</v>
      </c>
      <c r="F388" s="68">
        <f>IF(F387&gt;$B$4,"",WORKDAY(F387,1,Feriados!$A$1:$A$1036))</f>
        <v>44855</v>
      </c>
      <c r="G388" s="70">
        <f t="shared" ref="G388:G451" si="21">IF(F388="","",+(1+$B$11)^(1/252)*G387)</f>
        <v>1189.5686518813532</v>
      </c>
      <c r="H388" s="70">
        <f t="shared" si="20"/>
        <v>189.56865188135316</v>
      </c>
    </row>
    <row r="389" spans="5:8" x14ac:dyDescent="0.3">
      <c r="E389" s="69">
        <f t="shared" ref="E389:E452" si="22">E388+1</f>
        <v>387</v>
      </c>
      <c r="F389" s="68">
        <f>IF(F388&gt;$B$4,"",WORKDAY(F388,1,Feriados!$A$1:$A$1036))</f>
        <v>44858</v>
      </c>
      <c r="G389" s="70">
        <f t="shared" si="21"/>
        <v>1190.1037414433604</v>
      </c>
      <c r="H389" s="70">
        <f t="shared" si="20"/>
        <v>190.10374144336038</v>
      </c>
    </row>
    <row r="390" spans="5:8" x14ac:dyDescent="0.3">
      <c r="E390" s="69">
        <f t="shared" si="22"/>
        <v>388</v>
      </c>
      <c r="F390" s="68">
        <f>IF(F389&gt;$B$4,"",WORKDAY(F389,1,Feriados!$A$1:$A$1036))</f>
        <v>44859</v>
      </c>
      <c r="G390" s="70">
        <f t="shared" si="21"/>
        <v>1190.6390716983608</v>
      </c>
      <c r="H390" s="70">
        <f t="shared" si="20"/>
        <v>190.63907169836079</v>
      </c>
    </row>
    <row r="391" spans="5:8" x14ac:dyDescent="0.3">
      <c r="E391" s="69">
        <f t="shared" si="22"/>
        <v>389</v>
      </c>
      <c r="F391" s="68">
        <f>IF(F390&gt;$B$4,"",WORKDAY(F390,1,Feriados!$A$1:$A$1036))</f>
        <v>44860</v>
      </c>
      <c r="G391" s="70">
        <f t="shared" si="21"/>
        <v>1191.1746427546225</v>
      </c>
      <c r="H391" s="70">
        <f t="shared" si="20"/>
        <v>191.17464275462248</v>
      </c>
    </row>
    <row r="392" spans="5:8" x14ac:dyDescent="0.3">
      <c r="E392" s="69">
        <f t="shared" si="22"/>
        <v>390</v>
      </c>
      <c r="F392" s="68">
        <f>IF(F391&gt;$B$4,"",WORKDAY(F391,1,Feriados!$A$1:$A$1036))</f>
        <v>44861</v>
      </c>
      <c r="G392" s="70">
        <f t="shared" si="21"/>
        <v>1191.7104547204622</v>
      </c>
      <c r="H392" s="70">
        <f t="shared" si="20"/>
        <v>191.71045472046217</v>
      </c>
    </row>
    <row r="393" spans="5:8" x14ac:dyDescent="0.3">
      <c r="E393" s="69">
        <f t="shared" si="22"/>
        <v>391</v>
      </c>
      <c r="F393" s="68">
        <f>IF(F392&gt;$B$4,"",WORKDAY(F392,1,Feriados!$A$1:$A$1036))</f>
        <v>44862</v>
      </c>
      <c r="G393" s="70">
        <f t="shared" si="21"/>
        <v>1192.2465077042452</v>
      </c>
      <c r="H393" s="70">
        <f t="shared" si="20"/>
        <v>192.24650770424523</v>
      </c>
    </row>
    <row r="394" spans="5:8" x14ac:dyDescent="0.3">
      <c r="E394" s="69">
        <f t="shared" si="22"/>
        <v>392</v>
      </c>
      <c r="F394" s="68">
        <f>IF(F393&gt;$B$4,"",WORKDAY(F393,1,Feriados!$A$1:$A$1036))</f>
        <v>44865</v>
      </c>
      <c r="G394" s="70">
        <f t="shared" si="21"/>
        <v>1192.7828018143859</v>
      </c>
      <c r="H394" s="70">
        <f t="shared" si="20"/>
        <v>192.78280181438595</v>
      </c>
    </row>
    <row r="395" spans="5:8" x14ac:dyDescent="0.3">
      <c r="E395" s="69">
        <f t="shared" si="22"/>
        <v>393</v>
      </c>
      <c r="F395" s="68">
        <f>IF(F394&gt;$B$4,"",WORKDAY(F394,1,Feriados!$A$1:$A$1036))</f>
        <v>44866</v>
      </c>
      <c r="G395" s="70">
        <f t="shared" si="21"/>
        <v>1193.3193371593475</v>
      </c>
      <c r="H395" s="70">
        <f t="shared" si="20"/>
        <v>193.31933715934747</v>
      </c>
    </row>
    <row r="396" spans="5:8" x14ac:dyDescent="0.3">
      <c r="E396" s="69">
        <f t="shared" si="22"/>
        <v>394</v>
      </c>
      <c r="F396" s="68">
        <f>IF(F395&gt;$B$4,"",WORKDAY(F395,1,Feriados!$A$1:$A$1036))</f>
        <v>44868</v>
      </c>
      <c r="G396" s="70">
        <f t="shared" si="21"/>
        <v>1193.8561138476416</v>
      </c>
      <c r="H396" s="70">
        <f t="shared" si="20"/>
        <v>193.85611384764161</v>
      </c>
    </row>
    <row r="397" spans="5:8" x14ac:dyDescent="0.3">
      <c r="E397" s="69">
        <f t="shared" si="22"/>
        <v>395</v>
      </c>
      <c r="F397" s="68">
        <f>IF(F396&gt;$B$4,"",WORKDAY(F396,1,Feriados!$A$1:$A$1036))</f>
        <v>44869</v>
      </c>
      <c r="G397" s="70">
        <f t="shared" si="21"/>
        <v>1194.3931319878288</v>
      </c>
      <c r="H397" s="70">
        <f t="shared" si="20"/>
        <v>194.39313198782884</v>
      </c>
    </row>
    <row r="398" spans="5:8" x14ac:dyDescent="0.3">
      <c r="E398" s="69">
        <f t="shared" si="22"/>
        <v>396</v>
      </c>
      <c r="F398" s="68">
        <f>IF(F397&gt;$B$4,"",WORKDAY(F397,1,Feriados!$A$1:$A$1036))</f>
        <v>44872</v>
      </c>
      <c r="G398" s="70">
        <f t="shared" si="21"/>
        <v>1194.9303916885187</v>
      </c>
      <c r="H398" s="70">
        <f t="shared" si="20"/>
        <v>194.93039168851874</v>
      </c>
    </row>
    <row r="399" spans="5:8" x14ac:dyDescent="0.3">
      <c r="E399" s="69">
        <f t="shared" si="22"/>
        <v>397</v>
      </c>
      <c r="F399" s="68">
        <f>IF(F398&gt;$B$4,"",WORKDAY(F398,1,Feriados!$A$1:$A$1036))</f>
        <v>44873</v>
      </c>
      <c r="G399" s="70">
        <f t="shared" si="21"/>
        <v>1195.4678930583696</v>
      </c>
      <c r="H399" s="70">
        <f t="shared" si="20"/>
        <v>195.46789305836955</v>
      </c>
    </row>
    <row r="400" spans="5:8" x14ac:dyDescent="0.3">
      <c r="E400" s="69">
        <f t="shared" si="22"/>
        <v>398</v>
      </c>
      <c r="F400" s="68">
        <f>IF(F399&gt;$B$4,"",WORKDAY(F399,1,Feriados!$A$1:$A$1036))</f>
        <v>44874</v>
      </c>
      <c r="G400" s="70">
        <f t="shared" si="21"/>
        <v>1196.0056362060884</v>
      </c>
      <c r="H400" s="70">
        <f t="shared" si="20"/>
        <v>196.00563620608841</v>
      </c>
    </row>
    <row r="401" spans="5:8" x14ac:dyDescent="0.3">
      <c r="E401" s="69">
        <f t="shared" si="22"/>
        <v>399</v>
      </c>
      <c r="F401" s="68">
        <f>IF(F400&gt;$B$4,"",WORKDAY(F400,1,Feriados!$A$1:$A$1036))</f>
        <v>44875</v>
      </c>
      <c r="G401" s="70">
        <f t="shared" si="21"/>
        <v>1196.5436212404313</v>
      </c>
      <c r="H401" s="70">
        <f t="shared" si="20"/>
        <v>196.54362124043132</v>
      </c>
    </row>
    <row r="402" spans="5:8" x14ac:dyDescent="0.3">
      <c r="E402" s="69">
        <f t="shared" si="22"/>
        <v>400</v>
      </c>
      <c r="F402" s="68">
        <f>IF(F401&gt;$B$4,"",WORKDAY(F401,1,Feriados!$A$1:$A$1036))</f>
        <v>44876</v>
      </c>
      <c r="G402" s="70">
        <f t="shared" si="21"/>
        <v>1197.0818482702034</v>
      </c>
      <c r="H402" s="70">
        <f t="shared" si="20"/>
        <v>197.08184827020341</v>
      </c>
    </row>
    <row r="403" spans="5:8" x14ac:dyDescent="0.3">
      <c r="E403" s="69">
        <f t="shared" si="22"/>
        <v>401</v>
      </c>
      <c r="F403" s="68">
        <f>IF(F402&gt;$B$4,"",WORKDAY(F402,1,Feriados!$A$1:$A$1036))</f>
        <v>44879</v>
      </c>
      <c r="G403" s="70">
        <f t="shared" si="21"/>
        <v>1197.6203174042585</v>
      </c>
      <c r="H403" s="70">
        <f t="shared" si="20"/>
        <v>197.62031740425846</v>
      </c>
    </row>
    <row r="404" spans="5:8" x14ac:dyDescent="0.3">
      <c r="E404" s="69">
        <f t="shared" si="22"/>
        <v>402</v>
      </c>
      <c r="F404" s="68">
        <f>IF(F403&gt;$B$4,"",WORKDAY(F403,1,Feriados!$A$1:$A$1036))</f>
        <v>44881</v>
      </c>
      <c r="G404" s="70">
        <f t="shared" si="21"/>
        <v>1198.1590287514996</v>
      </c>
      <c r="H404" s="70">
        <f t="shared" si="20"/>
        <v>198.15902875149959</v>
      </c>
    </row>
    <row r="405" spans="5:8" x14ac:dyDescent="0.3">
      <c r="E405" s="69">
        <f t="shared" si="22"/>
        <v>403</v>
      </c>
      <c r="F405" s="68">
        <f>IF(F404&gt;$B$4,"",WORKDAY(F404,1,Feriados!$A$1:$A$1036))</f>
        <v>44882</v>
      </c>
      <c r="G405" s="70">
        <f t="shared" si="21"/>
        <v>1198.6979824208786</v>
      </c>
      <c r="H405" s="70">
        <f t="shared" si="20"/>
        <v>198.69798242087859</v>
      </c>
    </row>
    <row r="406" spans="5:8" x14ac:dyDescent="0.3">
      <c r="E406" s="69">
        <f t="shared" si="22"/>
        <v>404</v>
      </c>
      <c r="F406" s="68">
        <f>IF(F405&gt;$B$4,"",WORKDAY(F405,1,Feriados!$A$1:$A$1036))</f>
        <v>44883</v>
      </c>
      <c r="G406" s="70">
        <f t="shared" si="21"/>
        <v>1199.2371785213963</v>
      </c>
      <c r="H406" s="70">
        <f t="shared" si="20"/>
        <v>199.23717852139634</v>
      </c>
    </row>
    <row r="407" spans="5:8" x14ac:dyDescent="0.3">
      <c r="E407" s="69">
        <f t="shared" si="22"/>
        <v>405</v>
      </c>
      <c r="F407" s="68">
        <f>IF(F406&gt;$B$4,"",WORKDAY(F406,1,Feriados!$A$1:$A$1036))</f>
        <v>44886</v>
      </c>
      <c r="G407" s="70">
        <f t="shared" si="21"/>
        <v>1199.7766171621026</v>
      </c>
      <c r="H407" s="70">
        <f t="shared" si="20"/>
        <v>199.77661716210264</v>
      </c>
    </row>
    <row r="408" spans="5:8" x14ac:dyDescent="0.3">
      <c r="E408" s="69">
        <f t="shared" si="22"/>
        <v>406</v>
      </c>
      <c r="F408" s="68">
        <f>IF(F407&gt;$B$4,"",WORKDAY(F407,1,Feriados!$A$1:$A$1036))</f>
        <v>44887</v>
      </c>
      <c r="G408" s="70">
        <f t="shared" si="21"/>
        <v>1200.3162984520966</v>
      </c>
      <c r="H408" s="70">
        <f t="shared" si="20"/>
        <v>200.31629845209659</v>
      </c>
    </row>
    <row r="409" spans="5:8" x14ac:dyDescent="0.3">
      <c r="E409" s="69">
        <f t="shared" si="22"/>
        <v>407</v>
      </c>
      <c r="F409" s="68">
        <f>IF(F408&gt;$B$4,"",WORKDAY(F408,1,Feriados!$A$1:$A$1036))</f>
        <v>44888</v>
      </c>
      <c r="G409" s="70">
        <f t="shared" si="21"/>
        <v>1200.8562225005262</v>
      </c>
      <c r="H409" s="70">
        <f t="shared" si="20"/>
        <v>200.8562225005262</v>
      </c>
    </row>
    <row r="410" spans="5:8" x14ac:dyDescent="0.3">
      <c r="E410" s="69">
        <f t="shared" si="22"/>
        <v>408</v>
      </c>
      <c r="F410" s="68">
        <f>IF(F409&gt;$B$4,"",WORKDAY(F409,1,Feriados!$A$1:$A$1036))</f>
        <v>44889</v>
      </c>
      <c r="G410" s="70">
        <f t="shared" si="21"/>
        <v>1201.3963894165888</v>
      </c>
      <c r="H410" s="70">
        <f t="shared" si="20"/>
        <v>201.39638941658882</v>
      </c>
    </row>
    <row r="411" spans="5:8" x14ac:dyDescent="0.3">
      <c r="E411" s="69">
        <f t="shared" si="22"/>
        <v>409</v>
      </c>
      <c r="F411" s="68">
        <f>IF(F410&gt;$B$4,"",WORKDAY(F410,1,Feriados!$A$1:$A$1036))</f>
        <v>44890</v>
      </c>
      <c r="G411" s="70">
        <f t="shared" si="21"/>
        <v>1201.9367993095304</v>
      </c>
      <c r="H411" s="70">
        <f t="shared" si="20"/>
        <v>201.93679930953044</v>
      </c>
    </row>
    <row r="412" spans="5:8" x14ac:dyDescent="0.3">
      <c r="E412" s="69">
        <f t="shared" si="22"/>
        <v>410</v>
      </c>
      <c r="F412" s="68">
        <f>IF(F411&gt;$B$4,"",WORKDAY(F411,1,Feriados!$A$1:$A$1036))</f>
        <v>44893</v>
      </c>
      <c r="G412" s="70">
        <f t="shared" si="21"/>
        <v>1202.4774522886466</v>
      </c>
      <c r="H412" s="70">
        <f t="shared" si="20"/>
        <v>202.47745228864665</v>
      </c>
    </row>
    <row r="413" spans="5:8" x14ac:dyDescent="0.3">
      <c r="E413" s="69">
        <f t="shared" si="22"/>
        <v>411</v>
      </c>
      <c r="F413" s="68">
        <f>IF(F412&gt;$B$4,"",WORKDAY(F412,1,Feriados!$A$1:$A$1036))</f>
        <v>44894</v>
      </c>
      <c r="G413" s="70">
        <f t="shared" si="21"/>
        <v>1203.0183484632819</v>
      </c>
      <c r="H413" s="70">
        <f t="shared" si="20"/>
        <v>203.01834846328188</v>
      </c>
    </row>
    <row r="414" spans="5:8" x14ac:dyDescent="0.3">
      <c r="E414" s="69">
        <f t="shared" si="22"/>
        <v>412</v>
      </c>
      <c r="F414" s="68">
        <f>IF(F413&gt;$B$4,"",WORKDAY(F413,1,Feriados!$A$1:$A$1036))</f>
        <v>44895</v>
      </c>
      <c r="G414" s="70">
        <f t="shared" si="21"/>
        <v>1203.5594879428299</v>
      </c>
      <c r="H414" s="70">
        <f t="shared" si="20"/>
        <v>203.55948794282995</v>
      </c>
    </row>
    <row r="415" spans="5:8" x14ac:dyDescent="0.3">
      <c r="E415" s="69">
        <f t="shared" si="22"/>
        <v>413</v>
      </c>
      <c r="F415" s="68">
        <f>IF(F414&gt;$B$4,"",WORKDAY(F414,1,Feriados!$A$1:$A$1036))</f>
        <v>44896</v>
      </c>
      <c r="G415" s="70">
        <f t="shared" si="21"/>
        <v>1204.100870836734</v>
      </c>
      <c r="H415" s="70">
        <f t="shared" si="20"/>
        <v>204.10087083673398</v>
      </c>
    </row>
    <row r="416" spans="5:8" x14ac:dyDescent="0.3">
      <c r="E416" s="69">
        <f t="shared" si="22"/>
        <v>414</v>
      </c>
      <c r="F416" s="68">
        <f>IF(F415&gt;$B$4,"",WORKDAY(F415,1,Feriados!$A$1:$A$1036))</f>
        <v>44897</v>
      </c>
      <c r="G416" s="70">
        <f t="shared" si="21"/>
        <v>1204.642497254486</v>
      </c>
      <c r="H416" s="70">
        <f t="shared" si="20"/>
        <v>204.64249725448599</v>
      </c>
    </row>
    <row r="417" spans="5:8" x14ac:dyDescent="0.3">
      <c r="E417" s="69">
        <f t="shared" si="22"/>
        <v>415</v>
      </c>
      <c r="F417" s="68">
        <f>IF(F416&gt;$B$4,"",WORKDAY(F416,1,Feriados!$A$1:$A$1036))</f>
        <v>44900</v>
      </c>
      <c r="G417" s="70">
        <f t="shared" si="21"/>
        <v>1205.1843673056273</v>
      </c>
      <c r="H417" s="70">
        <f t="shared" si="20"/>
        <v>205.18436730562735</v>
      </c>
    </row>
    <row r="418" spans="5:8" x14ac:dyDescent="0.3">
      <c r="E418" s="69">
        <f t="shared" si="22"/>
        <v>416</v>
      </c>
      <c r="F418" s="68">
        <f>IF(F417&gt;$B$4,"",WORKDAY(F417,1,Feriados!$A$1:$A$1036))</f>
        <v>44901</v>
      </c>
      <c r="G418" s="70">
        <f t="shared" si="21"/>
        <v>1205.726481099749</v>
      </c>
      <c r="H418" s="70">
        <f t="shared" si="20"/>
        <v>205.72648109974898</v>
      </c>
    </row>
    <row r="419" spans="5:8" x14ac:dyDescent="0.3">
      <c r="E419" s="69">
        <f t="shared" si="22"/>
        <v>417</v>
      </c>
      <c r="F419" s="68">
        <f>IF(F418&gt;$B$4,"",WORKDAY(F418,1,Feriados!$A$1:$A$1036))</f>
        <v>44902</v>
      </c>
      <c r="G419" s="70">
        <f t="shared" si="21"/>
        <v>1206.2688387464907</v>
      </c>
      <c r="H419" s="70">
        <f t="shared" si="20"/>
        <v>206.2688387464907</v>
      </c>
    </row>
    <row r="420" spans="5:8" x14ac:dyDescent="0.3">
      <c r="E420" s="69">
        <f t="shared" si="22"/>
        <v>418</v>
      </c>
      <c r="F420" s="68">
        <f>IF(F419&gt;$B$4,"",WORKDAY(F419,1,Feriados!$A$1:$A$1036))</f>
        <v>44903</v>
      </c>
      <c r="G420" s="70">
        <f t="shared" si="21"/>
        <v>1206.8114403555421</v>
      </c>
      <c r="H420" s="70">
        <f t="shared" si="20"/>
        <v>206.81144035554212</v>
      </c>
    </row>
    <row r="421" spans="5:8" x14ac:dyDescent="0.3">
      <c r="E421" s="69">
        <f t="shared" si="22"/>
        <v>419</v>
      </c>
      <c r="F421" s="68">
        <f>IF(F420&gt;$B$4,"",WORKDAY(F420,1,Feriados!$A$1:$A$1036))</f>
        <v>44904</v>
      </c>
      <c r="G421" s="70">
        <f t="shared" si="21"/>
        <v>1207.3542860366417</v>
      </c>
      <c r="H421" s="70">
        <f t="shared" si="20"/>
        <v>207.35428603664172</v>
      </c>
    </row>
    <row r="422" spans="5:8" x14ac:dyDescent="0.3">
      <c r="E422" s="69">
        <f t="shared" si="22"/>
        <v>420</v>
      </c>
      <c r="F422" s="68">
        <f>IF(F421&gt;$B$4,"",WORKDAY(F421,1,Feriados!$A$1:$A$1036))</f>
        <v>44907</v>
      </c>
      <c r="G422" s="70">
        <f t="shared" si="21"/>
        <v>1207.8973758995774</v>
      </c>
      <c r="H422" s="70">
        <f t="shared" si="20"/>
        <v>207.89737589957736</v>
      </c>
    </row>
    <row r="423" spans="5:8" x14ac:dyDescent="0.3">
      <c r="E423" s="69">
        <f t="shared" si="22"/>
        <v>421</v>
      </c>
      <c r="F423" s="68">
        <f>IF(F422&gt;$B$4,"",WORKDAY(F422,1,Feriados!$A$1:$A$1036))</f>
        <v>44908</v>
      </c>
      <c r="G423" s="70">
        <f t="shared" si="21"/>
        <v>1208.4407100541866</v>
      </c>
      <c r="H423" s="70">
        <f t="shared" si="20"/>
        <v>208.44071005418664</v>
      </c>
    </row>
    <row r="424" spans="5:8" x14ac:dyDescent="0.3">
      <c r="E424" s="69">
        <f t="shared" si="22"/>
        <v>422</v>
      </c>
      <c r="F424" s="68">
        <f>IF(F423&gt;$B$4,"",WORKDAY(F423,1,Feriados!$A$1:$A$1036))</f>
        <v>44909</v>
      </c>
      <c r="G424" s="70">
        <f t="shared" si="21"/>
        <v>1208.9842886103565</v>
      </c>
      <c r="H424" s="70">
        <f t="shared" si="20"/>
        <v>208.98428861035654</v>
      </c>
    </row>
    <row r="425" spans="5:8" x14ac:dyDescent="0.3">
      <c r="E425" s="69">
        <f t="shared" si="22"/>
        <v>423</v>
      </c>
      <c r="F425" s="68">
        <f>IF(F424&gt;$B$4,"",WORKDAY(F424,1,Feriados!$A$1:$A$1036))</f>
        <v>44910</v>
      </c>
      <c r="G425" s="70">
        <f t="shared" si="21"/>
        <v>1209.5281116780232</v>
      </c>
      <c r="H425" s="70">
        <f t="shared" si="20"/>
        <v>209.52811167802315</v>
      </c>
    </row>
    <row r="426" spans="5:8" x14ac:dyDescent="0.3">
      <c r="E426" s="69">
        <f t="shared" si="22"/>
        <v>424</v>
      </c>
      <c r="F426" s="68">
        <f>IF(F425&gt;$B$4,"",WORKDAY(F425,1,Feriados!$A$1:$A$1036))</f>
        <v>44911</v>
      </c>
      <c r="G426" s="70">
        <f t="shared" si="21"/>
        <v>1210.0721793671721</v>
      </c>
      <c r="H426" s="70">
        <f t="shared" si="20"/>
        <v>210.07217936717211</v>
      </c>
    </row>
    <row r="427" spans="5:8" x14ac:dyDescent="0.3">
      <c r="E427" s="69">
        <f t="shared" si="22"/>
        <v>425</v>
      </c>
      <c r="F427" s="68">
        <f>IF(F426&gt;$B$4,"",WORKDAY(F426,1,Feriados!$A$1:$A$1036))</f>
        <v>44914</v>
      </c>
      <c r="G427" s="70">
        <f t="shared" si="21"/>
        <v>1210.6164917878389</v>
      </c>
      <c r="H427" s="70">
        <f t="shared" si="20"/>
        <v>210.61649178783887</v>
      </c>
    </row>
    <row r="428" spans="5:8" x14ac:dyDescent="0.3">
      <c r="E428" s="69">
        <f t="shared" si="22"/>
        <v>426</v>
      </c>
      <c r="F428" s="68">
        <f>IF(F427&gt;$B$4,"",WORKDAY(F427,1,Feriados!$A$1:$A$1036))</f>
        <v>44915</v>
      </c>
      <c r="G428" s="70">
        <f t="shared" si="21"/>
        <v>1211.1610490501077</v>
      </c>
      <c r="H428" s="70">
        <f t="shared" si="20"/>
        <v>211.16104905010775</v>
      </c>
    </row>
    <row r="429" spans="5:8" x14ac:dyDescent="0.3">
      <c r="E429" s="69">
        <f t="shared" si="22"/>
        <v>427</v>
      </c>
      <c r="F429" s="68">
        <f>IF(F428&gt;$B$4,"",WORKDAY(F428,1,Feriados!$A$1:$A$1036))</f>
        <v>44916</v>
      </c>
      <c r="G429" s="70">
        <f t="shared" si="21"/>
        <v>1211.7058512641131</v>
      </c>
      <c r="H429" s="70">
        <f t="shared" si="20"/>
        <v>211.70585126411311</v>
      </c>
    </row>
    <row r="430" spans="5:8" x14ac:dyDescent="0.3">
      <c r="E430" s="69">
        <f t="shared" si="22"/>
        <v>428</v>
      </c>
      <c r="F430" s="68">
        <f>IF(F429&gt;$B$4,"",WORKDAY(F429,1,Feriados!$A$1:$A$1036))</f>
        <v>44917</v>
      </c>
      <c r="G430" s="70">
        <f t="shared" si="21"/>
        <v>1212.2508985400389</v>
      </c>
      <c r="H430" s="70">
        <f t="shared" si="20"/>
        <v>212.25089854003886</v>
      </c>
    </row>
    <row r="431" spans="5:8" x14ac:dyDescent="0.3">
      <c r="E431" s="69">
        <f t="shared" si="22"/>
        <v>429</v>
      </c>
      <c r="F431" s="68">
        <f>IF(F430&gt;$B$4,"",WORKDAY(F430,1,Feriados!$A$1:$A$1036))</f>
        <v>44918</v>
      </c>
      <c r="G431" s="70">
        <f t="shared" si="21"/>
        <v>1212.796190988118</v>
      </c>
      <c r="H431" s="70">
        <f t="shared" si="20"/>
        <v>212.79619098811804</v>
      </c>
    </row>
    <row r="432" spans="5:8" x14ac:dyDescent="0.3">
      <c r="E432" s="69">
        <f t="shared" si="22"/>
        <v>430</v>
      </c>
      <c r="F432" s="68">
        <f>IF(F431&gt;$B$4,"",WORKDAY(F431,1,Feriados!$A$1:$A$1036))</f>
        <v>44921</v>
      </c>
      <c r="G432" s="70">
        <f t="shared" si="21"/>
        <v>1213.3417287186337</v>
      </c>
      <c r="H432" s="70">
        <f t="shared" si="20"/>
        <v>213.3417287186337</v>
      </c>
    </row>
    <row r="433" spans="5:8" x14ac:dyDescent="0.3">
      <c r="E433" s="69">
        <f t="shared" si="22"/>
        <v>431</v>
      </c>
      <c r="F433" s="68">
        <f>IF(F432&gt;$B$4,"",WORKDAY(F432,1,Feriados!$A$1:$A$1036))</f>
        <v>44922</v>
      </c>
      <c r="G433" s="70">
        <f t="shared" si="21"/>
        <v>1213.8875118419182</v>
      </c>
      <c r="H433" s="70">
        <f t="shared" si="20"/>
        <v>213.88751184191824</v>
      </c>
    </row>
    <row r="434" spans="5:8" x14ac:dyDescent="0.3">
      <c r="E434" s="69">
        <f t="shared" si="22"/>
        <v>432</v>
      </c>
      <c r="F434" s="68">
        <f>IF(F433&gt;$B$4,"",WORKDAY(F433,1,Feriados!$A$1:$A$1036))</f>
        <v>44923</v>
      </c>
      <c r="G434" s="70">
        <f t="shared" si="21"/>
        <v>1214.4335404683538</v>
      </c>
      <c r="H434" s="70">
        <f t="shared" si="20"/>
        <v>214.43354046835384</v>
      </c>
    </row>
    <row r="435" spans="5:8" x14ac:dyDescent="0.3">
      <c r="E435" s="69">
        <f t="shared" si="22"/>
        <v>433</v>
      </c>
      <c r="F435" s="68">
        <f>IF(F434&gt;$B$4,"",WORKDAY(F434,1,Feriados!$A$1:$A$1036))</f>
        <v>44924</v>
      </c>
      <c r="G435" s="70">
        <f t="shared" si="21"/>
        <v>1214.9798147083723</v>
      </c>
      <c r="H435" s="70">
        <f t="shared" si="20"/>
        <v>214.97981470837226</v>
      </c>
    </row>
    <row r="436" spans="5:8" x14ac:dyDescent="0.3">
      <c r="E436" s="69">
        <f t="shared" si="22"/>
        <v>434</v>
      </c>
      <c r="F436" s="68">
        <f>IF(F435&gt;$B$4,"",WORKDAY(F435,1,Feriados!$A$1:$A$1036))</f>
        <v>44925</v>
      </c>
      <c r="G436" s="70">
        <f t="shared" si="21"/>
        <v>1215.5263346724548</v>
      </c>
      <c r="H436" s="70">
        <f t="shared" si="20"/>
        <v>215.52633467245482</v>
      </c>
    </row>
    <row r="437" spans="5:8" x14ac:dyDescent="0.3">
      <c r="E437" s="69">
        <f t="shared" si="22"/>
        <v>435</v>
      </c>
      <c r="F437" s="68">
        <f>IF(F436&gt;$B$4,"",WORKDAY(F436,1,Feriados!$A$1:$A$1036))</f>
        <v>44928</v>
      </c>
      <c r="G437" s="70">
        <f t="shared" si="21"/>
        <v>1216.0731004711326</v>
      </c>
      <c r="H437" s="70">
        <f t="shared" si="20"/>
        <v>216.07310047113265</v>
      </c>
    </row>
    <row r="438" spans="5:8" x14ac:dyDescent="0.3">
      <c r="E438" s="69">
        <f t="shared" si="22"/>
        <v>436</v>
      </c>
      <c r="F438" s="68">
        <f>IF(F437&gt;$B$4,"",WORKDAY(F437,1,Feriados!$A$1:$A$1036))</f>
        <v>44929</v>
      </c>
      <c r="G438" s="70">
        <f t="shared" si="21"/>
        <v>1216.6201122149869</v>
      </c>
      <c r="H438" s="70">
        <f t="shared" si="20"/>
        <v>216.62011221498688</v>
      </c>
    </row>
    <row r="439" spans="5:8" x14ac:dyDescent="0.3">
      <c r="E439" s="69">
        <f t="shared" si="22"/>
        <v>437</v>
      </c>
      <c r="F439" s="68">
        <f>IF(F438&gt;$B$4,"",WORKDAY(F438,1,Feriados!$A$1:$A$1036))</f>
        <v>44930</v>
      </c>
      <c r="G439" s="70">
        <f t="shared" si="21"/>
        <v>1217.167370014648</v>
      </c>
      <c r="H439" s="70">
        <f t="shared" si="20"/>
        <v>217.16737001464799</v>
      </c>
    </row>
    <row r="440" spans="5:8" x14ac:dyDescent="0.3">
      <c r="E440" s="69">
        <f t="shared" si="22"/>
        <v>438</v>
      </c>
      <c r="F440" s="68">
        <f>IF(F439&gt;$B$4,"",WORKDAY(F439,1,Feriados!$A$1:$A$1036))</f>
        <v>44931</v>
      </c>
      <c r="G440" s="70">
        <f t="shared" si="21"/>
        <v>1217.7148739807963</v>
      </c>
      <c r="H440" s="70">
        <f t="shared" si="20"/>
        <v>217.71487398079626</v>
      </c>
    </row>
    <row r="441" spans="5:8" x14ac:dyDescent="0.3">
      <c r="E441" s="69">
        <f t="shared" si="22"/>
        <v>439</v>
      </c>
      <c r="F441" s="68">
        <f>IF(F440&gt;$B$4,"",WORKDAY(F440,1,Feriados!$A$1:$A$1036))</f>
        <v>44932</v>
      </c>
      <c r="G441" s="70">
        <f t="shared" si="21"/>
        <v>1218.2626242241618</v>
      </c>
      <c r="H441" s="70">
        <f t="shared" si="20"/>
        <v>218.26262422416175</v>
      </c>
    </row>
    <row r="442" spans="5:8" x14ac:dyDescent="0.3">
      <c r="E442" s="69">
        <f t="shared" si="22"/>
        <v>440</v>
      </c>
      <c r="F442" s="68">
        <f>IF(F441&gt;$B$4,"",WORKDAY(F441,1,Feriados!$A$1:$A$1036))</f>
        <v>44935</v>
      </c>
      <c r="G442" s="70">
        <f t="shared" si="21"/>
        <v>1218.8106208555246</v>
      </c>
      <c r="H442" s="70">
        <f t="shared" si="20"/>
        <v>218.81062085552458</v>
      </c>
    </row>
    <row r="443" spans="5:8" x14ac:dyDescent="0.3">
      <c r="E443" s="69">
        <f t="shared" si="22"/>
        <v>441</v>
      </c>
      <c r="F443" s="68">
        <f>IF(F442&gt;$B$4,"",WORKDAY(F442,1,Feriados!$A$1:$A$1036))</f>
        <v>44936</v>
      </c>
      <c r="G443" s="70">
        <f t="shared" si="21"/>
        <v>1219.3588639857146</v>
      </c>
      <c r="H443" s="70">
        <f t="shared" si="20"/>
        <v>219.35886398571461</v>
      </c>
    </row>
    <row r="444" spans="5:8" x14ac:dyDescent="0.3">
      <c r="E444" s="69">
        <f t="shared" si="22"/>
        <v>442</v>
      </c>
      <c r="F444" s="68">
        <f>IF(F443&gt;$B$4,"",WORKDAY(F443,1,Feriados!$A$1:$A$1036))</f>
        <v>44937</v>
      </c>
      <c r="G444" s="70">
        <f t="shared" si="21"/>
        <v>1219.9073537256113</v>
      </c>
      <c r="H444" s="70">
        <f t="shared" si="20"/>
        <v>219.9073537256113</v>
      </c>
    </row>
    <row r="445" spans="5:8" x14ac:dyDescent="0.3">
      <c r="E445" s="69">
        <f t="shared" si="22"/>
        <v>443</v>
      </c>
      <c r="F445" s="68">
        <f>IF(F444&gt;$B$4,"",WORKDAY(F444,1,Feriados!$A$1:$A$1036))</f>
        <v>44938</v>
      </c>
      <c r="G445" s="70">
        <f t="shared" si="21"/>
        <v>1220.4560901861444</v>
      </c>
      <c r="H445" s="70">
        <f t="shared" si="20"/>
        <v>220.45609018614437</v>
      </c>
    </row>
    <row r="446" spans="5:8" x14ac:dyDescent="0.3">
      <c r="E446" s="69">
        <f t="shared" si="22"/>
        <v>444</v>
      </c>
      <c r="F446" s="68">
        <f>IF(F445&gt;$B$4,"",WORKDAY(F445,1,Feriados!$A$1:$A$1036))</f>
        <v>44939</v>
      </c>
      <c r="G446" s="70">
        <f t="shared" si="21"/>
        <v>1221.0050734782931</v>
      </c>
      <c r="H446" s="70">
        <f t="shared" si="20"/>
        <v>221.00507347829307</v>
      </c>
    </row>
    <row r="447" spans="5:8" x14ac:dyDescent="0.3">
      <c r="E447" s="69">
        <f t="shared" si="22"/>
        <v>445</v>
      </c>
      <c r="F447" s="68">
        <f>IF(F446&gt;$B$4,"",WORKDAY(F446,1,Feriados!$A$1:$A$1036))</f>
        <v>44942</v>
      </c>
      <c r="G447" s="70">
        <f t="shared" si="21"/>
        <v>1221.5543037130869</v>
      </c>
      <c r="H447" s="70">
        <f t="shared" si="20"/>
        <v>221.55430371308694</v>
      </c>
    </row>
    <row r="448" spans="5:8" x14ac:dyDescent="0.3">
      <c r="E448" s="69">
        <f t="shared" si="22"/>
        <v>446</v>
      </c>
      <c r="F448" s="68">
        <f>IF(F447&gt;$B$4,"",WORKDAY(F447,1,Feriados!$A$1:$A$1036))</f>
        <v>44943</v>
      </c>
      <c r="G448" s="70">
        <f t="shared" si="21"/>
        <v>1222.1037810016051</v>
      </c>
      <c r="H448" s="70">
        <f t="shared" si="20"/>
        <v>222.10378100160506</v>
      </c>
    </row>
    <row r="449" spans="5:8" x14ac:dyDescent="0.3">
      <c r="E449" s="69">
        <f t="shared" si="22"/>
        <v>447</v>
      </c>
      <c r="F449" s="68">
        <f>IF(F448&gt;$B$4,"",WORKDAY(F448,1,Feriados!$A$1:$A$1036))</f>
        <v>44944</v>
      </c>
      <c r="G449" s="70">
        <f t="shared" si="21"/>
        <v>1222.6535054549768</v>
      </c>
      <c r="H449" s="70">
        <f t="shared" si="20"/>
        <v>222.65350545497677</v>
      </c>
    </row>
    <row r="450" spans="5:8" x14ac:dyDescent="0.3">
      <c r="E450" s="69">
        <f t="shared" si="22"/>
        <v>448</v>
      </c>
      <c r="F450" s="68">
        <f>IF(F449&gt;$B$4,"",WORKDAY(F449,1,Feriados!$A$1:$A$1036))</f>
        <v>44945</v>
      </c>
      <c r="G450" s="70">
        <f t="shared" si="21"/>
        <v>1223.2034771843812</v>
      </c>
      <c r="H450" s="70">
        <f t="shared" si="20"/>
        <v>223.2034771843812</v>
      </c>
    </row>
    <row r="451" spans="5:8" x14ac:dyDescent="0.3">
      <c r="E451" s="69">
        <f t="shared" si="22"/>
        <v>449</v>
      </c>
      <c r="F451" s="68">
        <f>IF(F450&gt;$B$4,"",WORKDAY(F450,1,Feriados!$A$1:$A$1036))</f>
        <v>44946</v>
      </c>
      <c r="G451" s="70">
        <f t="shared" si="21"/>
        <v>1223.7536963010477</v>
      </c>
      <c r="H451" s="70">
        <f t="shared" ref="H451:H514" si="23">IF(F451="","",+((1+$B$11)^(1/252)*G450)-$G$2)</f>
        <v>223.75369630104774</v>
      </c>
    </row>
    <row r="452" spans="5:8" x14ac:dyDescent="0.3">
      <c r="E452" s="69">
        <f t="shared" si="22"/>
        <v>450</v>
      </c>
      <c r="F452" s="68">
        <f>IF(F451&gt;$B$4,"",WORKDAY(F451,1,Feriados!$A$1:$A$1036))</f>
        <v>44949</v>
      </c>
      <c r="G452" s="70">
        <f t="shared" ref="G452:G515" si="24">IF(F452="","",+(1+$B$11)^(1/252)*G451)</f>
        <v>1224.3041629162556</v>
      </c>
      <c r="H452" s="70">
        <f t="shared" si="23"/>
        <v>224.30416291625556</v>
      </c>
    </row>
    <row r="453" spans="5:8" x14ac:dyDescent="0.3">
      <c r="E453" s="69">
        <f t="shared" ref="E453:E516" si="25">E452+1</f>
        <v>451</v>
      </c>
      <c r="F453" s="68">
        <f>IF(F452&gt;$B$4,"",WORKDAY(F452,1,Feriados!$A$1:$A$1036))</f>
        <v>44950</v>
      </c>
      <c r="G453" s="70">
        <f t="shared" si="24"/>
        <v>1224.8548771413341</v>
      </c>
      <c r="H453" s="70">
        <f t="shared" si="23"/>
        <v>224.8548771413341</v>
      </c>
    </row>
    <row r="454" spans="5:8" x14ac:dyDescent="0.3">
      <c r="E454" s="69">
        <f t="shared" si="25"/>
        <v>452</v>
      </c>
      <c r="F454" s="68">
        <f>IF(F453&gt;$B$4,"",WORKDAY(F453,1,Feriados!$A$1:$A$1036))</f>
        <v>44951</v>
      </c>
      <c r="G454" s="70">
        <f t="shared" si="24"/>
        <v>1225.4058390876626</v>
      </c>
      <c r="H454" s="70">
        <f t="shared" si="23"/>
        <v>225.40583908766257</v>
      </c>
    </row>
    <row r="455" spans="5:8" x14ac:dyDescent="0.3">
      <c r="E455" s="69">
        <f t="shared" si="25"/>
        <v>453</v>
      </c>
      <c r="F455" s="68">
        <f>IF(F454&gt;$B$4,"",WORKDAY(F454,1,Feriados!$A$1:$A$1036))</f>
        <v>44952</v>
      </c>
      <c r="G455" s="70">
        <f t="shared" si="24"/>
        <v>1225.9570488666707</v>
      </c>
      <c r="H455" s="70">
        <f t="shared" si="23"/>
        <v>225.95704886667068</v>
      </c>
    </row>
    <row r="456" spans="5:8" x14ac:dyDescent="0.3">
      <c r="E456" s="69">
        <f t="shared" si="25"/>
        <v>454</v>
      </c>
      <c r="F456" s="68">
        <f>IF(F455&gt;$B$4,"",WORKDAY(F455,1,Feriados!$A$1:$A$1036))</f>
        <v>44953</v>
      </c>
      <c r="G456" s="70">
        <f t="shared" si="24"/>
        <v>1226.5085065898379</v>
      </c>
      <c r="H456" s="70">
        <f t="shared" si="23"/>
        <v>226.50850658983791</v>
      </c>
    </row>
    <row r="457" spans="5:8" x14ac:dyDescent="0.3">
      <c r="E457" s="69">
        <f t="shared" si="25"/>
        <v>455</v>
      </c>
      <c r="F457" s="68">
        <f>IF(F456&gt;$B$4,"",WORKDAY(F456,1,Feriados!$A$1:$A$1036))</f>
        <v>44956</v>
      </c>
      <c r="G457" s="70">
        <f t="shared" si="24"/>
        <v>1227.0602123686942</v>
      </c>
      <c r="H457" s="70">
        <f t="shared" si="23"/>
        <v>227.06021236869424</v>
      </c>
    </row>
    <row r="458" spans="5:8" x14ac:dyDescent="0.3">
      <c r="E458" s="69">
        <f t="shared" si="25"/>
        <v>456</v>
      </c>
      <c r="F458" s="68">
        <f>IF(F457&gt;$B$4,"",WORKDAY(F457,1,Feriados!$A$1:$A$1036))</f>
        <v>44957</v>
      </c>
      <c r="G458" s="70">
        <f t="shared" si="24"/>
        <v>1227.6121663148194</v>
      </c>
      <c r="H458" s="70">
        <f t="shared" si="23"/>
        <v>227.61216631481943</v>
      </c>
    </row>
    <row r="459" spans="5:8" x14ac:dyDescent="0.3">
      <c r="E459" s="69">
        <f t="shared" si="25"/>
        <v>457</v>
      </c>
      <c r="F459" s="68">
        <f>IF(F458&gt;$B$4,"",WORKDAY(F458,1,Feriados!$A$1:$A$1036))</f>
        <v>44958</v>
      </c>
      <c r="G459" s="70">
        <f t="shared" si="24"/>
        <v>1228.1643685398437</v>
      </c>
      <c r="H459" s="70">
        <f t="shared" si="23"/>
        <v>228.16436853984374</v>
      </c>
    </row>
    <row r="460" spans="5:8" x14ac:dyDescent="0.3">
      <c r="E460" s="69">
        <f t="shared" si="25"/>
        <v>458</v>
      </c>
      <c r="F460" s="68">
        <f>IF(F459&gt;$B$4,"",WORKDAY(F459,1,Feriados!$A$1:$A$1036))</f>
        <v>44959</v>
      </c>
      <c r="G460" s="70">
        <f t="shared" si="24"/>
        <v>1228.7168191554476</v>
      </c>
      <c r="H460" s="70">
        <f t="shared" si="23"/>
        <v>228.71681915544764</v>
      </c>
    </row>
    <row r="461" spans="5:8" x14ac:dyDescent="0.3">
      <c r="E461" s="69">
        <f t="shared" si="25"/>
        <v>459</v>
      </c>
      <c r="F461" s="68">
        <f>IF(F460&gt;$B$4,"",WORKDAY(F460,1,Feriados!$A$1:$A$1036))</f>
        <v>44960</v>
      </c>
      <c r="G461" s="70">
        <f t="shared" si="24"/>
        <v>1229.2695182733614</v>
      </c>
      <c r="H461" s="70">
        <f t="shared" si="23"/>
        <v>229.26951827336143</v>
      </c>
    </row>
    <row r="462" spans="5:8" x14ac:dyDescent="0.3">
      <c r="E462" s="69">
        <f t="shared" si="25"/>
        <v>460</v>
      </c>
      <c r="F462" s="68">
        <f>IF(F461&gt;$B$4,"",WORKDAY(F461,1,Feriados!$A$1:$A$1036))</f>
        <v>44963</v>
      </c>
      <c r="G462" s="70">
        <f t="shared" si="24"/>
        <v>1229.8224660053661</v>
      </c>
      <c r="H462" s="70">
        <f t="shared" si="23"/>
        <v>229.8224660053661</v>
      </c>
    </row>
    <row r="463" spans="5:8" x14ac:dyDescent="0.3">
      <c r="E463" s="69">
        <f t="shared" si="25"/>
        <v>461</v>
      </c>
      <c r="F463" s="68">
        <f>IF(F462&gt;$B$4,"",WORKDAY(F462,1,Feriados!$A$1:$A$1036))</f>
        <v>44964</v>
      </c>
      <c r="G463" s="70">
        <f t="shared" si="24"/>
        <v>1230.3756624632929</v>
      </c>
      <c r="H463" s="70">
        <f t="shared" si="23"/>
        <v>230.37566246329288</v>
      </c>
    </row>
    <row r="464" spans="5:8" x14ac:dyDescent="0.3">
      <c r="E464" s="69">
        <f t="shared" si="25"/>
        <v>462</v>
      </c>
      <c r="F464" s="68">
        <f>IF(F463&gt;$B$4,"",WORKDAY(F463,1,Feriados!$A$1:$A$1036))</f>
        <v>44965</v>
      </c>
      <c r="G464" s="70">
        <f t="shared" si="24"/>
        <v>1230.9291077590231</v>
      </c>
      <c r="H464" s="70">
        <f t="shared" si="23"/>
        <v>230.92910775902305</v>
      </c>
    </row>
    <row r="465" spans="5:8" x14ac:dyDescent="0.3">
      <c r="E465" s="69">
        <f t="shared" si="25"/>
        <v>463</v>
      </c>
      <c r="F465" s="68">
        <f>IF(F464&gt;$B$4,"",WORKDAY(F464,1,Feriados!$A$1:$A$1036))</f>
        <v>44966</v>
      </c>
      <c r="G465" s="70">
        <f t="shared" si="24"/>
        <v>1231.4828020044883</v>
      </c>
      <c r="H465" s="70">
        <f t="shared" si="23"/>
        <v>231.48280200448835</v>
      </c>
    </row>
    <row r="466" spans="5:8" x14ac:dyDescent="0.3">
      <c r="E466" s="69">
        <f t="shared" si="25"/>
        <v>464</v>
      </c>
      <c r="F466" s="68">
        <f>IF(F465&gt;$B$4,"",WORKDAY(F465,1,Feriados!$A$1:$A$1036))</f>
        <v>44967</v>
      </c>
      <c r="G466" s="70">
        <f t="shared" si="24"/>
        <v>1232.036745311671</v>
      </c>
      <c r="H466" s="70">
        <f t="shared" si="23"/>
        <v>232.03674531167098</v>
      </c>
    </row>
    <row r="467" spans="5:8" x14ac:dyDescent="0.3">
      <c r="E467" s="69">
        <f t="shared" si="25"/>
        <v>465</v>
      </c>
      <c r="F467" s="68">
        <f>IF(F466&gt;$B$4,"",WORKDAY(F466,1,Feriados!$A$1:$A$1036))</f>
        <v>44970</v>
      </c>
      <c r="G467" s="70">
        <f t="shared" si="24"/>
        <v>1232.5909377926034</v>
      </c>
      <c r="H467" s="70">
        <f t="shared" si="23"/>
        <v>232.59093779260343</v>
      </c>
    </row>
    <row r="468" spans="5:8" x14ac:dyDescent="0.3">
      <c r="E468" s="69">
        <f t="shared" si="25"/>
        <v>466</v>
      </c>
      <c r="F468" s="68">
        <f>IF(F467&gt;$B$4,"",WORKDAY(F467,1,Feriados!$A$1:$A$1036))</f>
        <v>44971</v>
      </c>
      <c r="G468" s="70">
        <f t="shared" si="24"/>
        <v>1233.1453795593686</v>
      </c>
      <c r="H468" s="70">
        <f t="shared" si="23"/>
        <v>233.14537955936862</v>
      </c>
    </row>
    <row r="469" spans="5:8" x14ac:dyDescent="0.3">
      <c r="E469" s="69">
        <f t="shared" si="25"/>
        <v>467</v>
      </c>
      <c r="F469" s="68">
        <f>IF(F468&gt;$B$4,"",WORKDAY(F468,1,Feriados!$A$1:$A$1036))</f>
        <v>44972</v>
      </c>
      <c r="G469" s="70">
        <f t="shared" si="24"/>
        <v>1233.7000707240998</v>
      </c>
      <c r="H469" s="70">
        <f t="shared" si="23"/>
        <v>233.70007072409976</v>
      </c>
    </row>
    <row r="470" spans="5:8" x14ac:dyDescent="0.3">
      <c r="E470" s="69">
        <f t="shared" si="25"/>
        <v>468</v>
      </c>
      <c r="F470" s="68">
        <f>IF(F469&gt;$B$4,"",WORKDAY(F469,1,Feriados!$A$1:$A$1036))</f>
        <v>44973</v>
      </c>
      <c r="G470" s="70">
        <f t="shared" si="24"/>
        <v>1234.2550113989805</v>
      </c>
      <c r="H470" s="70">
        <f t="shared" si="23"/>
        <v>234.25501139898051</v>
      </c>
    </row>
    <row r="471" spans="5:8" x14ac:dyDescent="0.3">
      <c r="E471" s="69">
        <f t="shared" si="25"/>
        <v>469</v>
      </c>
      <c r="F471" s="68">
        <f>IF(F470&gt;$B$4,"",WORKDAY(F470,1,Feriados!$A$1:$A$1036))</f>
        <v>44974</v>
      </c>
      <c r="G471" s="70">
        <f t="shared" si="24"/>
        <v>1234.8102016962453</v>
      </c>
      <c r="H471" s="70">
        <f t="shared" si="23"/>
        <v>234.81020169624526</v>
      </c>
    </row>
    <row r="472" spans="5:8" x14ac:dyDescent="0.3">
      <c r="E472" s="69">
        <f t="shared" si="25"/>
        <v>470</v>
      </c>
      <c r="F472" s="68">
        <f>IF(F471&gt;$B$4,"",WORKDAY(F471,1,Feriados!$A$1:$A$1036))</f>
        <v>44979</v>
      </c>
      <c r="G472" s="70">
        <f t="shared" si="24"/>
        <v>1235.3656417281784</v>
      </c>
      <c r="H472" s="70">
        <f t="shared" si="23"/>
        <v>235.36564172817839</v>
      </c>
    </row>
    <row r="473" spans="5:8" x14ac:dyDescent="0.3">
      <c r="E473" s="69">
        <f t="shared" si="25"/>
        <v>471</v>
      </c>
      <c r="F473" s="68">
        <f>IF(F472&gt;$B$4,"",WORKDAY(F472,1,Feriados!$A$1:$A$1036))</f>
        <v>44980</v>
      </c>
      <c r="G473" s="70">
        <f t="shared" si="24"/>
        <v>1235.9213316071152</v>
      </c>
      <c r="H473" s="70">
        <f t="shared" si="23"/>
        <v>235.92133160711523</v>
      </c>
    </row>
    <row r="474" spans="5:8" x14ac:dyDescent="0.3">
      <c r="E474" s="69">
        <f t="shared" si="25"/>
        <v>472</v>
      </c>
      <c r="F474" s="68">
        <f>IF(F473&gt;$B$4,"",WORKDAY(F473,1,Feriados!$A$1:$A$1036))</f>
        <v>44981</v>
      </c>
      <c r="G474" s="70">
        <f t="shared" si="24"/>
        <v>1236.4772714454416</v>
      </c>
      <c r="H474" s="70">
        <f t="shared" si="23"/>
        <v>236.4772714454416</v>
      </c>
    </row>
    <row r="475" spans="5:8" x14ac:dyDescent="0.3">
      <c r="E475" s="69">
        <f t="shared" si="25"/>
        <v>473</v>
      </c>
      <c r="F475" s="68">
        <f>IF(F474&gt;$B$4,"",WORKDAY(F474,1,Feriados!$A$1:$A$1036))</f>
        <v>44984</v>
      </c>
      <c r="G475" s="70">
        <f t="shared" si="24"/>
        <v>1237.0334613555938</v>
      </c>
      <c r="H475" s="70">
        <f t="shared" si="23"/>
        <v>237.03346135559377</v>
      </c>
    </row>
    <row r="476" spans="5:8" x14ac:dyDescent="0.3">
      <c r="E476" s="69">
        <f t="shared" si="25"/>
        <v>474</v>
      </c>
      <c r="F476" s="68">
        <f>IF(F475&gt;$B$4,"",WORKDAY(F475,1,Feriados!$A$1:$A$1036))</f>
        <v>44985</v>
      </c>
      <c r="G476" s="70">
        <f t="shared" si="24"/>
        <v>1237.5899014500585</v>
      </c>
      <c r="H476" s="70">
        <f t="shared" si="23"/>
        <v>237.58990145005851</v>
      </c>
    </row>
    <row r="477" spans="5:8" x14ac:dyDescent="0.3">
      <c r="E477" s="69">
        <f t="shared" si="25"/>
        <v>475</v>
      </c>
      <c r="F477" s="68">
        <f>IF(F476&gt;$B$4,"",WORKDAY(F476,1,Feriados!$A$1:$A$1036))</f>
        <v>44986</v>
      </c>
      <c r="G477" s="70">
        <f t="shared" si="24"/>
        <v>1238.1465918413733</v>
      </c>
      <c r="H477" s="70">
        <f t="shared" si="23"/>
        <v>238.14659184137327</v>
      </c>
    </row>
    <row r="478" spans="5:8" x14ac:dyDescent="0.3">
      <c r="E478" s="69">
        <f t="shared" si="25"/>
        <v>476</v>
      </c>
      <c r="F478" s="68">
        <f>IF(F477&gt;$B$4,"",WORKDAY(F477,1,Feriados!$A$1:$A$1036))</f>
        <v>44987</v>
      </c>
      <c r="G478" s="70">
        <f t="shared" si="24"/>
        <v>1238.703532642126</v>
      </c>
      <c r="H478" s="70">
        <f t="shared" si="23"/>
        <v>238.70353264212599</v>
      </c>
    </row>
    <row r="479" spans="5:8" x14ac:dyDescent="0.3">
      <c r="E479" s="69">
        <f t="shared" si="25"/>
        <v>477</v>
      </c>
      <c r="F479" s="68">
        <f>IF(F478&gt;$B$4,"",WORKDAY(F478,1,Feriados!$A$1:$A$1036))</f>
        <v>44988</v>
      </c>
      <c r="G479" s="70">
        <f t="shared" si="24"/>
        <v>1239.2607239649556</v>
      </c>
      <c r="H479" s="70">
        <f t="shared" si="23"/>
        <v>239.26072396495556</v>
      </c>
    </row>
    <row r="480" spans="5:8" x14ac:dyDescent="0.3">
      <c r="E480" s="69">
        <f t="shared" si="25"/>
        <v>478</v>
      </c>
      <c r="F480" s="68">
        <f>IF(F479&gt;$B$4,"",WORKDAY(F479,1,Feriados!$A$1:$A$1036))</f>
        <v>44991</v>
      </c>
      <c r="G480" s="70">
        <f t="shared" si="24"/>
        <v>1239.8181659225513</v>
      </c>
      <c r="H480" s="70">
        <f t="shared" si="23"/>
        <v>239.81816592255132</v>
      </c>
    </row>
    <row r="481" spans="5:8" x14ac:dyDescent="0.3">
      <c r="E481" s="69">
        <f t="shared" si="25"/>
        <v>479</v>
      </c>
      <c r="F481" s="68">
        <f>IF(F480&gt;$B$4,"",WORKDAY(F480,1,Feriados!$A$1:$A$1036))</f>
        <v>44992</v>
      </c>
      <c r="G481" s="70">
        <f t="shared" si="24"/>
        <v>1240.3758586276531</v>
      </c>
      <c r="H481" s="70">
        <f t="shared" si="23"/>
        <v>240.37585862765309</v>
      </c>
    </row>
    <row r="482" spans="5:8" x14ac:dyDescent="0.3">
      <c r="E482" s="69">
        <f t="shared" si="25"/>
        <v>480</v>
      </c>
      <c r="F482" s="68">
        <f>IF(F481&gt;$B$4,"",WORKDAY(F481,1,Feriados!$A$1:$A$1036))</f>
        <v>44993</v>
      </c>
      <c r="G482" s="70">
        <f t="shared" si="24"/>
        <v>1240.9338021930519</v>
      </c>
      <c r="H482" s="70">
        <f t="shared" si="23"/>
        <v>240.93380219305186</v>
      </c>
    </row>
    <row r="483" spans="5:8" x14ac:dyDescent="0.3">
      <c r="E483" s="69">
        <f t="shared" si="25"/>
        <v>481</v>
      </c>
      <c r="F483" s="68">
        <f>IF(F482&gt;$B$4,"",WORKDAY(F482,1,Feriados!$A$1:$A$1036))</f>
        <v>44994</v>
      </c>
      <c r="G483" s="70">
        <f t="shared" si="24"/>
        <v>1241.4919967315893</v>
      </c>
      <c r="H483" s="70">
        <f t="shared" si="23"/>
        <v>241.49199673158932</v>
      </c>
    </row>
    <row r="484" spans="5:8" x14ac:dyDescent="0.3">
      <c r="E484" s="69">
        <f t="shared" si="25"/>
        <v>482</v>
      </c>
      <c r="F484" s="68">
        <f>IF(F483&gt;$B$4,"",WORKDAY(F483,1,Feriados!$A$1:$A$1036))</f>
        <v>44995</v>
      </c>
      <c r="G484" s="70">
        <f t="shared" si="24"/>
        <v>1242.0504423561574</v>
      </c>
      <c r="H484" s="70">
        <f t="shared" si="23"/>
        <v>242.05044235615742</v>
      </c>
    </row>
    <row r="485" spans="5:8" x14ac:dyDescent="0.3">
      <c r="E485" s="69">
        <f t="shared" si="25"/>
        <v>483</v>
      </c>
      <c r="F485" s="68">
        <f>IF(F484&gt;$B$4,"",WORKDAY(F484,1,Feriados!$A$1:$A$1036))</f>
        <v>44998</v>
      </c>
      <c r="G485" s="70">
        <f t="shared" si="24"/>
        <v>1242.6091391796995</v>
      </c>
      <c r="H485" s="70">
        <f t="shared" si="23"/>
        <v>242.60913917969947</v>
      </c>
    </row>
    <row r="486" spans="5:8" x14ac:dyDescent="0.3">
      <c r="E486" s="69">
        <f t="shared" si="25"/>
        <v>484</v>
      </c>
      <c r="F486" s="68">
        <f>IF(F485&gt;$B$4,"",WORKDAY(F485,1,Feriados!$A$1:$A$1036))</f>
        <v>44999</v>
      </c>
      <c r="G486" s="70">
        <f t="shared" si="24"/>
        <v>1243.168087315209</v>
      </c>
      <c r="H486" s="70">
        <f t="shared" si="23"/>
        <v>243.16808731520905</v>
      </c>
    </row>
    <row r="487" spans="5:8" x14ac:dyDescent="0.3">
      <c r="E487" s="69">
        <f t="shared" si="25"/>
        <v>485</v>
      </c>
      <c r="F487" s="68">
        <f>IF(F486&gt;$B$4,"",WORKDAY(F486,1,Feriados!$A$1:$A$1036))</f>
        <v>45000</v>
      </c>
      <c r="G487" s="70">
        <f t="shared" si="24"/>
        <v>1243.7272868757311</v>
      </c>
      <c r="H487" s="70">
        <f t="shared" si="23"/>
        <v>243.72728687573112</v>
      </c>
    </row>
    <row r="488" spans="5:8" x14ac:dyDescent="0.3">
      <c r="E488" s="69">
        <f t="shared" si="25"/>
        <v>486</v>
      </c>
      <c r="F488" s="68">
        <f>IF(F487&gt;$B$4,"",WORKDAY(F487,1,Feriados!$A$1:$A$1036))</f>
        <v>45001</v>
      </c>
      <c r="G488" s="70">
        <f t="shared" si="24"/>
        <v>1244.2867379743611</v>
      </c>
      <c r="H488" s="70">
        <f t="shared" si="23"/>
        <v>244.28673797436113</v>
      </c>
    </row>
    <row r="489" spans="5:8" x14ac:dyDescent="0.3">
      <c r="E489" s="69">
        <f t="shared" si="25"/>
        <v>487</v>
      </c>
      <c r="F489" s="68">
        <f>IF(F488&gt;$B$4,"",WORKDAY(F488,1,Feriados!$A$1:$A$1036))</f>
        <v>45002</v>
      </c>
      <c r="G489" s="70">
        <f t="shared" si="24"/>
        <v>1244.8464407242454</v>
      </c>
      <c r="H489" s="70">
        <f t="shared" si="23"/>
        <v>244.84644072424544</v>
      </c>
    </row>
    <row r="490" spans="5:8" x14ac:dyDescent="0.3">
      <c r="E490" s="69">
        <f t="shared" si="25"/>
        <v>488</v>
      </c>
      <c r="F490" s="68">
        <f>IF(F489&gt;$B$4,"",WORKDAY(F489,1,Feriados!$A$1:$A$1036))</f>
        <v>45005</v>
      </c>
      <c r="G490" s="70">
        <f t="shared" si="24"/>
        <v>1245.4063952385814</v>
      </c>
      <c r="H490" s="70">
        <f t="shared" si="23"/>
        <v>245.40639523858135</v>
      </c>
    </row>
    <row r="491" spans="5:8" x14ac:dyDescent="0.3">
      <c r="E491" s="69">
        <f t="shared" si="25"/>
        <v>489</v>
      </c>
      <c r="F491" s="68">
        <f>IF(F490&gt;$B$4,"",WORKDAY(F490,1,Feriados!$A$1:$A$1036))</f>
        <v>45006</v>
      </c>
      <c r="G491" s="70">
        <f t="shared" si="24"/>
        <v>1245.9666016306171</v>
      </c>
      <c r="H491" s="70">
        <f t="shared" si="23"/>
        <v>245.96660163061711</v>
      </c>
    </row>
    <row r="492" spans="5:8" x14ac:dyDescent="0.3">
      <c r="E492" s="69">
        <f t="shared" si="25"/>
        <v>490</v>
      </c>
      <c r="F492" s="68">
        <f>IF(F491&gt;$B$4,"",WORKDAY(F491,1,Feriados!$A$1:$A$1036))</f>
        <v>45007</v>
      </c>
      <c r="G492" s="70">
        <f t="shared" si="24"/>
        <v>1246.5270600136519</v>
      </c>
      <c r="H492" s="70">
        <f t="shared" si="23"/>
        <v>246.52706001365186</v>
      </c>
    </row>
    <row r="493" spans="5:8" x14ac:dyDescent="0.3">
      <c r="E493" s="69">
        <f t="shared" si="25"/>
        <v>491</v>
      </c>
      <c r="F493" s="68">
        <f>IF(F492&gt;$B$4,"",WORKDAY(F492,1,Feriados!$A$1:$A$1036))</f>
        <v>45008</v>
      </c>
      <c r="G493" s="70">
        <f t="shared" si="24"/>
        <v>1247.0877705010357</v>
      </c>
      <c r="H493" s="70">
        <f t="shared" si="23"/>
        <v>247.08777050103572</v>
      </c>
    </row>
    <row r="494" spans="5:8" x14ac:dyDescent="0.3">
      <c r="E494" s="69">
        <f t="shared" si="25"/>
        <v>492</v>
      </c>
      <c r="F494" s="68">
        <f>IF(F493&gt;$B$4,"",WORKDAY(F493,1,Feriados!$A$1:$A$1036))</f>
        <v>45009</v>
      </c>
      <c r="G494" s="70">
        <f t="shared" si="24"/>
        <v>1247.6487332061697</v>
      </c>
      <c r="H494" s="70">
        <f t="shared" si="23"/>
        <v>247.64873320616971</v>
      </c>
    </row>
    <row r="495" spans="5:8" x14ac:dyDescent="0.3">
      <c r="E495" s="69">
        <f t="shared" si="25"/>
        <v>493</v>
      </c>
      <c r="F495" s="68">
        <f>IF(F494&gt;$B$4,"",WORKDAY(F494,1,Feriados!$A$1:$A$1036))</f>
        <v>45012</v>
      </c>
      <c r="G495" s="70">
        <f t="shared" si="24"/>
        <v>1248.209948242506</v>
      </c>
      <c r="H495" s="70">
        <f t="shared" si="23"/>
        <v>248.20994824250602</v>
      </c>
    </row>
    <row r="496" spans="5:8" x14ac:dyDescent="0.3">
      <c r="E496" s="69">
        <f t="shared" si="25"/>
        <v>494</v>
      </c>
      <c r="F496" s="68">
        <f>IF(F495&gt;$B$4,"",WORKDAY(F495,1,Feriados!$A$1:$A$1036))</f>
        <v>45013</v>
      </c>
      <c r="G496" s="70">
        <f t="shared" si="24"/>
        <v>1248.7714157235478</v>
      </c>
      <c r="H496" s="70">
        <f t="shared" si="23"/>
        <v>248.77141572354776</v>
      </c>
    </row>
    <row r="497" spans="5:8" x14ac:dyDescent="0.3">
      <c r="E497" s="69">
        <f t="shared" si="25"/>
        <v>495</v>
      </c>
      <c r="F497" s="68">
        <f>IF(F496&gt;$B$4,"",WORKDAY(F496,1,Feriados!$A$1:$A$1036))</f>
        <v>45014</v>
      </c>
      <c r="G497" s="70">
        <f t="shared" si="24"/>
        <v>1249.3331357628492</v>
      </c>
      <c r="H497" s="70">
        <f t="shared" si="23"/>
        <v>249.33313576284922</v>
      </c>
    </row>
    <row r="498" spans="5:8" x14ac:dyDescent="0.3">
      <c r="E498" s="69">
        <f t="shared" si="25"/>
        <v>496</v>
      </c>
      <c r="F498" s="68">
        <f>IF(F497&gt;$B$4,"",WORKDAY(F497,1,Feriados!$A$1:$A$1036))</f>
        <v>45015</v>
      </c>
      <c r="G498" s="70">
        <f t="shared" si="24"/>
        <v>1249.8951084740158</v>
      </c>
      <c r="H498" s="70">
        <f t="shared" si="23"/>
        <v>249.89510847401584</v>
      </c>
    </row>
    <row r="499" spans="5:8" x14ac:dyDescent="0.3">
      <c r="E499" s="69">
        <f t="shared" si="25"/>
        <v>497</v>
      </c>
      <c r="F499" s="68">
        <f>IF(F498&gt;$B$4,"",WORKDAY(F498,1,Feriados!$A$1:$A$1036))</f>
        <v>45016</v>
      </c>
      <c r="G499" s="70">
        <f t="shared" si="24"/>
        <v>1250.4573339707038</v>
      </c>
      <c r="H499" s="70">
        <f t="shared" si="23"/>
        <v>250.45733397070376</v>
      </c>
    </row>
    <row r="500" spans="5:8" x14ac:dyDescent="0.3">
      <c r="E500" s="69">
        <f t="shared" si="25"/>
        <v>498</v>
      </c>
      <c r="F500" s="68">
        <f>IF(F499&gt;$B$4,"",WORKDAY(F499,1,Feriados!$A$1:$A$1036))</f>
        <v>45019</v>
      </c>
      <c r="G500" s="70">
        <f t="shared" si="24"/>
        <v>1251.0198123666205</v>
      </c>
      <c r="H500" s="70">
        <f t="shared" si="23"/>
        <v>251.0198123666205</v>
      </c>
    </row>
    <row r="501" spans="5:8" x14ac:dyDescent="0.3">
      <c r="E501" s="69">
        <f t="shared" si="25"/>
        <v>499</v>
      </c>
      <c r="F501" s="68">
        <f>IF(F500&gt;$B$4,"",WORKDAY(F500,1,Feriados!$A$1:$A$1036))</f>
        <v>45020</v>
      </c>
      <c r="G501" s="70">
        <f t="shared" si="24"/>
        <v>1251.5825437755248</v>
      </c>
      <c r="H501" s="70">
        <f t="shared" si="23"/>
        <v>251.58254377552475</v>
      </c>
    </row>
    <row r="502" spans="5:8" x14ac:dyDescent="0.3">
      <c r="E502" s="69">
        <f t="shared" si="25"/>
        <v>500</v>
      </c>
      <c r="F502" s="68">
        <f>IF(F501&gt;$B$4,"",WORKDAY(F501,1,Feriados!$A$1:$A$1036))</f>
        <v>45021</v>
      </c>
      <c r="G502" s="70">
        <f t="shared" si="24"/>
        <v>1252.1455283112264</v>
      </c>
      <c r="H502" s="70">
        <f t="shared" si="23"/>
        <v>252.14552831122637</v>
      </c>
    </row>
    <row r="503" spans="5:8" x14ac:dyDescent="0.3">
      <c r="E503" s="69">
        <f t="shared" si="25"/>
        <v>501</v>
      </c>
      <c r="F503" s="68">
        <f>IF(F502&gt;$B$4,"",WORKDAY(F502,1,Feriados!$A$1:$A$1036))</f>
        <v>45022</v>
      </c>
      <c r="G503" s="70">
        <f t="shared" si="24"/>
        <v>1252.7087660875866</v>
      </c>
      <c r="H503" s="70">
        <f t="shared" si="23"/>
        <v>252.70876608758658</v>
      </c>
    </row>
    <row r="504" spans="5:8" x14ac:dyDescent="0.3">
      <c r="E504" s="69">
        <f t="shared" si="25"/>
        <v>502</v>
      </c>
      <c r="F504" s="68">
        <f>IF(F503&gt;$B$4,"",WORKDAY(F503,1,Feriados!$A$1:$A$1036))</f>
        <v>45026</v>
      </c>
      <c r="G504" s="70">
        <f t="shared" si="24"/>
        <v>1253.2722572185173</v>
      </c>
      <c r="H504" s="70">
        <f t="shared" si="23"/>
        <v>253.27225721851732</v>
      </c>
    </row>
    <row r="505" spans="5:8" x14ac:dyDescent="0.3">
      <c r="E505" s="69">
        <f t="shared" si="25"/>
        <v>503</v>
      </c>
      <c r="F505" s="68">
        <f>IF(F504&gt;$B$4,"",WORKDAY(F504,1,Feriados!$A$1:$A$1036))</f>
        <v>45027</v>
      </c>
      <c r="G505" s="70">
        <f t="shared" si="24"/>
        <v>1253.8360018179822</v>
      </c>
      <c r="H505" s="70">
        <f t="shared" si="23"/>
        <v>253.83600181798215</v>
      </c>
    </row>
    <row r="506" spans="5:8" x14ac:dyDescent="0.3">
      <c r="E506" s="69">
        <f t="shared" si="25"/>
        <v>504</v>
      </c>
      <c r="F506" s="68">
        <f>IF(F505&gt;$B$4,"",WORKDAY(F505,1,Feriados!$A$1:$A$1036))</f>
        <v>45028</v>
      </c>
      <c r="G506" s="70">
        <f t="shared" si="24"/>
        <v>1254.399999999996</v>
      </c>
      <c r="H506" s="70">
        <f t="shared" si="23"/>
        <v>254.399999999996</v>
      </c>
    </row>
    <row r="507" spans="5:8" x14ac:dyDescent="0.3">
      <c r="E507" s="69">
        <f t="shared" si="25"/>
        <v>505</v>
      </c>
      <c r="F507" s="68">
        <f>IF(F506&gt;$B$4,"",WORKDAY(F506,1,Feriados!$A$1:$A$1036))</f>
        <v>45029</v>
      </c>
      <c r="G507" s="70">
        <f t="shared" si="24"/>
        <v>1254.9642518786247</v>
      </c>
      <c r="H507" s="70">
        <f t="shared" si="23"/>
        <v>254.96425187862474</v>
      </c>
    </row>
    <row r="508" spans="5:8" x14ac:dyDescent="0.3">
      <c r="E508" s="69">
        <f t="shared" si="25"/>
        <v>506</v>
      </c>
      <c r="F508" s="68">
        <f>IF(F507&gt;$B$4,"",WORKDAY(F507,1,Feriados!$A$1:$A$1036))</f>
        <v>45030</v>
      </c>
      <c r="G508" s="70">
        <f t="shared" si="24"/>
        <v>1255.5287575679856</v>
      </c>
      <c r="H508" s="70">
        <f t="shared" si="23"/>
        <v>255.52875756798562</v>
      </c>
    </row>
    <row r="509" spans="5:8" x14ac:dyDescent="0.3">
      <c r="E509" s="69">
        <f t="shared" si="25"/>
        <v>507</v>
      </c>
      <c r="F509" s="68">
        <f>IF(F508&gt;$B$4,"",WORKDAY(F508,1,Feriados!$A$1:$A$1036))</f>
        <v>45033</v>
      </c>
      <c r="G509" s="70">
        <f t="shared" si="24"/>
        <v>1256.0935171822475</v>
      </c>
      <c r="H509" s="70">
        <f t="shared" si="23"/>
        <v>256.09351718224752</v>
      </c>
    </row>
    <row r="510" spans="5:8" x14ac:dyDescent="0.3">
      <c r="E510" s="69">
        <f t="shared" si="25"/>
        <v>508</v>
      </c>
      <c r="F510" s="68">
        <f>IF(F509&gt;$B$4,"",WORKDAY(F509,1,Feriados!$A$1:$A$1036))</f>
        <v>45034</v>
      </c>
      <c r="G510" s="70">
        <f t="shared" si="24"/>
        <v>1256.6585308356302</v>
      </c>
      <c r="H510" s="70">
        <f t="shared" si="23"/>
        <v>256.65853083563024</v>
      </c>
    </row>
    <row r="511" spans="5:8" x14ac:dyDescent="0.3">
      <c r="E511" s="69">
        <f t="shared" si="25"/>
        <v>509</v>
      </c>
      <c r="F511" s="68">
        <f>IF(F510&gt;$B$4,"",WORKDAY(F510,1,Feriados!$A$1:$A$1036))</f>
        <v>45035</v>
      </c>
      <c r="G511" s="70">
        <f t="shared" si="24"/>
        <v>1257.2237986424054</v>
      </c>
      <c r="H511" s="70">
        <f t="shared" si="23"/>
        <v>257.22379864240543</v>
      </c>
    </row>
    <row r="512" spans="5:8" x14ac:dyDescent="0.3">
      <c r="E512" s="69">
        <f t="shared" si="25"/>
        <v>510</v>
      </c>
      <c r="F512" s="68">
        <f>IF(F511&gt;$B$4,"",WORKDAY(F511,1,Feriados!$A$1:$A$1036))</f>
        <v>45036</v>
      </c>
      <c r="G512" s="70">
        <f t="shared" si="24"/>
        <v>1257.7893207168959</v>
      </c>
      <c r="H512" s="70">
        <f t="shared" si="23"/>
        <v>257.78932071689587</v>
      </c>
    </row>
    <row r="513" spans="5:8" x14ac:dyDescent="0.3">
      <c r="E513" s="69">
        <f t="shared" si="25"/>
        <v>511</v>
      </c>
      <c r="F513" s="68">
        <f>IF(F512&gt;$B$4,"",WORKDAY(F512,1,Feriados!$A$1:$A$1036))</f>
        <v>45040</v>
      </c>
      <c r="G513" s="70">
        <f t="shared" si="24"/>
        <v>1258.3550971734755</v>
      </c>
      <c r="H513" s="70">
        <f t="shared" si="23"/>
        <v>258.35509717347554</v>
      </c>
    </row>
    <row r="514" spans="5:8" x14ac:dyDescent="0.3">
      <c r="E514" s="69">
        <f t="shared" si="25"/>
        <v>512</v>
      </c>
      <c r="F514" s="68">
        <f>IF(F513&gt;$B$4,"",WORKDAY(F513,1,Feriados!$A$1:$A$1036))</f>
        <v>45041</v>
      </c>
      <c r="G514" s="70">
        <f t="shared" si="24"/>
        <v>1258.9211281265705</v>
      </c>
      <c r="H514" s="70">
        <f t="shared" si="23"/>
        <v>258.92112812657047</v>
      </c>
    </row>
    <row r="515" spans="5:8" x14ac:dyDescent="0.3">
      <c r="E515" s="69">
        <f t="shared" si="25"/>
        <v>513</v>
      </c>
      <c r="F515" s="68">
        <f>IF(F514&gt;$B$4,"",WORKDAY(F514,1,Feriados!$A$1:$A$1036))</f>
        <v>45042</v>
      </c>
      <c r="G515" s="70">
        <f t="shared" si="24"/>
        <v>1259.4874136906576</v>
      </c>
      <c r="H515" s="70">
        <f t="shared" ref="H515:H578" si="26">IF(F515="","",+((1+$B$11)^(1/252)*G514)-$G$2)</f>
        <v>259.4874136906576</v>
      </c>
    </row>
    <row r="516" spans="5:8" x14ac:dyDescent="0.3">
      <c r="E516" s="69">
        <f t="shared" si="25"/>
        <v>514</v>
      </c>
      <c r="F516" s="68">
        <f>IF(F515&gt;$B$4,"",WORKDAY(F515,1,Feriados!$A$1:$A$1036))</f>
        <v>45043</v>
      </c>
      <c r="G516" s="70">
        <f t="shared" ref="G516:G579" si="27">IF(F516="","",+(1+$B$11)^(1/252)*G515)</f>
        <v>1260.0539539802655</v>
      </c>
      <c r="H516" s="70">
        <f t="shared" si="26"/>
        <v>260.05395398026553</v>
      </c>
    </row>
    <row r="517" spans="5:8" x14ac:dyDescent="0.3">
      <c r="E517" s="69">
        <f t="shared" ref="E517:E580" si="28">E516+1</f>
        <v>515</v>
      </c>
      <c r="F517" s="68">
        <f>IF(F516&gt;$B$4,"",WORKDAY(F516,1,Feriados!$A$1:$A$1036))</f>
        <v>45044</v>
      </c>
      <c r="G517" s="70">
        <f t="shared" si="27"/>
        <v>1260.6207491099744</v>
      </c>
      <c r="H517" s="70">
        <f t="shared" si="26"/>
        <v>260.62074910997444</v>
      </c>
    </row>
    <row r="518" spans="5:8" x14ac:dyDescent="0.3">
      <c r="E518" s="69">
        <f t="shared" si="28"/>
        <v>516</v>
      </c>
      <c r="F518" s="68">
        <f>IF(F517&gt;$B$4,"",WORKDAY(F517,1,Feriados!$A$1:$A$1036))</f>
        <v>45048</v>
      </c>
      <c r="G518" s="70">
        <f t="shared" si="27"/>
        <v>1261.1877991944161</v>
      </c>
      <c r="H518" s="70">
        <f t="shared" si="26"/>
        <v>261.18779919441613</v>
      </c>
    </row>
    <row r="519" spans="5:8" x14ac:dyDescent="0.3">
      <c r="E519" s="69">
        <f t="shared" si="28"/>
        <v>517</v>
      </c>
      <c r="F519" s="68">
        <f>IF(F518&gt;$B$4,"",WORKDAY(F518,1,Feriados!$A$1:$A$1036))</f>
        <v>45049</v>
      </c>
      <c r="G519" s="70">
        <f t="shared" si="27"/>
        <v>1261.7551043482738</v>
      </c>
      <c r="H519" s="70">
        <f t="shared" si="26"/>
        <v>261.75510434827379</v>
      </c>
    </row>
    <row r="520" spans="5:8" x14ac:dyDescent="0.3">
      <c r="E520" s="69">
        <f t="shared" si="28"/>
        <v>518</v>
      </c>
      <c r="F520" s="68">
        <f>IF(F519&gt;$B$4,"",WORKDAY(F519,1,Feriados!$A$1:$A$1036))</f>
        <v>45050</v>
      </c>
      <c r="G520" s="70">
        <f t="shared" si="27"/>
        <v>1262.3226646862822</v>
      </c>
      <c r="H520" s="70">
        <f t="shared" si="26"/>
        <v>262.32266468628222</v>
      </c>
    </row>
    <row r="521" spans="5:8" x14ac:dyDescent="0.3">
      <c r="E521" s="69">
        <f t="shared" si="28"/>
        <v>519</v>
      </c>
      <c r="F521" s="68">
        <f>IF(F520&gt;$B$4,"",WORKDAY(F520,1,Feriados!$A$1:$A$1036))</f>
        <v>45051</v>
      </c>
      <c r="G521" s="70">
        <f t="shared" si="27"/>
        <v>1262.8904803232281</v>
      </c>
      <c r="H521" s="70">
        <f t="shared" si="26"/>
        <v>262.89048032322808</v>
      </c>
    </row>
    <row r="522" spans="5:8" x14ac:dyDescent="0.3">
      <c r="E522" s="69">
        <f t="shared" si="28"/>
        <v>520</v>
      </c>
      <c r="F522" s="68">
        <f>IF(F521&gt;$B$4,"",WORKDAY(F521,1,Feriados!$A$1:$A$1036))</f>
        <v>45054</v>
      </c>
      <c r="G522" s="70">
        <f t="shared" si="27"/>
        <v>1263.4585513739494</v>
      </c>
      <c r="H522" s="70">
        <f t="shared" si="26"/>
        <v>263.45855137394938</v>
      </c>
    </row>
    <row r="523" spans="5:8" x14ac:dyDescent="0.3">
      <c r="E523" s="69">
        <f t="shared" si="28"/>
        <v>521</v>
      </c>
      <c r="F523" s="68">
        <f>IF(F522&gt;$B$4,"",WORKDAY(F522,1,Feriados!$A$1:$A$1036))</f>
        <v>45055</v>
      </c>
      <c r="G523" s="70">
        <f t="shared" si="27"/>
        <v>1264.0268779533358</v>
      </c>
      <c r="H523" s="70">
        <f t="shared" si="26"/>
        <v>264.02687795333577</v>
      </c>
    </row>
    <row r="524" spans="5:8" x14ac:dyDescent="0.3">
      <c r="E524" s="69">
        <f t="shared" si="28"/>
        <v>522</v>
      </c>
      <c r="F524" s="68">
        <f>IF(F523&gt;$B$4,"",WORKDAY(F523,1,Feriados!$A$1:$A$1036))</f>
        <v>45056</v>
      </c>
      <c r="G524" s="70">
        <f t="shared" si="27"/>
        <v>1264.5954601763287</v>
      </c>
      <c r="H524" s="70">
        <f t="shared" si="26"/>
        <v>264.59546017632874</v>
      </c>
    </row>
    <row r="525" spans="5:8" x14ac:dyDescent="0.3">
      <c r="E525" s="69">
        <f t="shared" si="28"/>
        <v>523</v>
      </c>
      <c r="F525" s="68">
        <f>IF(F524&gt;$B$4,"",WORKDAY(F524,1,Feriados!$A$1:$A$1036))</f>
        <v>45057</v>
      </c>
      <c r="G525" s="70">
        <f t="shared" si="27"/>
        <v>1265.1642981579214</v>
      </c>
      <c r="H525" s="70">
        <f t="shared" si="26"/>
        <v>265.16429815792139</v>
      </c>
    </row>
    <row r="526" spans="5:8" x14ac:dyDescent="0.3">
      <c r="E526" s="69">
        <f t="shared" si="28"/>
        <v>524</v>
      </c>
      <c r="F526" s="68">
        <f>IF(F525&gt;$B$4,"",WORKDAY(F525,1,Feriados!$A$1:$A$1036))</f>
        <v>45058</v>
      </c>
      <c r="G526" s="70">
        <f t="shared" si="27"/>
        <v>1265.7333920131587</v>
      </c>
      <c r="H526" s="70">
        <f t="shared" si="26"/>
        <v>265.73339201315866</v>
      </c>
    </row>
    <row r="527" spans="5:8" x14ac:dyDescent="0.3">
      <c r="E527" s="69">
        <f t="shared" si="28"/>
        <v>525</v>
      </c>
      <c r="F527" s="68">
        <f>IF(F526&gt;$B$4,"",WORKDAY(F526,1,Feriados!$A$1:$A$1036))</f>
        <v>45061</v>
      </c>
      <c r="G527" s="70">
        <f t="shared" si="27"/>
        <v>1266.3027418571371</v>
      </c>
      <c r="H527" s="70">
        <f t="shared" si="26"/>
        <v>266.30274185713711</v>
      </c>
    </row>
    <row r="528" spans="5:8" x14ac:dyDescent="0.3">
      <c r="E528" s="69">
        <f t="shared" si="28"/>
        <v>526</v>
      </c>
      <c r="F528" s="68">
        <f>IF(F527&gt;$B$4,"",WORKDAY(F527,1,Feriados!$A$1:$A$1036))</f>
        <v>45062</v>
      </c>
      <c r="G528" s="70">
        <f t="shared" si="27"/>
        <v>1266.8723478050051</v>
      </c>
      <c r="H528" s="70">
        <f t="shared" si="26"/>
        <v>266.87234780500512</v>
      </c>
    </row>
    <row r="529" spans="5:8" x14ac:dyDescent="0.3">
      <c r="E529" s="69">
        <f t="shared" si="28"/>
        <v>527</v>
      </c>
      <c r="F529" s="68">
        <f>IF(F528&gt;$B$4,"",WORKDAY(F528,1,Feriados!$A$1:$A$1036))</f>
        <v>45063</v>
      </c>
      <c r="G529" s="70">
        <f t="shared" si="27"/>
        <v>1267.4422099719627</v>
      </c>
      <c r="H529" s="70">
        <f t="shared" si="26"/>
        <v>267.44220997196271</v>
      </c>
    </row>
    <row r="530" spans="5:8" x14ac:dyDescent="0.3">
      <c r="E530" s="69">
        <f t="shared" si="28"/>
        <v>528</v>
      </c>
      <c r="F530" s="68">
        <f>IF(F529&gt;$B$4,"",WORKDAY(F529,1,Feriados!$A$1:$A$1036))</f>
        <v>45064</v>
      </c>
      <c r="G530" s="70">
        <f t="shared" si="27"/>
        <v>1268.0123284732622</v>
      </c>
      <c r="H530" s="70">
        <f t="shared" si="26"/>
        <v>268.01232847326219</v>
      </c>
    </row>
    <row r="531" spans="5:8" x14ac:dyDescent="0.3">
      <c r="E531" s="69">
        <f t="shared" si="28"/>
        <v>529</v>
      </c>
      <c r="F531" s="68">
        <f>IF(F530&gt;$B$4,"",WORKDAY(F530,1,Feriados!$A$1:$A$1036))</f>
        <v>45065</v>
      </c>
      <c r="G531" s="70">
        <f t="shared" si="27"/>
        <v>1268.5827034242072</v>
      </c>
      <c r="H531" s="70">
        <f t="shared" si="26"/>
        <v>268.58270342420724</v>
      </c>
    </row>
    <row r="532" spans="5:8" x14ac:dyDescent="0.3">
      <c r="E532" s="69">
        <f t="shared" si="28"/>
        <v>530</v>
      </c>
      <c r="F532" s="68">
        <f>IF(F531&gt;$B$4,"",WORKDAY(F531,1,Feriados!$A$1:$A$1036))</f>
        <v>45068</v>
      </c>
      <c r="G532" s="70">
        <f t="shared" si="27"/>
        <v>1269.1533349401534</v>
      </c>
      <c r="H532" s="70">
        <f t="shared" si="26"/>
        <v>269.1533349401534</v>
      </c>
    </row>
    <row r="533" spans="5:8" x14ac:dyDescent="0.3">
      <c r="E533" s="69">
        <f t="shared" si="28"/>
        <v>531</v>
      </c>
      <c r="F533" s="68">
        <f>IF(F532&gt;$B$4,"",WORKDAY(F532,1,Feriados!$A$1:$A$1036))</f>
        <v>45069</v>
      </c>
      <c r="G533" s="70">
        <f t="shared" si="27"/>
        <v>1269.7242231365085</v>
      </c>
      <c r="H533" s="70">
        <f t="shared" si="26"/>
        <v>269.7242231365085</v>
      </c>
    </row>
    <row r="534" spans="5:8" x14ac:dyDescent="0.3">
      <c r="E534" s="69">
        <f t="shared" si="28"/>
        <v>532</v>
      </c>
      <c r="F534" s="68">
        <f>IF(F533&gt;$B$4,"",WORKDAY(F533,1,Feriados!$A$1:$A$1036))</f>
        <v>45070</v>
      </c>
      <c r="G534" s="70">
        <f t="shared" si="27"/>
        <v>1270.295368128732</v>
      </c>
      <c r="H534" s="70">
        <f t="shared" si="26"/>
        <v>270.29536812873198</v>
      </c>
    </row>
    <row r="535" spans="5:8" x14ac:dyDescent="0.3">
      <c r="E535" s="69">
        <f t="shared" si="28"/>
        <v>533</v>
      </c>
      <c r="F535" s="68">
        <f>IF(F534&gt;$B$4,"",WORKDAY(F534,1,Feriados!$A$1:$A$1036))</f>
        <v>45071</v>
      </c>
      <c r="G535" s="70">
        <f t="shared" si="27"/>
        <v>1270.8667700323354</v>
      </c>
      <c r="H535" s="70">
        <f t="shared" si="26"/>
        <v>270.86677003233535</v>
      </c>
    </row>
    <row r="536" spans="5:8" x14ac:dyDescent="0.3">
      <c r="E536" s="69">
        <f t="shared" si="28"/>
        <v>534</v>
      </c>
      <c r="F536" s="68">
        <f>IF(F535&gt;$B$4,"",WORKDAY(F535,1,Feriados!$A$1:$A$1036))</f>
        <v>45072</v>
      </c>
      <c r="G536" s="70">
        <f t="shared" si="27"/>
        <v>1271.4384289628817</v>
      </c>
      <c r="H536" s="70">
        <f t="shared" si="26"/>
        <v>271.43842896288174</v>
      </c>
    </row>
    <row r="537" spans="5:8" x14ac:dyDescent="0.3">
      <c r="E537" s="69">
        <f t="shared" si="28"/>
        <v>535</v>
      </c>
      <c r="F537" s="68">
        <f>IF(F536&gt;$B$4,"",WORKDAY(F536,1,Feriados!$A$1:$A$1036))</f>
        <v>45075</v>
      </c>
      <c r="G537" s="70">
        <f t="shared" si="27"/>
        <v>1272.0103450359868</v>
      </c>
      <c r="H537" s="70">
        <f t="shared" si="26"/>
        <v>272.0103450359868</v>
      </c>
    </row>
    <row r="538" spans="5:8" x14ac:dyDescent="0.3">
      <c r="E538" s="69">
        <f t="shared" si="28"/>
        <v>536</v>
      </c>
      <c r="F538" s="68">
        <f>IF(F537&gt;$B$4,"",WORKDAY(F537,1,Feriados!$A$1:$A$1036))</f>
        <v>45076</v>
      </c>
      <c r="G538" s="70">
        <f t="shared" si="27"/>
        <v>1272.5825183673178</v>
      </c>
      <c r="H538" s="70">
        <f t="shared" si="26"/>
        <v>272.58251836731779</v>
      </c>
    </row>
    <row r="539" spans="5:8" x14ac:dyDescent="0.3">
      <c r="E539" s="69">
        <f t="shared" si="28"/>
        <v>537</v>
      </c>
      <c r="F539" s="68">
        <f>IF(F538&gt;$B$4,"",WORKDAY(F538,1,Feriados!$A$1:$A$1036))</f>
        <v>45077</v>
      </c>
      <c r="G539" s="70">
        <f t="shared" si="27"/>
        <v>1273.1549490725943</v>
      </c>
      <c r="H539" s="70">
        <f t="shared" si="26"/>
        <v>273.15494907259426</v>
      </c>
    </row>
    <row r="540" spans="5:8" x14ac:dyDescent="0.3">
      <c r="E540" s="69">
        <f t="shared" si="28"/>
        <v>538</v>
      </c>
      <c r="F540" s="68">
        <f>IF(F539&gt;$B$4,"",WORKDAY(F539,1,Feriados!$A$1:$A$1036))</f>
        <v>45078</v>
      </c>
      <c r="G540" s="70">
        <f t="shared" si="27"/>
        <v>1273.7276372675876</v>
      </c>
      <c r="H540" s="70">
        <f t="shared" si="26"/>
        <v>273.72763726758762</v>
      </c>
    </row>
    <row r="541" spans="5:8" x14ac:dyDescent="0.3">
      <c r="E541" s="69">
        <f t="shared" si="28"/>
        <v>539</v>
      </c>
      <c r="F541" s="68">
        <f>IF(F540&gt;$B$4,"",WORKDAY(F540,1,Feriados!$A$1:$A$1036))</f>
        <v>45079</v>
      </c>
      <c r="G541" s="70">
        <f t="shared" si="27"/>
        <v>1274.3005830681213</v>
      </c>
      <c r="H541" s="70">
        <f t="shared" si="26"/>
        <v>274.30058306812134</v>
      </c>
    </row>
    <row r="542" spans="5:8" x14ac:dyDescent="0.3">
      <c r="E542" s="69">
        <f t="shared" si="28"/>
        <v>540</v>
      </c>
      <c r="F542" s="68">
        <f>IF(F541&gt;$B$4,"",WORKDAY(F541,1,Feriados!$A$1:$A$1036))</f>
        <v>45082</v>
      </c>
      <c r="G542" s="70">
        <f t="shared" si="27"/>
        <v>1274.8737865900712</v>
      </c>
      <c r="H542" s="70">
        <f t="shared" si="26"/>
        <v>274.87378659007118</v>
      </c>
    </row>
    <row r="543" spans="5:8" x14ac:dyDescent="0.3">
      <c r="E543" s="69">
        <f t="shared" si="28"/>
        <v>541</v>
      </c>
      <c r="F543" s="68">
        <f>IF(F542&gt;$B$4,"",WORKDAY(F542,1,Feriados!$A$1:$A$1036))</f>
        <v>45083</v>
      </c>
      <c r="G543" s="70">
        <f t="shared" si="27"/>
        <v>1275.4472479493647</v>
      </c>
      <c r="H543" s="70">
        <f t="shared" si="26"/>
        <v>275.44724794936474</v>
      </c>
    </row>
    <row r="544" spans="5:8" x14ac:dyDescent="0.3">
      <c r="E544" s="69">
        <f t="shared" si="28"/>
        <v>542</v>
      </c>
      <c r="F544" s="68">
        <f>IF(F543&gt;$B$4,"",WORKDAY(F543,1,Feriados!$A$1:$A$1036))</f>
        <v>45084</v>
      </c>
      <c r="G544" s="70">
        <f t="shared" si="27"/>
        <v>1276.0209672619822</v>
      </c>
      <c r="H544" s="70">
        <f t="shared" si="26"/>
        <v>276.02096726198215</v>
      </c>
    </row>
    <row r="545" spans="5:8" x14ac:dyDescent="0.3">
      <c r="E545" s="69">
        <f t="shared" si="28"/>
        <v>543</v>
      </c>
      <c r="F545" s="68">
        <f>IF(F544&gt;$B$4,"",WORKDAY(F544,1,Feriados!$A$1:$A$1036))</f>
        <v>45086</v>
      </c>
      <c r="G545" s="70">
        <f t="shared" si="27"/>
        <v>1276.5949446439554</v>
      </c>
      <c r="H545" s="70">
        <f t="shared" si="26"/>
        <v>276.59494464395539</v>
      </c>
    </row>
    <row r="546" spans="5:8" x14ac:dyDescent="0.3">
      <c r="E546" s="69">
        <f t="shared" si="28"/>
        <v>544</v>
      </c>
      <c r="F546" s="68">
        <f>IF(F545&gt;$B$4,"",WORKDAY(F545,1,Feriados!$A$1:$A$1036))</f>
        <v>45089</v>
      </c>
      <c r="G546" s="70">
        <f t="shared" si="27"/>
        <v>1277.1691802113687</v>
      </c>
      <c r="H546" s="70">
        <f t="shared" si="26"/>
        <v>277.16918021136871</v>
      </c>
    </row>
    <row r="547" spans="5:8" x14ac:dyDescent="0.3">
      <c r="E547" s="69">
        <f t="shared" si="28"/>
        <v>545</v>
      </c>
      <c r="F547" s="68">
        <f>IF(F546&gt;$B$4,"",WORKDAY(F546,1,Feriados!$A$1:$A$1036))</f>
        <v>45090</v>
      </c>
      <c r="G547" s="70">
        <f t="shared" si="27"/>
        <v>1277.7436740803587</v>
      </c>
      <c r="H547" s="70">
        <f t="shared" si="26"/>
        <v>277.74367408035869</v>
      </c>
    </row>
    <row r="548" spans="5:8" x14ac:dyDescent="0.3">
      <c r="E548" s="69">
        <f t="shared" si="28"/>
        <v>546</v>
      </c>
      <c r="F548" s="68">
        <f>IF(F547&gt;$B$4,"",WORKDAY(F547,1,Feriados!$A$1:$A$1036))</f>
        <v>45091</v>
      </c>
      <c r="G548" s="70">
        <f t="shared" si="27"/>
        <v>1278.3184263671139</v>
      </c>
      <c r="H548" s="70">
        <f t="shared" si="26"/>
        <v>278.31842636711394</v>
      </c>
    </row>
    <row r="549" spans="5:8" x14ac:dyDescent="0.3">
      <c r="E549" s="69">
        <f t="shared" si="28"/>
        <v>547</v>
      </c>
      <c r="F549" s="68">
        <f>IF(F548&gt;$B$4,"",WORKDAY(F548,1,Feriados!$A$1:$A$1036))</f>
        <v>45092</v>
      </c>
      <c r="G549" s="70">
        <f t="shared" si="27"/>
        <v>1278.8934371878756</v>
      </c>
      <c r="H549" s="70">
        <f t="shared" si="26"/>
        <v>278.89343718787563</v>
      </c>
    </row>
    <row r="550" spans="5:8" x14ac:dyDescent="0.3">
      <c r="E550" s="69">
        <f t="shared" si="28"/>
        <v>548</v>
      </c>
      <c r="F550" s="68">
        <f>IF(F549&gt;$B$4,"",WORKDAY(F549,1,Feriados!$A$1:$A$1036))</f>
        <v>45093</v>
      </c>
      <c r="G550" s="70">
        <f t="shared" si="27"/>
        <v>1279.4687066589368</v>
      </c>
      <c r="H550" s="70">
        <f t="shared" si="26"/>
        <v>279.46870665893675</v>
      </c>
    </row>
    <row r="551" spans="5:8" x14ac:dyDescent="0.3">
      <c r="E551" s="69">
        <f t="shared" si="28"/>
        <v>549</v>
      </c>
      <c r="F551" s="68">
        <f>IF(F550&gt;$B$4,"",WORKDAY(F550,1,Feriados!$A$1:$A$1036))</f>
        <v>45096</v>
      </c>
      <c r="G551" s="70">
        <f t="shared" si="27"/>
        <v>1280.0442348966433</v>
      </c>
      <c r="H551" s="70">
        <f t="shared" si="26"/>
        <v>280.04423489664327</v>
      </c>
    </row>
    <row r="552" spans="5:8" x14ac:dyDescent="0.3">
      <c r="E552" s="69">
        <f t="shared" si="28"/>
        <v>550</v>
      </c>
      <c r="F552" s="68">
        <f>IF(F551&gt;$B$4,"",WORKDAY(F551,1,Feriados!$A$1:$A$1036))</f>
        <v>45097</v>
      </c>
      <c r="G552" s="70">
        <f t="shared" si="27"/>
        <v>1280.6200220173928</v>
      </c>
      <c r="H552" s="70">
        <f t="shared" si="26"/>
        <v>280.62002201739278</v>
      </c>
    </row>
    <row r="553" spans="5:8" x14ac:dyDescent="0.3">
      <c r="E553" s="69">
        <f t="shared" si="28"/>
        <v>551</v>
      </c>
      <c r="F553" s="68">
        <f>IF(F552&gt;$B$4,"",WORKDAY(F552,1,Feriados!$A$1:$A$1036))</f>
        <v>45098</v>
      </c>
      <c r="G553" s="70">
        <f t="shared" si="27"/>
        <v>1281.1960681376358</v>
      </c>
      <c r="H553" s="70">
        <f t="shared" si="26"/>
        <v>281.19606813763585</v>
      </c>
    </row>
    <row r="554" spans="5:8" x14ac:dyDescent="0.3">
      <c r="E554" s="69">
        <f t="shared" si="28"/>
        <v>552</v>
      </c>
      <c r="F554" s="68">
        <f>IF(F553&gt;$B$4,"",WORKDAY(F553,1,Feriados!$A$1:$A$1036))</f>
        <v>45099</v>
      </c>
      <c r="G554" s="70">
        <f t="shared" si="27"/>
        <v>1281.7723733738749</v>
      </c>
      <c r="H554" s="70">
        <f t="shared" si="26"/>
        <v>281.77237337387487</v>
      </c>
    </row>
    <row r="555" spans="5:8" x14ac:dyDescent="0.3">
      <c r="E555" s="69">
        <f t="shared" si="28"/>
        <v>553</v>
      </c>
      <c r="F555" s="68">
        <f>IF(F554&gt;$B$4,"",WORKDAY(F554,1,Feriados!$A$1:$A$1036))</f>
        <v>45100</v>
      </c>
      <c r="G555" s="70">
        <f t="shared" si="27"/>
        <v>1282.3489378426652</v>
      </c>
      <c r="H555" s="70">
        <f t="shared" si="26"/>
        <v>282.34893784266524</v>
      </c>
    </row>
    <row r="556" spans="5:8" x14ac:dyDescent="0.3">
      <c r="E556" s="69">
        <f t="shared" si="28"/>
        <v>554</v>
      </c>
      <c r="F556" s="68">
        <f>IF(F555&gt;$B$4,"",WORKDAY(F555,1,Feriados!$A$1:$A$1036))</f>
        <v>45103</v>
      </c>
      <c r="G556" s="70">
        <f t="shared" si="27"/>
        <v>1282.9257616606142</v>
      </c>
      <c r="H556" s="70">
        <f t="shared" si="26"/>
        <v>282.92576166061417</v>
      </c>
    </row>
    <row r="557" spans="5:8" x14ac:dyDescent="0.3">
      <c r="E557" s="69">
        <f t="shared" si="28"/>
        <v>555</v>
      </c>
      <c r="F557" s="68">
        <f>IF(F556&gt;$B$4,"",WORKDAY(F556,1,Feriados!$A$1:$A$1036))</f>
        <v>45104</v>
      </c>
      <c r="G557" s="70">
        <f t="shared" si="27"/>
        <v>1283.5028449443819</v>
      </c>
      <c r="H557" s="70">
        <f t="shared" si="26"/>
        <v>283.50284494438188</v>
      </c>
    </row>
    <row r="558" spans="5:8" x14ac:dyDescent="0.3">
      <c r="E558" s="69">
        <f t="shared" si="28"/>
        <v>556</v>
      </c>
      <c r="F558" s="68">
        <f>IF(F557&gt;$B$4,"",WORKDAY(F557,1,Feriados!$A$1:$A$1036))</f>
        <v>45105</v>
      </c>
      <c r="G558" s="70">
        <f t="shared" si="27"/>
        <v>1284.0801878106806</v>
      </c>
      <c r="H558" s="70">
        <f t="shared" si="26"/>
        <v>284.08018781068063</v>
      </c>
    </row>
    <row r="559" spans="5:8" x14ac:dyDescent="0.3">
      <c r="E559" s="69">
        <f t="shared" si="28"/>
        <v>557</v>
      </c>
      <c r="F559" s="68">
        <f>IF(F558&gt;$B$4,"",WORKDAY(F558,1,Feriados!$A$1:$A$1036))</f>
        <v>45106</v>
      </c>
      <c r="G559" s="70">
        <f t="shared" si="27"/>
        <v>1284.6577903762754</v>
      </c>
      <c r="H559" s="70">
        <f t="shared" si="26"/>
        <v>284.65779037627544</v>
      </c>
    </row>
    <row r="560" spans="5:8" x14ac:dyDescent="0.3">
      <c r="E560" s="69">
        <f t="shared" si="28"/>
        <v>558</v>
      </c>
      <c r="F560" s="68">
        <f>IF(F559&gt;$B$4,"",WORKDAY(F559,1,Feriados!$A$1:$A$1036))</f>
        <v>45107</v>
      </c>
      <c r="G560" s="70">
        <f t="shared" si="27"/>
        <v>1285.2356527579836</v>
      </c>
      <c r="H560" s="70">
        <f t="shared" si="26"/>
        <v>285.23565275798364</v>
      </c>
    </row>
    <row r="561" spans="5:8" x14ac:dyDescent="0.3">
      <c r="E561" s="69">
        <f t="shared" si="28"/>
        <v>559</v>
      </c>
      <c r="F561" s="68">
        <f>IF(F560&gt;$B$4,"",WORKDAY(F560,1,Feriados!$A$1:$A$1036))</f>
        <v>45110</v>
      </c>
      <c r="G561" s="70">
        <f t="shared" si="27"/>
        <v>1285.8137750726753</v>
      </c>
      <c r="H561" s="70">
        <f t="shared" si="26"/>
        <v>285.8137750726753</v>
      </c>
    </row>
    <row r="562" spans="5:8" x14ac:dyDescent="0.3">
      <c r="E562" s="69">
        <f t="shared" si="28"/>
        <v>560</v>
      </c>
      <c r="F562" s="68">
        <f>IF(F561&gt;$B$4,"",WORKDAY(F561,1,Feriados!$A$1:$A$1036))</f>
        <v>45111</v>
      </c>
      <c r="G562" s="70">
        <f t="shared" si="27"/>
        <v>1286.392157437273</v>
      </c>
      <c r="H562" s="70">
        <f t="shared" si="26"/>
        <v>286.392157437273</v>
      </c>
    </row>
    <row r="563" spans="5:8" x14ac:dyDescent="0.3">
      <c r="E563" s="69">
        <f t="shared" si="28"/>
        <v>561</v>
      </c>
      <c r="F563" s="68">
        <f>IF(F562&gt;$B$4,"",WORKDAY(F562,1,Feriados!$A$1:$A$1036))</f>
        <v>45112</v>
      </c>
      <c r="G563" s="70">
        <f t="shared" si="27"/>
        <v>1286.9707999687519</v>
      </c>
      <c r="H563" s="70">
        <f t="shared" si="26"/>
        <v>286.97079996875186</v>
      </c>
    </row>
    <row r="564" spans="5:8" x14ac:dyDescent="0.3">
      <c r="E564" s="69">
        <f t="shared" si="28"/>
        <v>562</v>
      </c>
      <c r="F564" s="68">
        <f>IF(F563&gt;$B$4,"",WORKDAY(F563,1,Feriados!$A$1:$A$1036))</f>
        <v>45113</v>
      </c>
      <c r="G564" s="70">
        <f t="shared" si="27"/>
        <v>1287.5497027841398</v>
      </c>
      <c r="H564" s="70">
        <f t="shared" si="26"/>
        <v>287.54970278413975</v>
      </c>
    </row>
    <row r="565" spans="5:8" x14ac:dyDescent="0.3">
      <c r="E565" s="69">
        <f t="shared" si="28"/>
        <v>563</v>
      </c>
      <c r="F565" s="68">
        <f>IF(F564&gt;$B$4,"",WORKDAY(F564,1,Feriados!$A$1:$A$1036))</f>
        <v>45114</v>
      </c>
      <c r="G565" s="70">
        <f t="shared" si="27"/>
        <v>1288.1288660005171</v>
      </c>
      <c r="H565" s="70">
        <f t="shared" si="26"/>
        <v>288.12886600051706</v>
      </c>
    </row>
    <row r="566" spans="5:8" x14ac:dyDescent="0.3">
      <c r="E566" s="69">
        <f t="shared" si="28"/>
        <v>564</v>
      </c>
      <c r="F566" s="68">
        <f>IF(F565&gt;$B$4,"",WORKDAY(F565,1,Feriados!$A$1:$A$1036))</f>
        <v>45117</v>
      </c>
      <c r="G566" s="70">
        <f t="shared" si="27"/>
        <v>1288.7082897350169</v>
      </c>
      <c r="H566" s="70">
        <f t="shared" si="26"/>
        <v>288.70828973501693</v>
      </c>
    </row>
    <row r="567" spans="5:8" x14ac:dyDescent="0.3">
      <c r="E567" s="69">
        <f t="shared" si="28"/>
        <v>565</v>
      </c>
      <c r="F567" s="68">
        <f>IF(F566&gt;$B$4,"",WORKDAY(F566,1,Feriados!$A$1:$A$1036))</f>
        <v>45118</v>
      </c>
      <c r="G567" s="70">
        <f t="shared" si="27"/>
        <v>1289.287974104825</v>
      </c>
      <c r="H567" s="70">
        <f t="shared" si="26"/>
        <v>289.28797410482503</v>
      </c>
    </row>
    <row r="568" spans="5:8" x14ac:dyDescent="0.3">
      <c r="E568" s="69">
        <f t="shared" si="28"/>
        <v>566</v>
      </c>
      <c r="F568" s="68">
        <f>IF(F567&gt;$B$4,"",WORKDAY(F567,1,Feriados!$A$1:$A$1036))</f>
        <v>45119</v>
      </c>
      <c r="G568" s="70">
        <f t="shared" si="27"/>
        <v>1289.86791922718</v>
      </c>
      <c r="H568" s="70">
        <f t="shared" si="26"/>
        <v>289.86791922717998</v>
      </c>
    </row>
    <row r="569" spans="5:8" x14ac:dyDescent="0.3">
      <c r="E569" s="69">
        <f t="shared" si="28"/>
        <v>567</v>
      </c>
      <c r="F569" s="68">
        <f>IF(F568&gt;$B$4,"",WORKDAY(F568,1,Feriados!$A$1:$A$1036))</f>
        <v>45120</v>
      </c>
      <c r="G569" s="70">
        <f t="shared" si="27"/>
        <v>1290.448125219373</v>
      </c>
      <c r="H569" s="70">
        <f t="shared" si="26"/>
        <v>290.44812521937297</v>
      </c>
    </row>
    <row r="570" spans="5:8" x14ac:dyDescent="0.3">
      <c r="E570" s="69">
        <f t="shared" si="28"/>
        <v>568</v>
      </c>
      <c r="F570" s="68">
        <f>IF(F569&gt;$B$4,"",WORKDAY(F569,1,Feriados!$A$1:$A$1036))</f>
        <v>45121</v>
      </c>
      <c r="G570" s="70">
        <f t="shared" si="27"/>
        <v>1291.0285921987479</v>
      </c>
      <c r="H570" s="70">
        <f t="shared" si="26"/>
        <v>291.0285921987479</v>
      </c>
    </row>
    <row r="571" spans="5:8" x14ac:dyDescent="0.3">
      <c r="E571" s="69">
        <f t="shared" si="28"/>
        <v>569</v>
      </c>
      <c r="F571" s="68">
        <f>IF(F570&gt;$B$4,"",WORKDAY(F570,1,Feriados!$A$1:$A$1036))</f>
        <v>45124</v>
      </c>
      <c r="G571" s="70">
        <f t="shared" si="27"/>
        <v>1291.6093202827017</v>
      </c>
      <c r="H571" s="70">
        <f t="shared" si="26"/>
        <v>291.60932028270167</v>
      </c>
    </row>
    <row r="572" spans="5:8" x14ac:dyDescent="0.3">
      <c r="E572" s="69">
        <f t="shared" si="28"/>
        <v>570</v>
      </c>
      <c r="F572" s="68">
        <f>IF(F571&gt;$B$4,"",WORKDAY(F571,1,Feriados!$A$1:$A$1036))</f>
        <v>45125</v>
      </c>
      <c r="G572" s="70">
        <f t="shared" si="27"/>
        <v>1292.1903095886837</v>
      </c>
      <c r="H572" s="70">
        <f t="shared" si="26"/>
        <v>292.1903095886837</v>
      </c>
    </row>
    <row r="573" spans="5:8" x14ac:dyDescent="0.3">
      <c r="E573" s="69">
        <f t="shared" si="28"/>
        <v>571</v>
      </c>
      <c r="F573" s="68">
        <f>IF(F572&gt;$B$4,"",WORKDAY(F572,1,Feriados!$A$1:$A$1036))</f>
        <v>45126</v>
      </c>
      <c r="G573" s="70">
        <f t="shared" si="27"/>
        <v>1292.7715602341964</v>
      </c>
      <c r="H573" s="70">
        <f t="shared" si="26"/>
        <v>292.77156023419639</v>
      </c>
    </row>
    <row r="574" spans="5:8" x14ac:dyDescent="0.3">
      <c r="E574" s="69">
        <f t="shared" si="28"/>
        <v>572</v>
      </c>
      <c r="F574" s="68">
        <f>IF(F573&gt;$B$4,"",WORKDAY(F573,1,Feriados!$A$1:$A$1036))</f>
        <v>45127</v>
      </c>
      <c r="G574" s="70">
        <f t="shared" si="27"/>
        <v>1293.3530723367951</v>
      </c>
      <c r="H574" s="70">
        <f t="shared" si="26"/>
        <v>293.35307233679509</v>
      </c>
    </row>
    <row r="575" spans="5:8" x14ac:dyDescent="0.3">
      <c r="E575" s="69">
        <f t="shared" si="28"/>
        <v>573</v>
      </c>
      <c r="F575" s="68">
        <f>IF(F574&gt;$B$4,"",WORKDAY(F574,1,Feriados!$A$1:$A$1036))</f>
        <v>45128</v>
      </c>
      <c r="G575" s="70">
        <f t="shared" si="27"/>
        <v>1293.934846014088</v>
      </c>
      <c r="H575" s="70">
        <f t="shared" si="26"/>
        <v>293.93484601408795</v>
      </c>
    </row>
    <row r="576" spans="5:8" x14ac:dyDescent="0.3">
      <c r="E576" s="69">
        <f t="shared" si="28"/>
        <v>574</v>
      </c>
      <c r="F576" s="68">
        <f>IF(F575&gt;$B$4,"",WORKDAY(F575,1,Feriados!$A$1:$A$1036))</f>
        <v>45131</v>
      </c>
      <c r="G576" s="70">
        <f t="shared" si="27"/>
        <v>1294.5168813837361</v>
      </c>
      <c r="H576" s="70">
        <f t="shared" si="26"/>
        <v>294.51688138373606</v>
      </c>
    </row>
    <row r="577" spans="5:8" x14ac:dyDescent="0.3">
      <c r="E577" s="69">
        <f t="shared" si="28"/>
        <v>575</v>
      </c>
      <c r="F577" s="68">
        <f>IF(F576&gt;$B$4,"",WORKDAY(F576,1,Feriados!$A$1:$A$1036))</f>
        <v>45132</v>
      </c>
      <c r="G577" s="70">
        <f t="shared" si="27"/>
        <v>1295.0991785634533</v>
      </c>
      <c r="H577" s="70">
        <f t="shared" si="26"/>
        <v>295.09917856345328</v>
      </c>
    </row>
    <row r="578" spans="5:8" x14ac:dyDescent="0.3">
      <c r="E578" s="69">
        <f t="shared" si="28"/>
        <v>576</v>
      </c>
      <c r="F578" s="68">
        <f>IF(F577&gt;$B$4,"",WORKDAY(F577,1,Feriados!$A$1:$A$1036))</f>
        <v>45133</v>
      </c>
      <c r="G578" s="70">
        <f t="shared" si="27"/>
        <v>1295.6817376710067</v>
      </c>
      <c r="H578" s="70">
        <f t="shared" si="26"/>
        <v>295.68173767100666</v>
      </c>
    </row>
    <row r="579" spans="5:8" x14ac:dyDescent="0.3">
      <c r="E579" s="69">
        <f t="shared" si="28"/>
        <v>577</v>
      </c>
      <c r="F579" s="68">
        <f>IF(F578&gt;$B$4,"",WORKDAY(F578,1,Feriados!$A$1:$A$1036))</f>
        <v>45134</v>
      </c>
      <c r="G579" s="70">
        <f t="shared" si="27"/>
        <v>1296.264558824216</v>
      </c>
      <c r="H579" s="70">
        <f t="shared" ref="H579:H642" si="29">IF(F579="","",+((1+$B$11)^(1/252)*G578)-$G$2)</f>
        <v>296.26455882421601</v>
      </c>
    </row>
    <row r="580" spans="5:8" x14ac:dyDescent="0.3">
      <c r="E580" s="69">
        <f t="shared" si="28"/>
        <v>578</v>
      </c>
      <c r="F580" s="68">
        <f>IF(F579&gt;$B$4,"",WORKDAY(F579,1,Feriados!$A$1:$A$1036))</f>
        <v>45135</v>
      </c>
      <c r="G580" s="70">
        <f t="shared" ref="G580:G643" si="30">IF(F580="","",+(1+$B$11)^(1/252)*G579)</f>
        <v>1296.8476421409541</v>
      </c>
      <c r="H580" s="70">
        <f t="shared" si="29"/>
        <v>296.84764214095412</v>
      </c>
    </row>
    <row r="581" spans="5:8" x14ac:dyDescent="0.3">
      <c r="E581" s="69">
        <f t="shared" ref="E581:E644" si="31">E580+1</f>
        <v>579</v>
      </c>
      <c r="F581" s="68">
        <f>IF(F580&gt;$B$4,"",WORKDAY(F580,1,Feriados!$A$1:$A$1036))</f>
        <v>45138</v>
      </c>
      <c r="G581" s="70">
        <f t="shared" si="30"/>
        <v>1297.430987739147</v>
      </c>
      <c r="H581" s="70">
        <f t="shared" si="29"/>
        <v>297.43098773914699</v>
      </c>
    </row>
    <row r="582" spans="5:8" x14ac:dyDescent="0.3">
      <c r="E582" s="69">
        <f t="shared" si="31"/>
        <v>580</v>
      </c>
      <c r="F582" s="68">
        <f>IF(F581&gt;$B$4,"",WORKDAY(F581,1,Feriados!$A$1:$A$1036))</f>
        <v>45139</v>
      </c>
      <c r="G582" s="70">
        <f t="shared" si="30"/>
        <v>1298.0145957367736</v>
      </c>
      <c r="H582" s="70">
        <f t="shared" si="29"/>
        <v>298.01459573677357</v>
      </c>
    </row>
    <row r="583" spans="5:8" x14ac:dyDescent="0.3">
      <c r="E583" s="69">
        <f t="shared" si="31"/>
        <v>581</v>
      </c>
      <c r="F583" s="68">
        <f>IF(F582&gt;$B$4,"",WORKDAY(F582,1,Feriados!$A$1:$A$1036))</f>
        <v>45140</v>
      </c>
      <c r="G583" s="70">
        <f t="shared" si="30"/>
        <v>1298.5984662518661</v>
      </c>
      <c r="H583" s="70">
        <f t="shared" si="29"/>
        <v>298.59846625186606</v>
      </c>
    </row>
    <row r="584" spans="5:8" x14ac:dyDescent="0.3">
      <c r="E584" s="69">
        <f t="shared" si="31"/>
        <v>582</v>
      </c>
      <c r="F584" s="68">
        <f>IF(F583&gt;$B$4,"",WORKDAY(F583,1,Feriados!$A$1:$A$1036))</f>
        <v>45141</v>
      </c>
      <c r="G584" s="70">
        <f t="shared" si="30"/>
        <v>1299.1825994025094</v>
      </c>
      <c r="H584" s="70">
        <f t="shared" si="29"/>
        <v>299.18259940250937</v>
      </c>
    </row>
    <row r="585" spans="5:8" x14ac:dyDescent="0.3">
      <c r="E585" s="69">
        <f t="shared" si="31"/>
        <v>583</v>
      </c>
      <c r="F585" s="68">
        <f>IF(F584&gt;$B$4,"",WORKDAY(F584,1,Feriados!$A$1:$A$1036))</f>
        <v>45142</v>
      </c>
      <c r="G585" s="70">
        <f t="shared" si="30"/>
        <v>1299.7669953068419</v>
      </c>
      <c r="H585" s="70">
        <f t="shared" si="29"/>
        <v>299.76699530684186</v>
      </c>
    </row>
    <row r="586" spans="5:8" x14ac:dyDescent="0.3">
      <c r="E586" s="69">
        <f t="shared" si="31"/>
        <v>584</v>
      </c>
      <c r="F586" s="68">
        <f>IF(F585&gt;$B$4,"",WORKDAY(F585,1,Feriados!$A$1:$A$1036))</f>
        <v>45145</v>
      </c>
      <c r="G586" s="70">
        <f t="shared" si="30"/>
        <v>1300.3516540830547</v>
      </c>
      <c r="H586" s="70">
        <f t="shared" si="29"/>
        <v>300.35165408305465</v>
      </c>
    </row>
    <row r="587" spans="5:8" x14ac:dyDescent="0.3">
      <c r="E587" s="69">
        <f t="shared" si="31"/>
        <v>585</v>
      </c>
      <c r="F587" s="68">
        <f>IF(F586&gt;$B$4,"",WORKDAY(F586,1,Feriados!$A$1:$A$1036))</f>
        <v>45146</v>
      </c>
      <c r="G587" s="70">
        <f t="shared" si="30"/>
        <v>1300.9365758493925</v>
      </c>
      <c r="H587" s="70">
        <f t="shared" si="29"/>
        <v>300.93657584939251</v>
      </c>
    </row>
    <row r="588" spans="5:8" x14ac:dyDescent="0.3">
      <c r="E588" s="69">
        <f t="shared" si="31"/>
        <v>586</v>
      </c>
      <c r="F588" s="68">
        <f>IF(F587&gt;$B$4,"",WORKDAY(F587,1,Feriados!$A$1:$A$1036))</f>
        <v>45147</v>
      </c>
      <c r="G588" s="70">
        <f t="shared" si="30"/>
        <v>1301.5217607241532</v>
      </c>
      <c r="H588" s="70">
        <f t="shared" si="29"/>
        <v>301.52176072415318</v>
      </c>
    </row>
    <row r="589" spans="5:8" x14ac:dyDescent="0.3">
      <c r="E589" s="69">
        <f t="shared" si="31"/>
        <v>587</v>
      </c>
      <c r="F589" s="68">
        <f>IF(F588&gt;$B$4,"",WORKDAY(F588,1,Feriados!$A$1:$A$1036))</f>
        <v>45148</v>
      </c>
      <c r="G589" s="70">
        <f t="shared" si="30"/>
        <v>1302.1072088256876</v>
      </c>
      <c r="H589" s="70">
        <f t="shared" si="29"/>
        <v>302.10720882568762</v>
      </c>
    </row>
    <row r="590" spans="5:8" x14ac:dyDescent="0.3">
      <c r="E590" s="69">
        <f t="shared" si="31"/>
        <v>588</v>
      </c>
      <c r="F590" s="68">
        <f>IF(F589&gt;$B$4,"",WORKDAY(F589,1,Feriados!$A$1:$A$1036))</f>
        <v>45149</v>
      </c>
      <c r="G590" s="70">
        <f t="shared" si="30"/>
        <v>1302.6929202724</v>
      </c>
      <c r="H590" s="70">
        <f t="shared" si="29"/>
        <v>302.69292027239999</v>
      </c>
    </row>
    <row r="591" spans="5:8" x14ac:dyDescent="0.3">
      <c r="E591" s="69">
        <f t="shared" si="31"/>
        <v>589</v>
      </c>
      <c r="F591" s="68">
        <f>IF(F590&gt;$B$4,"",WORKDAY(F590,1,Feriados!$A$1:$A$1036))</f>
        <v>45152</v>
      </c>
      <c r="G591" s="70">
        <f t="shared" si="30"/>
        <v>1303.2788951827476</v>
      </c>
      <c r="H591" s="70">
        <f t="shared" si="29"/>
        <v>303.27889518274765</v>
      </c>
    </row>
    <row r="592" spans="5:8" x14ac:dyDescent="0.3">
      <c r="E592" s="69">
        <f t="shared" si="31"/>
        <v>590</v>
      </c>
      <c r="F592" s="68">
        <f>IF(F591&gt;$B$4,"",WORKDAY(F591,1,Feriados!$A$1:$A$1036))</f>
        <v>45153</v>
      </c>
      <c r="G592" s="70">
        <f t="shared" si="30"/>
        <v>1303.8651336752412</v>
      </c>
      <c r="H592" s="70">
        <f t="shared" si="29"/>
        <v>303.86513367524117</v>
      </c>
    </row>
    <row r="593" spans="5:8" x14ac:dyDescent="0.3">
      <c r="E593" s="69">
        <f t="shared" si="31"/>
        <v>591</v>
      </c>
      <c r="F593" s="68">
        <f>IF(F592&gt;$B$4,"",WORKDAY(F592,1,Feriados!$A$1:$A$1036))</f>
        <v>45154</v>
      </c>
      <c r="G593" s="70">
        <f t="shared" si="30"/>
        <v>1304.4516358684448</v>
      </c>
      <c r="H593" s="70">
        <f t="shared" si="29"/>
        <v>304.45163586844478</v>
      </c>
    </row>
    <row r="594" spans="5:8" x14ac:dyDescent="0.3">
      <c r="E594" s="69">
        <f t="shared" si="31"/>
        <v>592</v>
      </c>
      <c r="F594" s="68">
        <f>IF(F593&gt;$B$4,"",WORKDAY(F593,1,Feriados!$A$1:$A$1036))</f>
        <v>45155</v>
      </c>
      <c r="G594" s="70">
        <f t="shared" si="30"/>
        <v>1305.0384018809759</v>
      </c>
      <c r="H594" s="70">
        <f t="shared" si="29"/>
        <v>305.03840188097593</v>
      </c>
    </row>
    <row r="595" spans="5:8" x14ac:dyDescent="0.3">
      <c r="E595" s="69">
        <f t="shared" si="31"/>
        <v>593</v>
      </c>
      <c r="F595" s="68">
        <f>IF(F594&gt;$B$4,"",WORKDAY(F594,1,Feriados!$A$1:$A$1036))</f>
        <v>45156</v>
      </c>
      <c r="G595" s="70">
        <f t="shared" si="30"/>
        <v>1305.6254318315052</v>
      </c>
      <c r="H595" s="70">
        <f t="shared" si="29"/>
        <v>305.62543183150524</v>
      </c>
    </row>
    <row r="596" spans="5:8" x14ac:dyDescent="0.3">
      <c r="E596" s="69">
        <f t="shared" si="31"/>
        <v>594</v>
      </c>
      <c r="F596" s="68">
        <f>IF(F595&gt;$B$4,"",WORKDAY(F595,1,Feriados!$A$1:$A$1036))</f>
        <v>45159</v>
      </c>
      <c r="G596" s="70">
        <f t="shared" si="30"/>
        <v>1306.2127258387568</v>
      </c>
      <c r="H596" s="70">
        <f t="shared" si="29"/>
        <v>306.2127258387568</v>
      </c>
    </row>
    <row r="597" spans="5:8" x14ac:dyDescent="0.3">
      <c r="E597" s="69">
        <f t="shared" si="31"/>
        <v>595</v>
      </c>
      <c r="F597" s="68">
        <f>IF(F596&gt;$B$4,"",WORKDAY(F596,1,Feriados!$A$1:$A$1036))</f>
        <v>45160</v>
      </c>
      <c r="G597" s="70">
        <f t="shared" si="30"/>
        <v>1306.8002840215081</v>
      </c>
      <c r="H597" s="70">
        <f t="shared" si="29"/>
        <v>306.80028402150811</v>
      </c>
    </row>
    <row r="598" spans="5:8" x14ac:dyDescent="0.3">
      <c r="E598" s="69">
        <f t="shared" si="31"/>
        <v>596</v>
      </c>
      <c r="F598" s="68">
        <f>IF(F597&gt;$B$4,"",WORKDAY(F597,1,Feriados!$A$1:$A$1036))</f>
        <v>45161</v>
      </c>
      <c r="G598" s="70">
        <f t="shared" si="30"/>
        <v>1307.3881064985901</v>
      </c>
      <c r="H598" s="70">
        <f t="shared" si="29"/>
        <v>307.3881064985901</v>
      </c>
    </row>
    <row r="599" spans="5:8" x14ac:dyDescent="0.3">
      <c r="E599" s="69">
        <f t="shared" si="31"/>
        <v>597</v>
      </c>
      <c r="F599" s="68">
        <f>IF(F598&gt;$B$4,"",WORKDAY(F598,1,Feriados!$A$1:$A$1036))</f>
        <v>45162</v>
      </c>
      <c r="G599" s="70">
        <f t="shared" si="30"/>
        <v>1307.9761933888872</v>
      </c>
      <c r="H599" s="70">
        <f t="shared" si="29"/>
        <v>307.97619338888717</v>
      </c>
    </row>
    <row r="600" spans="5:8" x14ac:dyDescent="0.3">
      <c r="E600" s="69">
        <f t="shared" si="31"/>
        <v>598</v>
      </c>
      <c r="F600" s="68">
        <f>IF(F599&gt;$B$4,"",WORKDAY(F599,1,Feriados!$A$1:$A$1036))</f>
        <v>45163</v>
      </c>
      <c r="G600" s="70">
        <f t="shared" si="30"/>
        <v>1308.5645448113371</v>
      </c>
      <c r="H600" s="70">
        <f t="shared" si="29"/>
        <v>308.5645448113371</v>
      </c>
    </row>
    <row r="601" spans="5:8" x14ac:dyDescent="0.3">
      <c r="E601" s="69">
        <f t="shared" si="31"/>
        <v>599</v>
      </c>
      <c r="F601" s="68">
        <f>IF(F600&gt;$B$4,"",WORKDAY(F600,1,Feriados!$A$1:$A$1036))</f>
        <v>45166</v>
      </c>
      <c r="G601" s="70">
        <f t="shared" si="30"/>
        <v>1309.1531608849314</v>
      </c>
      <c r="H601" s="70">
        <f t="shared" si="29"/>
        <v>309.15316088493137</v>
      </c>
    </row>
    <row r="602" spans="5:8" x14ac:dyDescent="0.3">
      <c r="E602" s="69">
        <f t="shared" si="31"/>
        <v>600</v>
      </c>
      <c r="F602" s="68">
        <f>IF(F601&gt;$B$4,"",WORKDAY(F601,1,Feriados!$A$1:$A$1036))</f>
        <v>45167</v>
      </c>
      <c r="G602" s="70">
        <f t="shared" si="30"/>
        <v>1309.7420417287149</v>
      </c>
      <c r="H602" s="70">
        <f t="shared" si="29"/>
        <v>309.74204172871487</v>
      </c>
    </row>
    <row r="603" spans="5:8" x14ac:dyDescent="0.3">
      <c r="E603" s="69">
        <f t="shared" si="31"/>
        <v>601</v>
      </c>
      <c r="F603" s="68">
        <f>IF(F602&gt;$B$4,"",WORKDAY(F602,1,Feriados!$A$1:$A$1036))</f>
        <v>45168</v>
      </c>
      <c r="G603" s="70">
        <f t="shared" si="30"/>
        <v>1310.3311874617859</v>
      </c>
      <c r="H603" s="70">
        <f t="shared" si="29"/>
        <v>310.33118746178593</v>
      </c>
    </row>
    <row r="604" spans="5:8" x14ac:dyDescent="0.3">
      <c r="E604" s="69">
        <f t="shared" si="31"/>
        <v>602</v>
      </c>
      <c r="F604" s="68">
        <f>IF(F603&gt;$B$4,"",WORKDAY(F603,1,Feriados!$A$1:$A$1036))</f>
        <v>45169</v>
      </c>
      <c r="G604" s="70">
        <f t="shared" si="30"/>
        <v>1310.9205982032968</v>
      </c>
      <c r="H604" s="70">
        <f t="shared" si="29"/>
        <v>310.92059820329678</v>
      </c>
    </row>
    <row r="605" spans="5:8" x14ac:dyDescent="0.3">
      <c r="E605" s="69">
        <f t="shared" si="31"/>
        <v>603</v>
      </c>
      <c r="F605" s="68">
        <f>IF(F604&gt;$B$4,"",WORKDAY(F604,1,Feriados!$A$1:$A$1036))</f>
        <v>45170</v>
      </c>
      <c r="G605" s="70">
        <f t="shared" si="30"/>
        <v>1311.5102740724528</v>
      </c>
      <c r="H605" s="70">
        <f t="shared" si="29"/>
        <v>311.51027407245283</v>
      </c>
    </row>
    <row r="606" spans="5:8" x14ac:dyDescent="0.3">
      <c r="E606" s="69">
        <f t="shared" si="31"/>
        <v>604</v>
      </c>
      <c r="F606" s="68">
        <f>IF(F605&gt;$B$4,"",WORKDAY(F605,1,Feriados!$A$1:$A$1036))</f>
        <v>45173</v>
      </c>
      <c r="G606" s="70">
        <f t="shared" si="30"/>
        <v>1312.1002151885132</v>
      </c>
      <c r="H606" s="70">
        <f t="shared" si="29"/>
        <v>312.10021518851318</v>
      </c>
    </row>
    <row r="607" spans="5:8" x14ac:dyDescent="0.3">
      <c r="E607" s="69">
        <f t="shared" si="31"/>
        <v>605</v>
      </c>
      <c r="F607" s="68">
        <f>IF(F606&gt;$B$4,"",WORKDAY(F606,1,Feriados!$A$1:$A$1036))</f>
        <v>45174</v>
      </c>
      <c r="G607" s="70">
        <f t="shared" si="30"/>
        <v>1312.690421670791</v>
      </c>
      <c r="H607" s="70">
        <f t="shared" si="29"/>
        <v>312.69042167079101</v>
      </c>
    </row>
    <row r="608" spans="5:8" x14ac:dyDescent="0.3">
      <c r="E608" s="69">
        <f t="shared" si="31"/>
        <v>606</v>
      </c>
      <c r="F608" s="68">
        <f>IF(F607&gt;$B$4,"",WORKDAY(F607,1,Feriados!$A$1:$A$1036))</f>
        <v>45175</v>
      </c>
      <c r="G608" s="70">
        <f t="shared" si="30"/>
        <v>1313.2808936386527</v>
      </c>
      <c r="H608" s="70">
        <f t="shared" si="29"/>
        <v>313.28089363865274</v>
      </c>
    </row>
    <row r="609" spans="5:8" x14ac:dyDescent="0.3">
      <c r="E609" s="69">
        <f t="shared" si="31"/>
        <v>607</v>
      </c>
      <c r="F609" s="68">
        <f>IF(F608&gt;$B$4,"",WORKDAY(F608,1,Feriados!$A$1:$A$1036))</f>
        <v>45177</v>
      </c>
      <c r="G609" s="70">
        <f t="shared" si="30"/>
        <v>1313.8716312115184</v>
      </c>
      <c r="H609" s="70">
        <f t="shared" si="29"/>
        <v>313.87163121151843</v>
      </c>
    </row>
    <row r="610" spans="5:8" x14ac:dyDescent="0.3">
      <c r="E610" s="69">
        <f t="shared" si="31"/>
        <v>608</v>
      </c>
      <c r="F610" s="68">
        <f>IF(F609&gt;$B$4,"",WORKDAY(F609,1,Feriados!$A$1:$A$1036))</f>
        <v>45180</v>
      </c>
      <c r="G610" s="70">
        <f t="shared" si="30"/>
        <v>1314.4626345088623</v>
      </c>
      <c r="H610" s="70">
        <f t="shared" si="29"/>
        <v>314.46263450886227</v>
      </c>
    </row>
    <row r="611" spans="5:8" x14ac:dyDescent="0.3">
      <c r="E611" s="69">
        <f t="shared" si="31"/>
        <v>609</v>
      </c>
      <c r="F611" s="68">
        <f>IF(F610&gt;$B$4,"",WORKDAY(F610,1,Feriados!$A$1:$A$1036))</f>
        <v>45181</v>
      </c>
      <c r="G611" s="70">
        <f t="shared" si="30"/>
        <v>1315.0539036502119</v>
      </c>
      <c r="H611" s="70">
        <f t="shared" si="29"/>
        <v>315.05390365021185</v>
      </c>
    </row>
    <row r="612" spans="5:8" x14ac:dyDescent="0.3">
      <c r="E612" s="69">
        <f t="shared" si="31"/>
        <v>610</v>
      </c>
      <c r="F612" s="68">
        <f>IF(F611&gt;$B$4,"",WORKDAY(F611,1,Feriados!$A$1:$A$1036))</f>
        <v>45182</v>
      </c>
      <c r="G612" s="70">
        <f t="shared" si="30"/>
        <v>1315.6454387551487</v>
      </c>
      <c r="H612" s="70">
        <f t="shared" si="29"/>
        <v>315.64543875514869</v>
      </c>
    </row>
    <row r="613" spans="5:8" x14ac:dyDescent="0.3">
      <c r="E613" s="69">
        <f t="shared" si="31"/>
        <v>611</v>
      </c>
      <c r="F613" s="68">
        <f>IF(F612&gt;$B$4,"",WORKDAY(F612,1,Feriados!$A$1:$A$1036))</f>
        <v>45183</v>
      </c>
      <c r="G613" s="70">
        <f t="shared" si="30"/>
        <v>1316.2372399433079</v>
      </c>
      <c r="H613" s="70">
        <f t="shared" si="29"/>
        <v>316.23723994330794</v>
      </c>
    </row>
    <row r="614" spans="5:8" x14ac:dyDescent="0.3">
      <c r="E614" s="69">
        <f t="shared" si="31"/>
        <v>612</v>
      </c>
      <c r="F614" s="68">
        <f>IF(F613&gt;$B$4,"",WORKDAY(F613,1,Feriados!$A$1:$A$1036))</f>
        <v>45184</v>
      </c>
      <c r="G614" s="70">
        <f t="shared" si="30"/>
        <v>1316.8293073343787</v>
      </c>
      <c r="H614" s="70">
        <f t="shared" si="29"/>
        <v>316.82930733437865</v>
      </c>
    </row>
    <row r="615" spans="5:8" x14ac:dyDescent="0.3">
      <c r="E615" s="69">
        <f t="shared" si="31"/>
        <v>613</v>
      </c>
      <c r="F615" s="68">
        <f>IF(F614&gt;$B$4,"",WORKDAY(F614,1,Feriados!$A$1:$A$1036))</f>
        <v>45187</v>
      </c>
      <c r="G615" s="70">
        <f t="shared" si="30"/>
        <v>1317.4216410481038</v>
      </c>
      <c r="H615" s="70">
        <f t="shared" si="29"/>
        <v>317.42164104810377</v>
      </c>
    </row>
    <row r="616" spans="5:8" x14ac:dyDescent="0.3">
      <c r="E616" s="69">
        <f t="shared" si="31"/>
        <v>614</v>
      </c>
      <c r="F616" s="68">
        <f>IF(F615&gt;$B$4,"",WORKDAY(F615,1,Feriados!$A$1:$A$1036))</f>
        <v>45188</v>
      </c>
      <c r="G616" s="70">
        <f t="shared" si="30"/>
        <v>1318.0142412042801</v>
      </c>
      <c r="H616" s="70">
        <f t="shared" si="29"/>
        <v>318.0142412042801</v>
      </c>
    </row>
    <row r="617" spans="5:8" x14ac:dyDescent="0.3">
      <c r="E617" s="69">
        <f t="shared" si="31"/>
        <v>615</v>
      </c>
      <c r="F617" s="68">
        <f>IF(F616&gt;$B$4,"",WORKDAY(F616,1,Feriados!$A$1:$A$1036))</f>
        <v>45189</v>
      </c>
      <c r="G617" s="70">
        <f t="shared" si="30"/>
        <v>1318.6071079227581</v>
      </c>
      <c r="H617" s="70">
        <f t="shared" si="29"/>
        <v>318.60710792275813</v>
      </c>
    </row>
    <row r="618" spans="5:8" x14ac:dyDescent="0.3">
      <c r="E618" s="69">
        <f t="shared" si="31"/>
        <v>616</v>
      </c>
      <c r="F618" s="68">
        <f>IF(F617&gt;$B$4,"",WORKDAY(F617,1,Feriados!$A$1:$A$1036))</f>
        <v>45190</v>
      </c>
      <c r="G618" s="70">
        <f t="shared" si="30"/>
        <v>1319.2002413234425</v>
      </c>
      <c r="H618" s="70">
        <f t="shared" si="29"/>
        <v>319.20024132344247</v>
      </c>
    </row>
    <row r="619" spans="5:8" x14ac:dyDescent="0.3">
      <c r="E619" s="69">
        <f t="shared" si="31"/>
        <v>617</v>
      </c>
      <c r="F619" s="68">
        <f>IF(F618&gt;$B$4,"",WORKDAY(F618,1,Feriados!$A$1:$A$1036))</f>
        <v>45191</v>
      </c>
      <c r="G619" s="70">
        <f t="shared" si="30"/>
        <v>1319.7936415262918</v>
      </c>
      <c r="H619" s="70">
        <f t="shared" si="29"/>
        <v>319.79364152629182</v>
      </c>
    </row>
    <row r="620" spans="5:8" x14ac:dyDescent="0.3">
      <c r="E620" s="69">
        <f t="shared" si="31"/>
        <v>618</v>
      </c>
      <c r="F620" s="68">
        <f>IF(F619&gt;$B$4,"",WORKDAY(F619,1,Feriados!$A$1:$A$1036))</f>
        <v>45194</v>
      </c>
      <c r="G620" s="70">
        <f t="shared" si="30"/>
        <v>1320.3873086513186</v>
      </c>
      <c r="H620" s="70">
        <f t="shared" si="29"/>
        <v>320.38730865131856</v>
      </c>
    </row>
    <row r="621" spans="5:8" x14ac:dyDescent="0.3">
      <c r="E621" s="69">
        <f t="shared" si="31"/>
        <v>619</v>
      </c>
      <c r="F621" s="68">
        <f>IF(F620&gt;$B$4,"",WORKDAY(F620,1,Feriados!$A$1:$A$1036))</f>
        <v>45195</v>
      </c>
      <c r="G621" s="70">
        <f t="shared" si="30"/>
        <v>1320.981242818589</v>
      </c>
      <c r="H621" s="70">
        <f t="shared" si="29"/>
        <v>320.98124281858895</v>
      </c>
    </row>
    <row r="622" spans="5:8" x14ac:dyDescent="0.3">
      <c r="E622" s="69">
        <f t="shared" si="31"/>
        <v>620</v>
      </c>
      <c r="F622" s="68">
        <f>IF(F621&gt;$B$4,"",WORKDAY(F621,1,Feriados!$A$1:$A$1036))</f>
        <v>45196</v>
      </c>
      <c r="G622" s="70">
        <f t="shared" si="30"/>
        <v>1321.5754441482236</v>
      </c>
      <c r="H622" s="70">
        <f t="shared" si="29"/>
        <v>321.5754441482236</v>
      </c>
    </row>
    <row r="623" spans="5:8" x14ac:dyDescent="0.3">
      <c r="E623" s="69">
        <f t="shared" si="31"/>
        <v>621</v>
      </c>
      <c r="F623" s="68">
        <f>IF(F622&gt;$B$4,"",WORKDAY(F622,1,Feriados!$A$1:$A$1036))</f>
        <v>45197</v>
      </c>
      <c r="G623" s="70">
        <f t="shared" si="30"/>
        <v>1322.169912760397</v>
      </c>
      <c r="H623" s="70">
        <f t="shared" si="29"/>
        <v>322.16991276039698</v>
      </c>
    </row>
    <row r="624" spans="5:8" x14ac:dyDescent="0.3">
      <c r="E624" s="69">
        <f t="shared" si="31"/>
        <v>622</v>
      </c>
      <c r="F624" s="68">
        <f>IF(F623&gt;$B$4,"",WORKDAY(F623,1,Feriados!$A$1:$A$1036))</f>
        <v>45198</v>
      </c>
      <c r="G624" s="70">
        <f t="shared" si="30"/>
        <v>1322.7646487753375</v>
      </c>
      <c r="H624" s="70">
        <f t="shared" si="29"/>
        <v>322.76464877533749</v>
      </c>
    </row>
    <row r="625" spans="5:8" x14ac:dyDescent="0.3">
      <c r="E625" s="69">
        <f t="shared" si="31"/>
        <v>623</v>
      </c>
      <c r="F625" s="68">
        <f>IF(F624&gt;$B$4,"",WORKDAY(F624,1,Feriados!$A$1:$A$1036))</f>
        <v>45201</v>
      </c>
      <c r="G625" s="70">
        <f t="shared" si="30"/>
        <v>1323.3596523133278</v>
      </c>
      <c r="H625" s="70">
        <f t="shared" si="29"/>
        <v>323.35965231332784</v>
      </c>
    </row>
    <row r="626" spans="5:8" x14ac:dyDescent="0.3">
      <c r="E626" s="69">
        <f t="shared" si="31"/>
        <v>624</v>
      </c>
      <c r="F626" s="68">
        <f>IF(F625&gt;$B$4,"",WORKDAY(F625,1,Feriados!$A$1:$A$1036))</f>
        <v>45202</v>
      </c>
      <c r="G626" s="70">
        <f t="shared" si="30"/>
        <v>1323.9549234947049</v>
      </c>
      <c r="H626" s="70">
        <f t="shared" si="29"/>
        <v>323.95492349470487</v>
      </c>
    </row>
    <row r="627" spans="5:8" x14ac:dyDescent="0.3">
      <c r="E627" s="69">
        <f t="shared" si="31"/>
        <v>625</v>
      </c>
      <c r="F627" s="68">
        <f>IF(F626&gt;$B$4,"",WORKDAY(F626,1,Feriados!$A$1:$A$1036))</f>
        <v>45203</v>
      </c>
      <c r="G627" s="70">
        <f t="shared" si="30"/>
        <v>1324.5504624398593</v>
      </c>
      <c r="H627" s="70">
        <f t="shared" si="29"/>
        <v>324.5504624398593</v>
      </c>
    </row>
    <row r="628" spans="5:8" x14ac:dyDescent="0.3">
      <c r="E628" s="69">
        <f t="shared" si="31"/>
        <v>626</v>
      </c>
      <c r="F628" s="68">
        <f>IF(F627&gt;$B$4,"",WORKDAY(F627,1,Feriados!$A$1:$A$1036))</f>
        <v>45204</v>
      </c>
      <c r="G628" s="70">
        <f t="shared" si="30"/>
        <v>1325.146269269236</v>
      </c>
      <c r="H628" s="70">
        <f t="shared" si="29"/>
        <v>325.14626926923597</v>
      </c>
    </row>
    <row r="629" spans="5:8" x14ac:dyDescent="0.3">
      <c r="E629" s="69">
        <f t="shared" si="31"/>
        <v>627</v>
      </c>
      <c r="F629" s="68">
        <f>IF(F628&gt;$B$4,"",WORKDAY(F628,1,Feriados!$A$1:$A$1036))</f>
        <v>45205</v>
      </c>
      <c r="G629" s="70">
        <f t="shared" si="30"/>
        <v>1325.7423441033343</v>
      </c>
      <c r="H629" s="70">
        <f t="shared" si="29"/>
        <v>325.74234410333429</v>
      </c>
    </row>
    <row r="630" spans="5:8" x14ac:dyDescent="0.3">
      <c r="E630" s="69">
        <f t="shared" si="31"/>
        <v>628</v>
      </c>
      <c r="F630" s="68">
        <f>IF(F629&gt;$B$4,"",WORKDAY(F629,1,Feriados!$A$1:$A$1036))</f>
        <v>45208</v>
      </c>
      <c r="G630" s="70">
        <f t="shared" si="30"/>
        <v>1326.3386870627075</v>
      </c>
      <c r="H630" s="70">
        <f t="shared" si="29"/>
        <v>326.33868706270755</v>
      </c>
    </row>
    <row r="631" spans="5:8" x14ac:dyDescent="0.3">
      <c r="E631" s="69">
        <f t="shared" si="31"/>
        <v>629</v>
      </c>
      <c r="F631" s="68">
        <f>IF(F630&gt;$B$4,"",WORKDAY(F630,1,Feriados!$A$1:$A$1036))</f>
        <v>45209</v>
      </c>
      <c r="G631" s="70">
        <f t="shared" si="30"/>
        <v>1326.9352982679634</v>
      </c>
      <c r="H631" s="70">
        <f t="shared" si="29"/>
        <v>326.93529826796339</v>
      </c>
    </row>
    <row r="632" spans="5:8" x14ac:dyDescent="0.3">
      <c r="E632" s="69">
        <f t="shared" si="31"/>
        <v>630</v>
      </c>
      <c r="F632" s="68">
        <f>IF(F631&gt;$B$4,"",WORKDAY(F631,1,Feriados!$A$1:$A$1036))</f>
        <v>45210</v>
      </c>
      <c r="G632" s="70">
        <f t="shared" si="30"/>
        <v>1327.5321778397638</v>
      </c>
      <c r="H632" s="70">
        <f t="shared" si="29"/>
        <v>327.53217783976379</v>
      </c>
    </row>
    <row r="633" spans="5:8" x14ac:dyDescent="0.3">
      <c r="E633" s="69">
        <f t="shared" si="31"/>
        <v>631</v>
      </c>
      <c r="F633" s="68">
        <f>IF(F632&gt;$B$4,"",WORKDAY(F632,1,Feriados!$A$1:$A$1036))</f>
        <v>45212</v>
      </c>
      <c r="G633" s="70">
        <f t="shared" si="30"/>
        <v>1328.1293258988248</v>
      </c>
      <c r="H633" s="70">
        <f t="shared" si="29"/>
        <v>328.12932589882485</v>
      </c>
    </row>
    <row r="634" spans="5:8" x14ac:dyDescent="0.3">
      <c r="E634" s="69">
        <f t="shared" si="31"/>
        <v>632</v>
      </c>
      <c r="F634" s="68">
        <f>IF(F633&gt;$B$4,"",WORKDAY(F633,1,Feriados!$A$1:$A$1036))</f>
        <v>45215</v>
      </c>
      <c r="G634" s="70">
        <f t="shared" si="30"/>
        <v>1328.726742565917</v>
      </c>
      <c r="H634" s="70">
        <f t="shared" si="29"/>
        <v>328.72674256591699</v>
      </c>
    </row>
    <row r="635" spans="5:8" x14ac:dyDescent="0.3">
      <c r="E635" s="69">
        <f t="shared" si="31"/>
        <v>633</v>
      </c>
      <c r="F635" s="68">
        <f>IF(F634&gt;$B$4,"",WORKDAY(F634,1,Feriados!$A$1:$A$1036))</f>
        <v>45216</v>
      </c>
      <c r="G635" s="70">
        <f t="shared" si="30"/>
        <v>1329.3244279618648</v>
      </c>
      <c r="H635" s="70">
        <f t="shared" si="29"/>
        <v>329.32442796186479</v>
      </c>
    </row>
    <row r="636" spans="5:8" x14ac:dyDescent="0.3">
      <c r="E636" s="69">
        <f t="shared" si="31"/>
        <v>634</v>
      </c>
      <c r="F636" s="68">
        <f>IF(F635&gt;$B$4,"",WORKDAY(F635,1,Feriados!$A$1:$A$1036))</f>
        <v>45217</v>
      </c>
      <c r="G636" s="70">
        <f t="shared" si="30"/>
        <v>1329.9223822075476</v>
      </c>
      <c r="H636" s="70">
        <f t="shared" si="29"/>
        <v>329.92238220754757</v>
      </c>
    </row>
    <row r="637" spans="5:8" x14ac:dyDescent="0.3">
      <c r="E637" s="69">
        <f t="shared" si="31"/>
        <v>635</v>
      </c>
      <c r="F637" s="68">
        <f>IF(F636&gt;$B$4,"",WORKDAY(F636,1,Feriados!$A$1:$A$1036))</f>
        <v>45218</v>
      </c>
      <c r="G637" s="70">
        <f t="shared" si="30"/>
        <v>1330.5206054238988</v>
      </c>
      <c r="H637" s="70">
        <f t="shared" si="29"/>
        <v>330.52060542389881</v>
      </c>
    </row>
    <row r="638" spans="5:8" x14ac:dyDescent="0.3">
      <c r="E638" s="69">
        <f t="shared" si="31"/>
        <v>636</v>
      </c>
      <c r="F638" s="68">
        <f>IF(F637&gt;$B$4,"",WORKDAY(F637,1,Feriados!$A$1:$A$1036))</f>
        <v>45219</v>
      </c>
      <c r="G638" s="70">
        <f t="shared" si="30"/>
        <v>1331.1190977319063</v>
      </c>
      <c r="H638" s="70">
        <f t="shared" si="29"/>
        <v>331.11909773190632</v>
      </c>
    </row>
    <row r="639" spans="5:8" x14ac:dyDescent="0.3">
      <c r="E639" s="69">
        <f t="shared" si="31"/>
        <v>637</v>
      </c>
      <c r="F639" s="68">
        <f>IF(F638&gt;$B$4,"",WORKDAY(F638,1,Feriados!$A$1:$A$1036))</f>
        <v>45222</v>
      </c>
      <c r="G639" s="70">
        <f t="shared" si="30"/>
        <v>1331.7178592526125</v>
      </c>
      <c r="H639" s="70">
        <f t="shared" si="29"/>
        <v>331.71785925261247</v>
      </c>
    </row>
    <row r="640" spans="5:8" x14ac:dyDescent="0.3">
      <c r="E640" s="69">
        <f t="shared" si="31"/>
        <v>638</v>
      </c>
      <c r="F640" s="68">
        <f>IF(F639&gt;$B$4,"",WORKDAY(F639,1,Feriados!$A$1:$A$1036))</f>
        <v>45223</v>
      </c>
      <c r="G640" s="70">
        <f t="shared" si="30"/>
        <v>1332.316890107114</v>
      </c>
      <c r="H640" s="70">
        <f t="shared" si="29"/>
        <v>332.31689010711398</v>
      </c>
    </row>
    <row r="641" spans="5:8" x14ac:dyDescent="0.3">
      <c r="E641" s="69">
        <f t="shared" si="31"/>
        <v>639</v>
      </c>
      <c r="F641" s="68">
        <f>IF(F640&gt;$B$4,"",WORKDAY(F640,1,Feriados!$A$1:$A$1036))</f>
        <v>45224</v>
      </c>
      <c r="G641" s="70">
        <f t="shared" si="30"/>
        <v>1332.9161904165621</v>
      </c>
      <c r="H641" s="70">
        <f t="shared" si="29"/>
        <v>332.91619041656213</v>
      </c>
    </row>
    <row r="642" spans="5:8" x14ac:dyDescent="0.3">
      <c r="E642" s="69">
        <f t="shared" si="31"/>
        <v>640</v>
      </c>
      <c r="F642" s="68">
        <f>IF(F641&gt;$B$4,"",WORKDAY(F641,1,Feriados!$A$1:$A$1036))</f>
        <v>45225</v>
      </c>
      <c r="G642" s="70">
        <f t="shared" si="30"/>
        <v>1333.5157603021626</v>
      </c>
      <c r="H642" s="70">
        <f t="shared" si="29"/>
        <v>333.51576030216256</v>
      </c>
    </row>
    <row r="643" spans="5:8" x14ac:dyDescent="0.3">
      <c r="E643" s="69">
        <f t="shared" si="31"/>
        <v>641</v>
      </c>
      <c r="F643" s="68">
        <f>IF(F642&gt;$B$4,"",WORKDAY(F642,1,Feriados!$A$1:$A$1036))</f>
        <v>45226</v>
      </c>
      <c r="G643" s="70">
        <f t="shared" si="30"/>
        <v>1334.1155998851755</v>
      </c>
      <c r="H643" s="70">
        <f t="shared" ref="H643:H706" si="32">IF(F643="","",+((1+$B$11)^(1/252)*G642)-$G$2)</f>
        <v>334.11559988517547</v>
      </c>
    </row>
    <row r="644" spans="5:8" x14ac:dyDescent="0.3">
      <c r="E644" s="69">
        <f t="shared" si="31"/>
        <v>642</v>
      </c>
      <c r="F644" s="68">
        <f>IF(F643&gt;$B$4,"",WORKDAY(F643,1,Feriados!$A$1:$A$1036))</f>
        <v>45229</v>
      </c>
      <c r="G644" s="70">
        <f t="shared" ref="G644:G707" si="33">IF(F644="","",+(1+$B$11)^(1/252)*G643)</f>
        <v>1334.7157092869159</v>
      </c>
      <c r="H644" s="70">
        <f t="shared" si="32"/>
        <v>334.71570928691585</v>
      </c>
    </row>
    <row r="645" spans="5:8" x14ac:dyDescent="0.3">
      <c r="E645" s="69">
        <f t="shared" ref="E645:E708" si="34">E644+1</f>
        <v>643</v>
      </c>
      <c r="F645" s="68">
        <f>IF(F644&gt;$B$4,"",WORKDAY(F644,1,Feriados!$A$1:$A$1036))</f>
        <v>45230</v>
      </c>
      <c r="G645" s="70">
        <f t="shared" si="33"/>
        <v>1335.3160886287528</v>
      </c>
      <c r="H645" s="70">
        <f t="shared" si="32"/>
        <v>335.31608862875282</v>
      </c>
    </row>
    <row r="646" spans="5:8" x14ac:dyDescent="0.3">
      <c r="E646" s="69">
        <f t="shared" si="34"/>
        <v>644</v>
      </c>
      <c r="F646" s="68">
        <f>IF(F645&gt;$B$4,"",WORKDAY(F645,1,Feriados!$A$1:$A$1036))</f>
        <v>45231</v>
      </c>
      <c r="G646" s="70">
        <f t="shared" si="33"/>
        <v>1335.9167380321105</v>
      </c>
      <c r="H646" s="70">
        <f t="shared" si="32"/>
        <v>335.91673803211052</v>
      </c>
    </row>
    <row r="647" spans="5:8" x14ac:dyDescent="0.3">
      <c r="E647" s="69">
        <f t="shared" si="34"/>
        <v>645</v>
      </c>
      <c r="F647" s="68">
        <f>IF(F646&gt;$B$4,"",WORKDAY(F646,1,Feriados!$A$1:$A$1036))</f>
        <v>45233</v>
      </c>
      <c r="G647" s="70">
        <f t="shared" si="33"/>
        <v>1336.5176576184674</v>
      </c>
      <c r="H647" s="70">
        <f t="shared" si="32"/>
        <v>336.51765761846741</v>
      </c>
    </row>
    <row r="648" spans="5:8" x14ac:dyDescent="0.3">
      <c r="E648" s="69">
        <f t="shared" si="34"/>
        <v>646</v>
      </c>
      <c r="F648" s="68">
        <f>IF(F647&gt;$B$4,"",WORKDAY(F647,1,Feriados!$A$1:$A$1036))</f>
        <v>45236</v>
      </c>
      <c r="G648" s="70">
        <f t="shared" si="33"/>
        <v>1337.1188475093568</v>
      </c>
      <c r="H648" s="70">
        <f t="shared" si="32"/>
        <v>337.11884750935678</v>
      </c>
    </row>
    <row r="649" spans="5:8" x14ac:dyDescent="0.3">
      <c r="E649" s="69">
        <f t="shared" si="34"/>
        <v>647</v>
      </c>
      <c r="F649" s="68">
        <f>IF(F648&gt;$B$4,"",WORKDAY(F648,1,Feriados!$A$1:$A$1036))</f>
        <v>45237</v>
      </c>
      <c r="G649" s="70">
        <f t="shared" si="33"/>
        <v>1337.7203078263665</v>
      </c>
      <c r="H649" s="70">
        <f t="shared" si="32"/>
        <v>337.72030782636648</v>
      </c>
    </row>
    <row r="650" spans="5:8" x14ac:dyDescent="0.3">
      <c r="E650" s="69">
        <f t="shared" si="34"/>
        <v>648</v>
      </c>
      <c r="F650" s="68">
        <f>IF(F649&gt;$B$4,"",WORKDAY(F649,1,Feriados!$A$1:$A$1036))</f>
        <v>45238</v>
      </c>
      <c r="G650" s="70">
        <f t="shared" si="33"/>
        <v>1338.3220386911391</v>
      </c>
      <c r="H650" s="70">
        <f t="shared" si="32"/>
        <v>338.32203869113914</v>
      </c>
    </row>
    <row r="651" spans="5:8" x14ac:dyDescent="0.3">
      <c r="E651" s="69">
        <f t="shared" si="34"/>
        <v>649</v>
      </c>
      <c r="F651" s="68">
        <f>IF(F650&gt;$B$4,"",WORKDAY(F650,1,Feriados!$A$1:$A$1036))</f>
        <v>45239</v>
      </c>
      <c r="G651" s="70">
        <f t="shared" si="33"/>
        <v>1338.924040225372</v>
      </c>
      <c r="H651" s="70">
        <f t="shared" si="32"/>
        <v>338.92404022537198</v>
      </c>
    </row>
    <row r="652" spans="5:8" x14ac:dyDescent="0.3">
      <c r="E652" s="69">
        <f t="shared" si="34"/>
        <v>650</v>
      </c>
      <c r="F652" s="68">
        <f>IF(F651&gt;$B$4,"",WORKDAY(F651,1,Feriados!$A$1:$A$1036))</f>
        <v>45240</v>
      </c>
      <c r="G652" s="70">
        <f t="shared" si="33"/>
        <v>1339.526312550817</v>
      </c>
      <c r="H652" s="70">
        <f t="shared" si="32"/>
        <v>339.52631255081701</v>
      </c>
    </row>
    <row r="653" spans="5:8" x14ac:dyDescent="0.3">
      <c r="E653" s="69">
        <f t="shared" si="34"/>
        <v>651</v>
      </c>
      <c r="F653" s="68">
        <f>IF(F652&gt;$B$4,"",WORKDAY(F652,1,Feriados!$A$1:$A$1036))</f>
        <v>45243</v>
      </c>
      <c r="G653" s="70">
        <f t="shared" si="33"/>
        <v>1340.128855789281</v>
      </c>
      <c r="H653" s="70">
        <f t="shared" si="32"/>
        <v>340.12885578928103</v>
      </c>
    </row>
    <row r="654" spans="5:8" x14ac:dyDescent="0.3">
      <c r="E654" s="69">
        <f t="shared" si="34"/>
        <v>652</v>
      </c>
      <c r="F654" s="68">
        <f>IF(F653&gt;$B$4,"",WORKDAY(F653,1,Feriados!$A$1:$A$1036))</f>
        <v>45244</v>
      </c>
      <c r="G654" s="70">
        <f t="shared" si="33"/>
        <v>1340.7316700626257</v>
      </c>
      <c r="H654" s="70">
        <f t="shared" si="32"/>
        <v>340.73167006262565</v>
      </c>
    </row>
    <row r="655" spans="5:8" x14ac:dyDescent="0.3">
      <c r="E655" s="69">
        <f t="shared" si="34"/>
        <v>653</v>
      </c>
      <c r="F655" s="68">
        <f>IF(F654&gt;$B$4,"",WORKDAY(F654,1,Feriados!$A$1:$A$1036))</f>
        <v>45246</v>
      </c>
      <c r="G655" s="70">
        <f t="shared" si="33"/>
        <v>1341.3347554927675</v>
      </c>
      <c r="H655" s="70">
        <f t="shared" si="32"/>
        <v>341.3347554927675</v>
      </c>
    </row>
    <row r="656" spans="5:8" x14ac:dyDescent="0.3">
      <c r="E656" s="69">
        <f t="shared" si="34"/>
        <v>654</v>
      </c>
      <c r="F656" s="68">
        <f>IF(F655&gt;$B$4,"",WORKDAY(F655,1,Feriados!$A$1:$A$1036))</f>
        <v>45247</v>
      </c>
      <c r="G656" s="70">
        <f t="shared" si="33"/>
        <v>1341.9381122016775</v>
      </c>
      <c r="H656" s="70">
        <f t="shared" si="32"/>
        <v>341.93811220167754</v>
      </c>
    </row>
    <row r="657" spans="5:8" x14ac:dyDescent="0.3">
      <c r="E657" s="69">
        <f t="shared" si="34"/>
        <v>655</v>
      </c>
      <c r="F657" s="68">
        <f>IF(F656&gt;$B$4,"",WORKDAY(F656,1,Feriados!$A$1:$A$1036))</f>
        <v>45250</v>
      </c>
      <c r="G657" s="70">
        <f t="shared" si="33"/>
        <v>1342.541740311382</v>
      </c>
      <c r="H657" s="70">
        <f t="shared" si="32"/>
        <v>342.541740311382</v>
      </c>
    </row>
    <row r="658" spans="5:8" x14ac:dyDescent="0.3">
      <c r="E658" s="69">
        <f t="shared" si="34"/>
        <v>656</v>
      </c>
      <c r="F658" s="68">
        <f>IF(F657&gt;$B$4,"",WORKDAY(F657,1,Feriados!$A$1:$A$1036))</f>
        <v>45251</v>
      </c>
      <c r="G658" s="70">
        <f t="shared" si="33"/>
        <v>1343.1456399439619</v>
      </c>
      <c r="H658" s="70">
        <f t="shared" si="32"/>
        <v>343.1456399439619</v>
      </c>
    </row>
    <row r="659" spans="5:8" x14ac:dyDescent="0.3">
      <c r="E659" s="69">
        <f t="shared" si="34"/>
        <v>657</v>
      </c>
      <c r="F659" s="68">
        <f>IF(F658&gt;$B$4,"",WORKDAY(F658,1,Feriados!$A$1:$A$1036))</f>
        <v>45252</v>
      </c>
      <c r="G659" s="70">
        <f t="shared" si="33"/>
        <v>1343.749811221553</v>
      </c>
      <c r="H659" s="70">
        <f t="shared" si="32"/>
        <v>343.74981122155305</v>
      </c>
    </row>
    <row r="660" spans="5:8" x14ac:dyDescent="0.3">
      <c r="E660" s="69">
        <f t="shared" si="34"/>
        <v>658</v>
      </c>
      <c r="F660" s="68">
        <f>IF(F659&gt;$B$4,"",WORKDAY(F659,1,Feriados!$A$1:$A$1036))</f>
        <v>45253</v>
      </c>
      <c r="G660" s="70">
        <f t="shared" si="33"/>
        <v>1344.3542542663463</v>
      </c>
      <c r="H660" s="70">
        <f t="shared" si="32"/>
        <v>344.35425426634629</v>
      </c>
    </row>
    <row r="661" spans="5:8" x14ac:dyDescent="0.3">
      <c r="E661" s="69">
        <f t="shared" si="34"/>
        <v>659</v>
      </c>
      <c r="F661" s="68">
        <f>IF(F660&gt;$B$4,"",WORKDAY(F660,1,Feriados!$A$1:$A$1036))</f>
        <v>45254</v>
      </c>
      <c r="G661" s="70">
        <f t="shared" si="33"/>
        <v>1344.9589692005875</v>
      </c>
      <c r="H661" s="70">
        <f t="shared" si="32"/>
        <v>344.95896920058749</v>
      </c>
    </row>
    <row r="662" spans="5:8" x14ac:dyDescent="0.3">
      <c r="E662" s="69">
        <f t="shared" si="34"/>
        <v>660</v>
      </c>
      <c r="F662" s="68">
        <f>IF(F661&gt;$B$4,"",WORKDAY(F661,1,Feriados!$A$1:$A$1036))</f>
        <v>45257</v>
      </c>
      <c r="G662" s="70">
        <f t="shared" si="33"/>
        <v>1345.5639561465775</v>
      </c>
      <c r="H662" s="70">
        <f t="shared" si="32"/>
        <v>345.56395614657754</v>
      </c>
    </row>
    <row r="663" spans="5:8" x14ac:dyDescent="0.3">
      <c r="E663" s="69">
        <f t="shared" si="34"/>
        <v>661</v>
      </c>
      <c r="F663" s="68">
        <f>IF(F662&gt;$B$4,"",WORKDAY(F662,1,Feriados!$A$1:$A$1036))</f>
        <v>45258</v>
      </c>
      <c r="G663" s="70">
        <f t="shared" si="33"/>
        <v>1346.1692152266721</v>
      </c>
      <c r="H663" s="70">
        <f t="shared" si="32"/>
        <v>346.16921522667212</v>
      </c>
    </row>
    <row r="664" spans="5:8" x14ac:dyDescent="0.3">
      <c r="E664" s="69">
        <f t="shared" si="34"/>
        <v>662</v>
      </c>
      <c r="F664" s="68">
        <f>IF(F663&gt;$B$4,"",WORKDAY(F663,1,Feriados!$A$1:$A$1036))</f>
        <v>45259</v>
      </c>
      <c r="G664" s="70">
        <f t="shared" si="33"/>
        <v>1346.7747465632822</v>
      </c>
      <c r="H664" s="70">
        <f t="shared" si="32"/>
        <v>346.77474656328218</v>
      </c>
    </row>
    <row r="665" spans="5:8" x14ac:dyDescent="0.3">
      <c r="E665" s="69">
        <f t="shared" si="34"/>
        <v>663</v>
      </c>
      <c r="F665" s="68">
        <f>IF(F664&gt;$B$4,"",WORKDAY(F664,1,Feriados!$A$1:$A$1036))</f>
        <v>45260</v>
      </c>
      <c r="G665" s="70">
        <f t="shared" si="33"/>
        <v>1347.3805502788737</v>
      </c>
      <c r="H665" s="70">
        <f t="shared" si="32"/>
        <v>347.38055027887367</v>
      </c>
    </row>
    <row r="666" spans="5:8" x14ac:dyDescent="0.3">
      <c r="E666" s="69">
        <f t="shared" si="34"/>
        <v>664</v>
      </c>
      <c r="F666" s="68">
        <f>IF(F665&gt;$B$4,"",WORKDAY(F665,1,Feriados!$A$1:$A$1036))</f>
        <v>45261</v>
      </c>
      <c r="G666" s="70">
        <f t="shared" si="33"/>
        <v>1347.9866264959676</v>
      </c>
      <c r="H666" s="70">
        <f t="shared" si="32"/>
        <v>347.98662649596758</v>
      </c>
    </row>
    <row r="667" spans="5:8" x14ac:dyDescent="0.3">
      <c r="E667" s="69">
        <f t="shared" si="34"/>
        <v>665</v>
      </c>
      <c r="F667" s="68">
        <f>IF(F666&gt;$B$4,"",WORKDAY(F666,1,Feriados!$A$1:$A$1036))</f>
        <v>45264</v>
      </c>
      <c r="G667" s="70">
        <f t="shared" si="33"/>
        <v>1348.5929753371399</v>
      </c>
      <c r="H667" s="70">
        <f t="shared" si="32"/>
        <v>348.59297533713993</v>
      </c>
    </row>
    <row r="668" spans="5:8" x14ac:dyDescent="0.3">
      <c r="E668" s="69">
        <f t="shared" si="34"/>
        <v>666</v>
      </c>
      <c r="F668" s="68">
        <f>IF(F667&gt;$B$4,"",WORKDAY(F667,1,Feriados!$A$1:$A$1036))</f>
        <v>45265</v>
      </c>
      <c r="G668" s="70">
        <f t="shared" si="33"/>
        <v>1349.1995969250222</v>
      </c>
      <c r="H668" s="70">
        <f t="shared" si="32"/>
        <v>349.19959692502221</v>
      </c>
    </row>
    <row r="669" spans="5:8" x14ac:dyDescent="0.3">
      <c r="E669" s="69">
        <f t="shared" si="34"/>
        <v>667</v>
      </c>
      <c r="F669" s="68">
        <f>IF(F668&gt;$B$4,"",WORKDAY(F668,1,Feriados!$A$1:$A$1036))</f>
        <v>45266</v>
      </c>
      <c r="G669" s="70">
        <f t="shared" si="33"/>
        <v>1349.8064913823007</v>
      </c>
      <c r="H669" s="70">
        <f t="shared" si="32"/>
        <v>349.80649138230069</v>
      </c>
    </row>
    <row r="670" spans="5:8" x14ac:dyDescent="0.3">
      <c r="E670" s="69">
        <f t="shared" si="34"/>
        <v>668</v>
      </c>
      <c r="F670" s="68">
        <f>IF(F669&gt;$B$4,"",WORKDAY(F669,1,Feriados!$A$1:$A$1036))</f>
        <v>45267</v>
      </c>
      <c r="G670" s="70">
        <f t="shared" si="33"/>
        <v>1350.4136588317169</v>
      </c>
      <c r="H670" s="70">
        <f t="shared" si="32"/>
        <v>350.41365883171693</v>
      </c>
    </row>
    <row r="671" spans="5:8" x14ac:dyDescent="0.3">
      <c r="E671" s="69">
        <f t="shared" si="34"/>
        <v>669</v>
      </c>
      <c r="F671" s="68">
        <f>IF(F670&gt;$B$4,"",WORKDAY(F670,1,Feriados!$A$1:$A$1036))</f>
        <v>45268</v>
      </c>
      <c r="G671" s="70">
        <f t="shared" si="33"/>
        <v>1351.0210993960677</v>
      </c>
      <c r="H671" s="70">
        <f t="shared" si="32"/>
        <v>351.02109939606771</v>
      </c>
    </row>
    <row r="672" spans="5:8" x14ac:dyDescent="0.3">
      <c r="E672" s="69">
        <f t="shared" si="34"/>
        <v>670</v>
      </c>
      <c r="F672" s="68">
        <f>IF(F671&gt;$B$4,"",WORKDAY(F671,1,Feriados!$A$1:$A$1036))</f>
        <v>45271</v>
      </c>
      <c r="G672" s="70">
        <f t="shared" si="33"/>
        <v>1351.6288131982051</v>
      </c>
      <c r="H672" s="70">
        <f t="shared" si="32"/>
        <v>351.62881319820508</v>
      </c>
    </row>
    <row r="673" spans="5:8" x14ac:dyDescent="0.3">
      <c r="E673" s="69">
        <f t="shared" si="34"/>
        <v>671</v>
      </c>
      <c r="F673" s="68">
        <f>IF(F672&gt;$B$4,"",WORKDAY(F672,1,Feriados!$A$1:$A$1036))</f>
        <v>45272</v>
      </c>
      <c r="G673" s="70">
        <f t="shared" si="33"/>
        <v>1352.2368003610366</v>
      </c>
      <c r="H673" s="70">
        <f t="shared" si="32"/>
        <v>352.23680036103656</v>
      </c>
    </row>
    <row r="674" spans="5:8" x14ac:dyDescent="0.3">
      <c r="E674" s="69">
        <f t="shared" si="34"/>
        <v>672</v>
      </c>
      <c r="F674" s="68">
        <f>IF(F673&gt;$B$4,"",WORKDAY(F673,1,Feriados!$A$1:$A$1036))</f>
        <v>45273</v>
      </c>
      <c r="G674" s="70">
        <f t="shared" si="33"/>
        <v>1352.8450610075247</v>
      </c>
      <c r="H674" s="70">
        <f t="shared" si="32"/>
        <v>352.84506100752469</v>
      </c>
    </row>
    <row r="675" spans="5:8" x14ac:dyDescent="0.3">
      <c r="E675" s="69">
        <f t="shared" si="34"/>
        <v>673</v>
      </c>
      <c r="F675" s="68">
        <f>IF(F674&gt;$B$4,"",WORKDAY(F674,1,Feriados!$A$1:$A$1036))</f>
        <v>45274</v>
      </c>
      <c r="G675" s="70">
        <f t="shared" si="33"/>
        <v>1353.4535952606873</v>
      </c>
      <c r="H675" s="70">
        <f t="shared" si="32"/>
        <v>353.45359526068728</v>
      </c>
    </row>
    <row r="676" spans="5:8" x14ac:dyDescent="0.3">
      <c r="E676" s="69">
        <f t="shared" si="34"/>
        <v>674</v>
      </c>
      <c r="F676" s="68">
        <f>IF(F675&gt;$B$4,"",WORKDAY(F675,1,Feriados!$A$1:$A$1036))</f>
        <v>45275</v>
      </c>
      <c r="G676" s="70">
        <f t="shared" si="33"/>
        <v>1354.0624032435976</v>
      </c>
      <c r="H676" s="70">
        <f t="shared" si="32"/>
        <v>354.0624032435976</v>
      </c>
    </row>
    <row r="677" spans="5:8" x14ac:dyDescent="0.3">
      <c r="E677" s="69">
        <f t="shared" si="34"/>
        <v>675</v>
      </c>
      <c r="F677" s="68">
        <f>IF(F676&gt;$B$4,"",WORKDAY(F676,1,Feriados!$A$1:$A$1036))</f>
        <v>45278</v>
      </c>
      <c r="G677" s="70">
        <f t="shared" si="33"/>
        <v>1354.6714850793842</v>
      </c>
      <c r="H677" s="70">
        <f t="shared" si="32"/>
        <v>354.67148507938418</v>
      </c>
    </row>
    <row r="678" spans="5:8" x14ac:dyDescent="0.3">
      <c r="E678" s="69">
        <f t="shared" si="34"/>
        <v>676</v>
      </c>
      <c r="F678" s="68">
        <f>IF(F677&gt;$B$4,"",WORKDAY(F677,1,Feriados!$A$1:$A$1036))</f>
        <v>45279</v>
      </c>
      <c r="G678" s="70">
        <f t="shared" si="33"/>
        <v>1355.280840891231</v>
      </c>
      <c r="H678" s="70">
        <f t="shared" si="32"/>
        <v>355.28084089123104</v>
      </c>
    </row>
    <row r="679" spans="5:8" x14ac:dyDescent="0.3">
      <c r="E679" s="69">
        <f t="shared" si="34"/>
        <v>677</v>
      </c>
      <c r="F679" s="68">
        <f>IF(F678&gt;$B$4,"",WORKDAY(F678,1,Feriados!$A$1:$A$1036))</f>
        <v>45280</v>
      </c>
      <c r="G679" s="70">
        <f t="shared" si="33"/>
        <v>1355.8904708023776</v>
      </c>
      <c r="H679" s="70">
        <f t="shared" si="32"/>
        <v>355.89047080237765</v>
      </c>
    </row>
    <row r="680" spans="5:8" x14ac:dyDescent="0.3">
      <c r="E680" s="69">
        <f t="shared" si="34"/>
        <v>678</v>
      </c>
      <c r="F680" s="68">
        <f>IF(F679&gt;$B$4,"",WORKDAY(F679,1,Feriados!$A$1:$A$1036))</f>
        <v>45281</v>
      </c>
      <c r="G680" s="70">
        <f t="shared" si="33"/>
        <v>1356.500374936119</v>
      </c>
      <c r="H680" s="70">
        <f t="shared" si="32"/>
        <v>356.50037493611899</v>
      </c>
    </row>
    <row r="681" spans="5:8" x14ac:dyDescent="0.3">
      <c r="E681" s="69">
        <f t="shared" si="34"/>
        <v>679</v>
      </c>
      <c r="F681" s="68">
        <f>IF(F680&gt;$B$4,"",WORKDAY(F680,1,Feriados!$A$1:$A$1036))</f>
        <v>45282</v>
      </c>
      <c r="G681" s="70">
        <f t="shared" si="33"/>
        <v>1357.110553415805</v>
      </c>
      <c r="H681" s="70">
        <f t="shared" si="32"/>
        <v>357.11055341580504</v>
      </c>
    </row>
    <row r="682" spans="5:8" x14ac:dyDescent="0.3">
      <c r="E682" s="69">
        <f t="shared" si="34"/>
        <v>680</v>
      </c>
      <c r="F682" s="68">
        <f>IF(F681&gt;$B$4,"",WORKDAY(F681,1,Feriados!$A$1:$A$1036))</f>
        <v>45286</v>
      </c>
      <c r="G682" s="70">
        <f t="shared" si="33"/>
        <v>1357.7210063648417</v>
      </c>
      <c r="H682" s="70">
        <f t="shared" si="32"/>
        <v>357.72100636484174</v>
      </c>
    </row>
    <row r="683" spans="5:8" x14ac:dyDescent="0.3">
      <c r="E683" s="69">
        <f t="shared" si="34"/>
        <v>681</v>
      </c>
      <c r="F683" s="68">
        <f>IF(F682&gt;$B$4,"",WORKDAY(F682,1,Feriados!$A$1:$A$1036))</f>
        <v>45287</v>
      </c>
      <c r="G683" s="70">
        <f t="shared" si="33"/>
        <v>1358.3317339066905</v>
      </c>
      <c r="H683" s="70">
        <f t="shared" si="32"/>
        <v>358.33173390669049</v>
      </c>
    </row>
    <row r="684" spans="5:8" x14ac:dyDescent="0.3">
      <c r="E684" s="69">
        <f t="shared" si="34"/>
        <v>682</v>
      </c>
      <c r="F684" s="68">
        <f>IF(F683&gt;$B$4,"",WORKDAY(F683,1,Feriados!$A$1:$A$1036))</f>
        <v>45288</v>
      </c>
      <c r="G684" s="70">
        <f t="shared" si="33"/>
        <v>1358.9427361648679</v>
      </c>
      <c r="H684" s="70">
        <f t="shared" si="32"/>
        <v>358.94273616486794</v>
      </c>
    </row>
    <row r="685" spans="5:8" x14ac:dyDescent="0.3">
      <c r="E685" s="69">
        <f t="shared" si="34"/>
        <v>683</v>
      </c>
      <c r="F685" s="68">
        <f>IF(F684&gt;$B$4,"",WORKDAY(F684,1,Feriados!$A$1:$A$1036))</f>
        <v>45289</v>
      </c>
      <c r="G685" s="70">
        <f t="shared" si="33"/>
        <v>1359.5540132629467</v>
      </c>
      <c r="H685" s="70">
        <f t="shared" si="32"/>
        <v>359.55401326294668</v>
      </c>
    </row>
    <row r="686" spans="5:8" x14ac:dyDescent="0.3">
      <c r="E686" s="69">
        <f t="shared" si="34"/>
        <v>684</v>
      </c>
      <c r="F686" s="68">
        <f>IF(F685&gt;$B$4,"",WORKDAY(F685,1,Feriados!$A$1:$A$1036))</f>
        <v>45293</v>
      </c>
      <c r="G686" s="70">
        <f t="shared" si="33"/>
        <v>1360.1655653245546</v>
      </c>
      <c r="H686" s="70">
        <f t="shared" si="32"/>
        <v>360.16556532455456</v>
      </c>
    </row>
    <row r="687" spans="5:8" x14ac:dyDescent="0.3">
      <c r="E687" s="69">
        <f t="shared" si="34"/>
        <v>685</v>
      </c>
      <c r="F687" s="68">
        <f>IF(F686&gt;$B$4,"",WORKDAY(F686,1,Feriados!$A$1:$A$1036))</f>
        <v>45294</v>
      </c>
      <c r="G687" s="70">
        <f t="shared" si="33"/>
        <v>1360.7773924733751</v>
      </c>
      <c r="H687" s="70">
        <f t="shared" si="32"/>
        <v>360.77739247337513</v>
      </c>
    </row>
    <row r="688" spans="5:8" x14ac:dyDescent="0.3">
      <c r="E688" s="69">
        <f t="shared" si="34"/>
        <v>686</v>
      </c>
      <c r="F688" s="68">
        <f>IF(F687&gt;$B$4,"",WORKDAY(F687,1,Feriados!$A$1:$A$1036))</f>
        <v>45295</v>
      </c>
      <c r="G688" s="70">
        <f t="shared" si="33"/>
        <v>1361.3894948331476</v>
      </c>
      <c r="H688" s="70">
        <f t="shared" si="32"/>
        <v>361.38949483314764</v>
      </c>
    </row>
    <row r="689" spans="5:8" x14ac:dyDescent="0.3">
      <c r="E689" s="69">
        <f t="shared" si="34"/>
        <v>687</v>
      </c>
      <c r="F689" s="68">
        <f>IF(F688&gt;$B$4,"",WORKDAY(F688,1,Feriados!$A$1:$A$1036))</f>
        <v>45296</v>
      </c>
      <c r="G689" s="70">
        <f t="shared" si="33"/>
        <v>1362.0018725276668</v>
      </c>
      <c r="H689" s="70">
        <f t="shared" si="32"/>
        <v>362.00187252766682</v>
      </c>
    </row>
    <row r="690" spans="5:8" x14ac:dyDescent="0.3">
      <c r="E690" s="69">
        <f t="shared" si="34"/>
        <v>688</v>
      </c>
      <c r="F690" s="68">
        <f>IF(F689&gt;$B$4,"",WORKDAY(F689,1,Feriados!$A$1:$A$1036))</f>
        <v>45299</v>
      </c>
      <c r="G690" s="70">
        <f t="shared" si="33"/>
        <v>1362.6145256807836</v>
      </c>
      <c r="H690" s="70">
        <f t="shared" si="32"/>
        <v>362.61452568078357</v>
      </c>
    </row>
    <row r="691" spans="5:8" x14ac:dyDescent="0.3">
      <c r="E691" s="69">
        <f t="shared" si="34"/>
        <v>689</v>
      </c>
      <c r="F691" s="68">
        <f>IF(F690&gt;$B$4,"",WORKDAY(F690,1,Feriados!$A$1:$A$1036))</f>
        <v>45300</v>
      </c>
      <c r="G691" s="70">
        <f t="shared" si="33"/>
        <v>1363.2274544164038</v>
      </c>
      <c r="H691" s="70">
        <f t="shared" si="32"/>
        <v>363.22745441640382</v>
      </c>
    </row>
    <row r="692" spans="5:8" x14ac:dyDescent="0.3">
      <c r="E692" s="69">
        <f t="shared" si="34"/>
        <v>690</v>
      </c>
      <c r="F692" s="68">
        <f>IF(F691&gt;$B$4,"",WORKDAY(F691,1,Feriados!$A$1:$A$1036))</f>
        <v>45301</v>
      </c>
      <c r="G692" s="70">
        <f t="shared" si="33"/>
        <v>1363.8406588584899</v>
      </c>
      <c r="H692" s="70">
        <f t="shared" si="32"/>
        <v>363.84065885848986</v>
      </c>
    </row>
    <row r="693" spans="5:8" x14ac:dyDescent="0.3">
      <c r="E693" s="69">
        <f t="shared" si="34"/>
        <v>691</v>
      </c>
      <c r="F693" s="68">
        <f>IF(F692&gt;$B$4,"",WORKDAY(F692,1,Feriados!$A$1:$A$1036))</f>
        <v>45302</v>
      </c>
      <c r="G693" s="70">
        <f t="shared" si="33"/>
        <v>1364.4541391310593</v>
      </c>
      <c r="H693" s="70">
        <f t="shared" si="32"/>
        <v>364.45413913105926</v>
      </c>
    </row>
    <row r="694" spans="5:8" x14ac:dyDescent="0.3">
      <c r="E694" s="69">
        <f t="shared" si="34"/>
        <v>692</v>
      </c>
      <c r="F694" s="68">
        <f>IF(F693&gt;$B$4,"",WORKDAY(F693,1,Feriados!$A$1:$A$1036))</f>
        <v>45303</v>
      </c>
      <c r="G694" s="70">
        <f t="shared" si="33"/>
        <v>1365.0678953581858</v>
      </c>
      <c r="H694" s="70">
        <f t="shared" si="32"/>
        <v>365.06789535818575</v>
      </c>
    </row>
    <row r="695" spans="5:8" x14ac:dyDescent="0.3">
      <c r="E695" s="69">
        <f t="shared" si="34"/>
        <v>693</v>
      </c>
      <c r="F695" s="68">
        <f>IF(F694&gt;$B$4,"",WORKDAY(F694,1,Feriados!$A$1:$A$1036))</f>
        <v>45306</v>
      </c>
      <c r="G695" s="70">
        <f t="shared" si="33"/>
        <v>1365.6819276639985</v>
      </c>
      <c r="H695" s="70">
        <f t="shared" si="32"/>
        <v>365.68192766399852</v>
      </c>
    </row>
    <row r="696" spans="5:8" x14ac:dyDescent="0.3">
      <c r="E696" s="69">
        <f t="shared" si="34"/>
        <v>694</v>
      </c>
      <c r="F696" s="68">
        <f>IF(F695&gt;$B$4,"",WORKDAY(F695,1,Feriados!$A$1:$A$1036))</f>
        <v>45307</v>
      </c>
      <c r="G696" s="70">
        <f t="shared" si="33"/>
        <v>1366.2962361726829</v>
      </c>
      <c r="H696" s="70">
        <f t="shared" si="32"/>
        <v>366.29623617268294</v>
      </c>
    </row>
    <row r="697" spans="5:8" x14ac:dyDescent="0.3">
      <c r="E697" s="69">
        <f t="shared" si="34"/>
        <v>695</v>
      </c>
      <c r="F697" s="68">
        <f>IF(F696&gt;$B$4,"",WORKDAY(F696,1,Feriados!$A$1:$A$1036))</f>
        <v>45308</v>
      </c>
      <c r="G697" s="70">
        <f t="shared" si="33"/>
        <v>1366.9108210084798</v>
      </c>
      <c r="H697" s="70">
        <f t="shared" si="32"/>
        <v>366.91082100847984</v>
      </c>
    </row>
    <row r="698" spans="5:8" x14ac:dyDescent="0.3">
      <c r="E698" s="69">
        <f t="shared" si="34"/>
        <v>696</v>
      </c>
      <c r="F698" s="68">
        <f>IF(F697&gt;$B$4,"",WORKDAY(F697,1,Feriados!$A$1:$A$1036))</f>
        <v>45309</v>
      </c>
      <c r="G698" s="70">
        <f t="shared" si="33"/>
        <v>1367.5256822956865</v>
      </c>
      <c r="H698" s="70">
        <f t="shared" si="32"/>
        <v>367.52568229568647</v>
      </c>
    </row>
    <row r="699" spans="5:8" x14ac:dyDescent="0.3">
      <c r="E699" s="69">
        <f t="shared" si="34"/>
        <v>697</v>
      </c>
      <c r="F699" s="68">
        <f>IF(F698&gt;$B$4,"",WORKDAY(F698,1,Feriados!$A$1:$A$1036))</f>
        <v>45310</v>
      </c>
      <c r="G699" s="70">
        <f t="shared" si="33"/>
        <v>1368.1408201586555</v>
      </c>
      <c r="H699" s="70">
        <f t="shared" si="32"/>
        <v>368.14082015865552</v>
      </c>
    </row>
    <row r="700" spans="5:8" x14ac:dyDescent="0.3">
      <c r="E700" s="69">
        <f t="shared" si="34"/>
        <v>698</v>
      </c>
      <c r="F700" s="68">
        <f>IF(F699&gt;$B$4,"",WORKDAY(F699,1,Feriados!$A$1:$A$1036))</f>
        <v>45313</v>
      </c>
      <c r="G700" s="70">
        <f t="shared" si="33"/>
        <v>1368.7562347217959</v>
      </c>
      <c r="H700" s="70">
        <f t="shared" si="32"/>
        <v>368.75623472179586</v>
      </c>
    </row>
    <row r="701" spans="5:8" x14ac:dyDescent="0.3">
      <c r="E701" s="69">
        <f t="shared" si="34"/>
        <v>699</v>
      </c>
      <c r="F701" s="68">
        <f>IF(F700&gt;$B$4,"",WORKDAY(F700,1,Feriados!$A$1:$A$1036))</f>
        <v>45314</v>
      </c>
      <c r="G701" s="70">
        <f t="shared" si="33"/>
        <v>1369.3719261095721</v>
      </c>
      <c r="H701" s="70">
        <f t="shared" si="32"/>
        <v>369.37192610957209</v>
      </c>
    </row>
    <row r="702" spans="5:8" x14ac:dyDescent="0.3">
      <c r="E702" s="69">
        <f t="shared" si="34"/>
        <v>700</v>
      </c>
      <c r="F702" s="68">
        <f>IF(F701&gt;$B$4,"",WORKDAY(F701,1,Feriados!$A$1:$A$1036))</f>
        <v>45315</v>
      </c>
      <c r="G702" s="70">
        <f t="shared" si="33"/>
        <v>1369.9878944465052</v>
      </c>
      <c r="H702" s="70">
        <f t="shared" si="32"/>
        <v>369.98789444650515</v>
      </c>
    </row>
    <row r="703" spans="5:8" x14ac:dyDescent="0.3">
      <c r="E703" s="69">
        <f t="shared" si="34"/>
        <v>701</v>
      </c>
      <c r="F703" s="68">
        <f>IF(F702&gt;$B$4,"",WORKDAY(F702,1,Feriados!$A$1:$A$1036))</f>
        <v>45316</v>
      </c>
      <c r="G703" s="70">
        <f t="shared" si="33"/>
        <v>1370.6041398571717</v>
      </c>
      <c r="H703" s="70">
        <f t="shared" si="32"/>
        <v>370.60413985717173</v>
      </c>
    </row>
    <row r="704" spans="5:8" x14ac:dyDescent="0.3">
      <c r="E704" s="69">
        <f t="shared" si="34"/>
        <v>702</v>
      </c>
      <c r="F704" s="68">
        <f>IF(F703&gt;$B$4,"",WORKDAY(F703,1,Feriados!$A$1:$A$1036))</f>
        <v>45317</v>
      </c>
      <c r="G704" s="70">
        <f t="shared" si="33"/>
        <v>1371.2206624662044</v>
      </c>
      <c r="H704" s="70">
        <f t="shared" si="32"/>
        <v>371.22066246620443</v>
      </c>
    </row>
    <row r="705" spans="5:8" x14ac:dyDescent="0.3">
      <c r="E705" s="69">
        <f t="shared" si="34"/>
        <v>703</v>
      </c>
      <c r="F705" s="68">
        <f>IF(F704&gt;$B$4,"",WORKDAY(F704,1,Feriados!$A$1:$A$1036))</f>
        <v>45320</v>
      </c>
      <c r="G705" s="70">
        <f t="shared" si="33"/>
        <v>1371.8374623982922</v>
      </c>
      <c r="H705" s="70">
        <f t="shared" si="32"/>
        <v>371.83746239829225</v>
      </c>
    </row>
    <row r="706" spans="5:8" x14ac:dyDescent="0.3">
      <c r="E706" s="69">
        <f t="shared" si="34"/>
        <v>704</v>
      </c>
      <c r="F706" s="68">
        <f>IF(F705&gt;$B$4,"",WORKDAY(F705,1,Feriados!$A$1:$A$1036))</f>
        <v>45321</v>
      </c>
      <c r="G706" s="70">
        <f t="shared" si="33"/>
        <v>1372.4545397781801</v>
      </c>
      <c r="H706" s="70">
        <f t="shared" si="32"/>
        <v>372.45453977818011</v>
      </c>
    </row>
    <row r="707" spans="5:8" x14ac:dyDescent="0.3">
      <c r="E707" s="69">
        <f t="shared" si="34"/>
        <v>705</v>
      </c>
      <c r="F707" s="68">
        <f>IF(F706&gt;$B$4,"",WORKDAY(F706,1,Feriados!$A$1:$A$1036))</f>
        <v>45322</v>
      </c>
      <c r="G707" s="70">
        <f t="shared" si="33"/>
        <v>1373.0718947306691</v>
      </c>
      <c r="H707" s="70">
        <f t="shared" ref="H707:H770" si="35">IF(F707="","",+((1+$B$11)^(1/252)*G706)-$G$2)</f>
        <v>373.0718947306691</v>
      </c>
    </row>
    <row r="708" spans="5:8" x14ac:dyDescent="0.3">
      <c r="E708" s="69">
        <f t="shared" si="34"/>
        <v>706</v>
      </c>
      <c r="F708" s="68">
        <f>IF(F707&gt;$B$4,"",WORKDAY(F707,1,Feriados!$A$1:$A$1036))</f>
        <v>45323</v>
      </c>
      <c r="G708" s="70">
        <f t="shared" ref="G708:G771" si="36">IF(F708="","",+(1+$B$11)^(1/252)*G707)</f>
        <v>1373.6895273806165</v>
      </c>
      <c r="H708" s="70">
        <f t="shared" si="35"/>
        <v>373.68952738061648</v>
      </c>
    </row>
    <row r="709" spans="5:8" x14ac:dyDescent="0.3">
      <c r="E709" s="69">
        <f t="shared" ref="E709:E772" si="37">E708+1</f>
        <v>707</v>
      </c>
      <c r="F709" s="68">
        <f>IF(F708&gt;$B$4,"",WORKDAY(F708,1,Feriados!$A$1:$A$1036))</f>
        <v>45324</v>
      </c>
      <c r="G709" s="70">
        <f t="shared" si="36"/>
        <v>1374.3074378529357</v>
      </c>
      <c r="H709" s="70">
        <f t="shared" si="35"/>
        <v>374.30743785293566</v>
      </c>
    </row>
    <row r="710" spans="5:8" x14ac:dyDescent="0.3">
      <c r="E710" s="69">
        <f t="shared" si="37"/>
        <v>708</v>
      </c>
      <c r="F710" s="68">
        <f>IF(F709&gt;$B$4,"",WORKDAY(F709,1,Feriados!$A$1:$A$1036))</f>
        <v>45327</v>
      </c>
      <c r="G710" s="70">
        <f t="shared" si="36"/>
        <v>1374.925626272596</v>
      </c>
      <c r="H710" s="70">
        <f t="shared" si="35"/>
        <v>374.92562627259599</v>
      </c>
    </row>
    <row r="711" spans="5:8" x14ac:dyDescent="0.3">
      <c r="E711" s="69">
        <f t="shared" si="37"/>
        <v>709</v>
      </c>
      <c r="F711" s="68">
        <f>IF(F710&gt;$B$4,"",WORKDAY(F710,1,Feriados!$A$1:$A$1036))</f>
        <v>45328</v>
      </c>
      <c r="G711" s="70">
        <f t="shared" si="36"/>
        <v>1375.5440927646232</v>
      </c>
      <c r="H711" s="70">
        <f t="shared" si="35"/>
        <v>375.5440927646232</v>
      </c>
    </row>
    <row r="712" spans="5:8" x14ac:dyDescent="0.3">
      <c r="E712" s="69">
        <f t="shared" si="37"/>
        <v>710</v>
      </c>
      <c r="F712" s="68">
        <f>IF(F711&gt;$B$4,"",WORKDAY(F711,1,Feriados!$A$1:$A$1036))</f>
        <v>45329</v>
      </c>
      <c r="G712" s="70">
        <f t="shared" si="36"/>
        <v>1376.1628374540994</v>
      </c>
      <c r="H712" s="70">
        <f t="shared" si="35"/>
        <v>376.16283745409942</v>
      </c>
    </row>
    <row r="713" spans="5:8" x14ac:dyDescent="0.3">
      <c r="E713" s="69">
        <f t="shared" si="37"/>
        <v>711</v>
      </c>
      <c r="F713" s="68">
        <f>IF(F712&gt;$B$4,"",WORKDAY(F712,1,Feriados!$A$1:$A$1036))</f>
        <v>45330</v>
      </c>
      <c r="G713" s="70">
        <f t="shared" si="36"/>
        <v>1376.7818604661629</v>
      </c>
      <c r="H713" s="70">
        <f t="shared" si="35"/>
        <v>376.78186046616293</v>
      </c>
    </row>
    <row r="714" spans="5:8" x14ac:dyDescent="0.3">
      <c r="E714" s="69">
        <f t="shared" si="37"/>
        <v>712</v>
      </c>
      <c r="F714" s="68">
        <f>IF(F713&gt;$B$4,"",WORKDAY(F713,1,Feriados!$A$1:$A$1036))</f>
        <v>45331</v>
      </c>
      <c r="G714" s="70">
        <f t="shared" si="36"/>
        <v>1377.4011619260082</v>
      </c>
      <c r="H714" s="70">
        <f t="shared" si="35"/>
        <v>377.40116192600817</v>
      </c>
    </row>
    <row r="715" spans="5:8" x14ac:dyDescent="0.3">
      <c r="E715" s="69">
        <f t="shared" si="37"/>
        <v>713</v>
      </c>
      <c r="F715" s="68">
        <f>IF(F714&gt;$B$4,"",WORKDAY(F714,1,Feriados!$A$1:$A$1036))</f>
        <v>45336</v>
      </c>
      <c r="G715" s="70">
        <f t="shared" si="36"/>
        <v>1378.0207419588862</v>
      </c>
      <c r="H715" s="70">
        <f t="shared" si="35"/>
        <v>378.02074195888622</v>
      </c>
    </row>
    <row r="716" spans="5:8" x14ac:dyDescent="0.3">
      <c r="E716" s="69">
        <f t="shared" si="37"/>
        <v>714</v>
      </c>
      <c r="F716" s="68">
        <f>IF(F715&gt;$B$4,"",WORKDAY(F715,1,Feriados!$A$1:$A$1036))</f>
        <v>45337</v>
      </c>
      <c r="G716" s="70">
        <f t="shared" si="36"/>
        <v>1378.6406006901041</v>
      </c>
      <c r="H716" s="70">
        <f t="shared" si="35"/>
        <v>378.64060069010407</v>
      </c>
    </row>
    <row r="717" spans="5:8" x14ac:dyDescent="0.3">
      <c r="E717" s="69">
        <f t="shared" si="37"/>
        <v>715</v>
      </c>
      <c r="F717" s="68">
        <f>IF(F716&gt;$B$4,"",WORKDAY(F716,1,Feriados!$A$1:$A$1036))</f>
        <v>45338</v>
      </c>
      <c r="G717" s="70">
        <f t="shared" si="36"/>
        <v>1379.2607382450253</v>
      </c>
      <c r="H717" s="70">
        <f t="shared" si="35"/>
        <v>379.26073824502532</v>
      </c>
    </row>
    <row r="718" spans="5:8" x14ac:dyDescent="0.3">
      <c r="E718" s="69">
        <f t="shared" si="37"/>
        <v>716</v>
      </c>
      <c r="F718" s="68">
        <f>IF(F717&gt;$B$4,"",WORKDAY(F717,1,Feriados!$A$1:$A$1036))</f>
        <v>45341</v>
      </c>
      <c r="G718" s="70">
        <f t="shared" si="36"/>
        <v>1379.88115474907</v>
      </c>
      <c r="H718" s="70">
        <f t="shared" si="35"/>
        <v>379.88115474906999</v>
      </c>
    </row>
    <row r="719" spans="5:8" x14ac:dyDescent="0.3">
      <c r="E719" s="69">
        <f t="shared" si="37"/>
        <v>717</v>
      </c>
      <c r="F719" s="68">
        <f>IF(F718&gt;$B$4,"",WORKDAY(F718,1,Feriados!$A$1:$A$1036))</f>
        <v>45342</v>
      </c>
      <c r="G719" s="70">
        <f t="shared" si="36"/>
        <v>1380.5018503277145</v>
      </c>
      <c r="H719" s="70">
        <f t="shared" si="35"/>
        <v>380.50185032771446</v>
      </c>
    </row>
    <row r="720" spans="5:8" x14ac:dyDescent="0.3">
      <c r="E720" s="69">
        <f t="shared" si="37"/>
        <v>718</v>
      </c>
      <c r="F720" s="68">
        <f>IF(F719&gt;$B$4,"",WORKDAY(F719,1,Feriados!$A$1:$A$1036))</f>
        <v>45343</v>
      </c>
      <c r="G720" s="70">
        <f t="shared" si="36"/>
        <v>1381.1228251064915</v>
      </c>
      <c r="H720" s="70">
        <f t="shared" si="35"/>
        <v>381.12282510649152</v>
      </c>
    </row>
    <row r="721" spans="5:8" x14ac:dyDescent="0.3">
      <c r="E721" s="69">
        <f t="shared" si="37"/>
        <v>719</v>
      </c>
      <c r="F721" s="68">
        <f>IF(F720&gt;$B$4,"",WORKDAY(F720,1,Feriados!$A$1:$A$1036))</f>
        <v>45344</v>
      </c>
      <c r="G721" s="70">
        <f t="shared" si="36"/>
        <v>1381.7440792109903</v>
      </c>
      <c r="H721" s="70">
        <f t="shared" si="35"/>
        <v>381.74407921099032</v>
      </c>
    </row>
    <row r="722" spans="5:8" x14ac:dyDescent="0.3">
      <c r="E722" s="69">
        <f t="shared" si="37"/>
        <v>720</v>
      </c>
      <c r="F722" s="68">
        <f>IF(F721&gt;$B$4,"",WORKDAY(F721,1,Feriados!$A$1:$A$1036))</f>
        <v>45345</v>
      </c>
      <c r="G722" s="70">
        <f t="shared" si="36"/>
        <v>1382.3656127668569</v>
      </c>
      <c r="H722" s="70">
        <f t="shared" si="35"/>
        <v>382.36561276685688</v>
      </c>
    </row>
    <row r="723" spans="5:8" x14ac:dyDescent="0.3">
      <c r="E723" s="69">
        <f t="shared" si="37"/>
        <v>721</v>
      </c>
      <c r="F723" s="68">
        <f>IF(F722&gt;$B$4,"",WORKDAY(F722,1,Feriados!$A$1:$A$1036))</f>
        <v>45348</v>
      </c>
      <c r="G723" s="70">
        <f t="shared" si="36"/>
        <v>1382.9874258997934</v>
      </c>
      <c r="H723" s="70">
        <f t="shared" si="35"/>
        <v>382.98742589979338</v>
      </c>
    </row>
    <row r="724" spans="5:8" x14ac:dyDescent="0.3">
      <c r="E724" s="69">
        <f t="shared" si="37"/>
        <v>722</v>
      </c>
      <c r="F724" s="68">
        <f>IF(F723&gt;$B$4,"",WORKDAY(F723,1,Feriados!$A$1:$A$1036))</f>
        <v>45349</v>
      </c>
      <c r="G724" s="70">
        <f t="shared" si="36"/>
        <v>1383.6095187355586</v>
      </c>
      <c r="H724" s="70">
        <f t="shared" si="35"/>
        <v>383.60951873555859</v>
      </c>
    </row>
    <row r="725" spans="5:8" x14ac:dyDescent="0.3">
      <c r="E725" s="69">
        <f t="shared" si="37"/>
        <v>723</v>
      </c>
      <c r="F725" s="68">
        <f>IF(F724&gt;$B$4,"",WORKDAY(F724,1,Feriados!$A$1:$A$1036))</f>
        <v>45350</v>
      </c>
      <c r="G725" s="70">
        <f t="shared" si="36"/>
        <v>1384.2318913999679</v>
      </c>
      <c r="H725" s="70">
        <f t="shared" si="35"/>
        <v>384.23189139996794</v>
      </c>
    </row>
    <row r="726" spans="5:8" x14ac:dyDescent="0.3">
      <c r="E726" s="69">
        <f t="shared" si="37"/>
        <v>724</v>
      </c>
      <c r="F726" s="68">
        <f>IF(F725&gt;$B$4,"",WORKDAY(F725,1,Feriados!$A$1:$A$1036))</f>
        <v>45351</v>
      </c>
      <c r="G726" s="70">
        <f t="shared" si="36"/>
        <v>1384.8545440188934</v>
      </c>
      <c r="H726" s="70">
        <f t="shared" si="35"/>
        <v>384.85454401889342</v>
      </c>
    </row>
    <row r="727" spans="5:8" x14ac:dyDescent="0.3">
      <c r="E727" s="69">
        <f t="shared" si="37"/>
        <v>725</v>
      </c>
      <c r="F727" s="68">
        <f>IF(F726&gt;$B$4,"",WORKDAY(F726,1,Feriados!$A$1:$A$1036))</f>
        <v>45352</v>
      </c>
      <c r="G727" s="70">
        <f t="shared" si="36"/>
        <v>1385.4774767182637</v>
      </c>
      <c r="H727" s="70">
        <f t="shared" si="35"/>
        <v>385.47747671826369</v>
      </c>
    </row>
    <row r="728" spans="5:8" x14ac:dyDescent="0.3">
      <c r="E728" s="69">
        <f t="shared" si="37"/>
        <v>726</v>
      </c>
      <c r="F728" s="68">
        <f>IF(F727&gt;$B$4,"",WORKDAY(F727,1,Feriados!$A$1:$A$1036))</f>
        <v>45355</v>
      </c>
      <c r="G728" s="70">
        <f t="shared" si="36"/>
        <v>1386.100689624064</v>
      </c>
      <c r="H728" s="70">
        <f t="shared" si="35"/>
        <v>386.10068962406399</v>
      </c>
    </row>
    <row r="729" spans="5:8" x14ac:dyDescent="0.3">
      <c r="E729" s="69">
        <f t="shared" si="37"/>
        <v>727</v>
      </c>
      <c r="F729" s="68">
        <f>IF(F728&gt;$B$4,"",WORKDAY(F728,1,Feriados!$A$1:$A$1036))</f>
        <v>45356</v>
      </c>
      <c r="G729" s="70">
        <f t="shared" si="36"/>
        <v>1386.7241828623364</v>
      </c>
      <c r="H729" s="70">
        <f t="shared" si="35"/>
        <v>386.72418286233642</v>
      </c>
    </row>
    <row r="730" spans="5:8" x14ac:dyDescent="0.3">
      <c r="E730" s="69">
        <f t="shared" si="37"/>
        <v>728</v>
      </c>
      <c r="F730" s="68">
        <f>IF(F729&gt;$B$4,"",WORKDAY(F729,1,Feriados!$A$1:$A$1036))</f>
        <v>45357</v>
      </c>
      <c r="G730" s="70">
        <f t="shared" si="36"/>
        <v>1387.3479565591795</v>
      </c>
      <c r="H730" s="70">
        <f t="shared" si="35"/>
        <v>387.34795655917947</v>
      </c>
    </row>
    <row r="731" spans="5:8" x14ac:dyDescent="0.3">
      <c r="E731" s="69">
        <f t="shared" si="37"/>
        <v>729</v>
      </c>
      <c r="F731" s="68">
        <f>IF(F730&gt;$B$4,"",WORKDAY(F730,1,Feriados!$A$1:$A$1036))</f>
        <v>45358</v>
      </c>
      <c r="G731" s="70">
        <f t="shared" si="36"/>
        <v>1387.9720108407485</v>
      </c>
      <c r="H731" s="70">
        <f t="shared" si="35"/>
        <v>387.97201084074845</v>
      </c>
    </row>
    <row r="732" spans="5:8" x14ac:dyDescent="0.3">
      <c r="E732" s="69">
        <f t="shared" si="37"/>
        <v>730</v>
      </c>
      <c r="F732" s="68">
        <f>IF(F731&gt;$B$4,"",WORKDAY(F731,1,Feriados!$A$1:$A$1036))</f>
        <v>45359</v>
      </c>
      <c r="G732" s="70">
        <f t="shared" si="36"/>
        <v>1388.5963458332556</v>
      </c>
      <c r="H732" s="70">
        <f t="shared" si="35"/>
        <v>388.59634583325555</v>
      </c>
    </row>
    <row r="733" spans="5:8" x14ac:dyDescent="0.3">
      <c r="E733" s="69">
        <f t="shared" si="37"/>
        <v>731</v>
      </c>
      <c r="F733" s="68">
        <f>IF(F732&gt;$B$4,"",WORKDAY(F732,1,Feriados!$A$1:$A$1036))</f>
        <v>45362</v>
      </c>
      <c r="G733" s="70">
        <f t="shared" si="36"/>
        <v>1389.2209616629696</v>
      </c>
      <c r="H733" s="70">
        <f t="shared" si="35"/>
        <v>389.22096166296956</v>
      </c>
    </row>
    <row r="734" spans="5:8" x14ac:dyDescent="0.3">
      <c r="E734" s="69">
        <f t="shared" si="37"/>
        <v>732</v>
      </c>
      <c r="F734" s="68">
        <f>IF(F733&gt;$B$4,"",WORKDAY(F733,1,Feriados!$A$1:$A$1036))</f>
        <v>45363</v>
      </c>
      <c r="G734" s="70">
        <f t="shared" si="36"/>
        <v>1389.8458584562163</v>
      </c>
      <c r="H734" s="70">
        <f t="shared" si="35"/>
        <v>389.84585845621632</v>
      </c>
    </row>
    <row r="735" spans="5:8" x14ac:dyDescent="0.3">
      <c r="E735" s="69">
        <f t="shared" si="37"/>
        <v>733</v>
      </c>
      <c r="F735" s="68">
        <f>IF(F734&gt;$B$4,"",WORKDAY(F734,1,Feriados!$A$1:$A$1036))</f>
        <v>45364</v>
      </c>
      <c r="G735" s="70">
        <f t="shared" si="36"/>
        <v>1390.4710363393781</v>
      </c>
      <c r="H735" s="70">
        <f t="shared" si="35"/>
        <v>390.47103633937809</v>
      </c>
    </row>
    <row r="736" spans="5:8" x14ac:dyDescent="0.3">
      <c r="E736" s="69">
        <f t="shared" si="37"/>
        <v>734</v>
      </c>
      <c r="F736" s="68">
        <f>IF(F735&gt;$B$4,"",WORKDAY(F735,1,Feriados!$A$1:$A$1036))</f>
        <v>45365</v>
      </c>
      <c r="G736" s="70">
        <f t="shared" si="36"/>
        <v>1391.0964954388944</v>
      </c>
      <c r="H736" s="70">
        <f t="shared" si="35"/>
        <v>391.09649543889441</v>
      </c>
    </row>
    <row r="737" spans="5:8" x14ac:dyDescent="0.3">
      <c r="E737" s="69">
        <f t="shared" si="37"/>
        <v>735</v>
      </c>
      <c r="F737" s="68">
        <f>IF(F736&gt;$B$4,"",WORKDAY(F736,1,Feriados!$A$1:$A$1036))</f>
        <v>45366</v>
      </c>
      <c r="G737" s="70">
        <f t="shared" si="36"/>
        <v>1391.7222358812614</v>
      </c>
      <c r="H737" s="70">
        <f t="shared" si="35"/>
        <v>391.72223588126144</v>
      </c>
    </row>
    <row r="738" spans="5:8" x14ac:dyDescent="0.3">
      <c r="E738" s="69">
        <f t="shared" si="37"/>
        <v>736</v>
      </c>
      <c r="F738" s="68">
        <f>IF(F737&gt;$B$4,"",WORKDAY(F737,1,Feriados!$A$1:$A$1036))</f>
        <v>45369</v>
      </c>
      <c r="G738" s="70">
        <f t="shared" si="36"/>
        <v>1392.3482577930322</v>
      </c>
      <c r="H738" s="70">
        <f t="shared" si="35"/>
        <v>392.34825779303219</v>
      </c>
    </row>
    <row r="739" spans="5:8" x14ac:dyDescent="0.3">
      <c r="E739" s="69">
        <f t="shared" si="37"/>
        <v>737</v>
      </c>
      <c r="F739" s="68">
        <f>IF(F738&gt;$B$4,"",WORKDAY(F738,1,Feriados!$A$1:$A$1036))</f>
        <v>45370</v>
      </c>
      <c r="G739" s="70">
        <f t="shared" si="36"/>
        <v>1392.974561300817</v>
      </c>
      <c r="H739" s="70">
        <f t="shared" si="35"/>
        <v>392.97456130081696</v>
      </c>
    </row>
    <row r="740" spans="5:8" x14ac:dyDescent="0.3">
      <c r="E740" s="69">
        <f t="shared" si="37"/>
        <v>738</v>
      </c>
      <c r="F740" s="68">
        <f>IF(F739&gt;$B$4,"",WORKDAY(F739,1,Feriados!$A$1:$A$1036))</f>
        <v>45371</v>
      </c>
      <c r="G740" s="70">
        <f t="shared" si="36"/>
        <v>1393.6011465312824</v>
      </c>
      <c r="H740" s="70">
        <f t="shared" si="35"/>
        <v>393.60114653128244</v>
      </c>
    </row>
    <row r="741" spans="5:8" x14ac:dyDescent="0.3">
      <c r="E741" s="69">
        <f t="shared" si="37"/>
        <v>739</v>
      </c>
      <c r="F741" s="68">
        <f>IF(F740&gt;$B$4,"",WORKDAY(F740,1,Feriados!$A$1:$A$1036))</f>
        <v>45372</v>
      </c>
      <c r="G741" s="70">
        <f t="shared" si="36"/>
        <v>1394.2280136111528</v>
      </c>
      <c r="H741" s="70">
        <f t="shared" si="35"/>
        <v>394.22801361115285</v>
      </c>
    </row>
    <row r="742" spans="5:8" x14ac:dyDescent="0.3">
      <c r="E742" s="69">
        <f t="shared" si="37"/>
        <v>740</v>
      </c>
      <c r="F742" s="68">
        <f>IF(F741&gt;$B$4,"",WORKDAY(F741,1,Feriados!$A$1:$A$1036))</f>
        <v>45373</v>
      </c>
      <c r="G742" s="70">
        <f t="shared" si="36"/>
        <v>1394.855162667209</v>
      </c>
      <c r="H742" s="70">
        <f t="shared" si="35"/>
        <v>394.85516266720902</v>
      </c>
    </row>
    <row r="743" spans="5:8" x14ac:dyDescent="0.3">
      <c r="E743" s="69">
        <f t="shared" si="37"/>
        <v>741</v>
      </c>
      <c r="F743" s="68">
        <f>IF(F742&gt;$B$4,"",WORKDAY(F742,1,Feriados!$A$1:$A$1036))</f>
        <v>45376</v>
      </c>
      <c r="G743" s="70">
        <f t="shared" si="36"/>
        <v>1395.4825938262891</v>
      </c>
      <c r="H743" s="70">
        <f t="shared" si="35"/>
        <v>395.48259382628908</v>
      </c>
    </row>
    <row r="744" spans="5:8" x14ac:dyDescent="0.3">
      <c r="E744" s="69">
        <f t="shared" si="37"/>
        <v>742</v>
      </c>
      <c r="F744" s="68">
        <f>IF(F743&gt;$B$4,"",WORKDAY(F743,1,Feriados!$A$1:$A$1036))</f>
        <v>45377</v>
      </c>
      <c r="G744" s="70">
        <f t="shared" si="36"/>
        <v>1396.110307215288</v>
      </c>
      <c r="H744" s="70">
        <f t="shared" si="35"/>
        <v>396.110307215288</v>
      </c>
    </row>
    <row r="745" spans="5:8" x14ac:dyDescent="0.3">
      <c r="E745" s="69">
        <f t="shared" si="37"/>
        <v>743</v>
      </c>
      <c r="F745" s="68">
        <f>IF(F744&gt;$B$4,"",WORKDAY(F744,1,Feriados!$A$1:$A$1036))</f>
        <v>45378</v>
      </c>
      <c r="G745" s="70">
        <f t="shared" si="36"/>
        <v>1396.7383029611578</v>
      </c>
      <c r="H745" s="70">
        <f t="shared" si="35"/>
        <v>396.73830296115784</v>
      </c>
    </row>
    <row r="746" spans="5:8" x14ac:dyDescent="0.3">
      <c r="E746" s="69">
        <f t="shared" si="37"/>
        <v>744</v>
      </c>
      <c r="F746" s="68">
        <f>IF(F745&gt;$B$4,"",WORKDAY(F745,1,Feriados!$A$1:$A$1036))</f>
        <v>45379</v>
      </c>
      <c r="G746" s="70">
        <f t="shared" si="36"/>
        <v>1397.3665811909079</v>
      </c>
      <c r="H746" s="70">
        <f t="shared" si="35"/>
        <v>397.36658119090794</v>
      </c>
    </row>
    <row r="747" spans="5:8" x14ac:dyDescent="0.3">
      <c r="E747" s="69">
        <f t="shared" si="37"/>
        <v>745</v>
      </c>
      <c r="F747" s="68">
        <f>IF(F746&gt;$B$4,"",WORKDAY(F746,1,Feriados!$A$1:$A$1036))</f>
        <v>45383</v>
      </c>
      <c r="G747" s="70">
        <f t="shared" si="36"/>
        <v>1397.9951420316047</v>
      </c>
      <c r="H747" s="70">
        <f t="shared" si="35"/>
        <v>397.9951420316047</v>
      </c>
    </row>
    <row r="748" spans="5:8" x14ac:dyDescent="0.3">
      <c r="E748" s="69">
        <f t="shared" si="37"/>
        <v>746</v>
      </c>
      <c r="F748" s="68">
        <f>IF(F747&gt;$B$4,"",WORKDAY(F747,1,Feriados!$A$1:$A$1036))</f>
        <v>45384</v>
      </c>
      <c r="G748" s="70">
        <f t="shared" si="36"/>
        <v>1398.6239856103716</v>
      </c>
      <c r="H748" s="70">
        <f t="shared" si="35"/>
        <v>398.62398561037162</v>
      </c>
    </row>
    <row r="749" spans="5:8" x14ac:dyDescent="0.3">
      <c r="E749" s="69">
        <f t="shared" si="37"/>
        <v>747</v>
      </c>
      <c r="F749" s="68">
        <f>IF(F748&gt;$B$4,"",WORKDAY(F748,1,Feriados!$A$1:$A$1036))</f>
        <v>45385</v>
      </c>
      <c r="G749" s="70">
        <f t="shared" si="36"/>
        <v>1399.2531120543892</v>
      </c>
      <c r="H749" s="70">
        <f t="shared" si="35"/>
        <v>399.25311205438925</v>
      </c>
    </row>
    <row r="750" spans="5:8" x14ac:dyDescent="0.3">
      <c r="E750" s="69">
        <f t="shared" si="37"/>
        <v>748</v>
      </c>
      <c r="F750" s="68">
        <f>IF(F749&gt;$B$4,"",WORKDAY(F749,1,Feriados!$A$1:$A$1036))</f>
        <v>45386</v>
      </c>
      <c r="G750" s="70">
        <f t="shared" si="36"/>
        <v>1399.8825214908957</v>
      </c>
      <c r="H750" s="70">
        <f t="shared" si="35"/>
        <v>399.88252149089567</v>
      </c>
    </row>
    <row r="751" spans="5:8" x14ac:dyDescent="0.3">
      <c r="E751" s="69">
        <f t="shared" si="37"/>
        <v>749</v>
      </c>
      <c r="F751" s="68">
        <f>IF(F750&gt;$B$4,"",WORKDAY(F750,1,Feriados!$A$1:$A$1036))</f>
        <v>45387</v>
      </c>
      <c r="G751" s="70">
        <f t="shared" si="36"/>
        <v>1400.512214047186</v>
      </c>
      <c r="H751" s="70">
        <f t="shared" si="35"/>
        <v>400.51221404718603</v>
      </c>
    </row>
    <row r="752" spans="5:8" x14ac:dyDescent="0.3">
      <c r="E752" s="69">
        <f t="shared" si="37"/>
        <v>750</v>
      </c>
      <c r="F752" s="68">
        <f>IF(F751&gt;$B$4,"",WORKDAY(F751,1,Feriados!$A$1:$A$1036))</f>
        <v>45390</v>
      </c>
      <c r="G752" s="70">
        <f t="shared" si="36"/>
        <v>1401.1421898506128</v>
      </c>
      <c r="H752" s="70">
        <f t="shared" si="35"/>
        <v>401.14218985061279</v>
      </c>
    </row>
    <row r="753" spans="5:8" x14ac:dyDescent="0.3">
      <c r="E753" s="69">
        <f t="shared" si="37"/>
        <v>751</v>
      </c>
      <c r="F753" s="68">
        <f>IF(F752&gt;$B$4,"",WORKDAY(F752,1,Feriados!$A$1:$A$1036))</f>
        <v>45391</v>
      </c>
      <c r="G753" s="70">
        <f t="shared" si="36"/>
        <v>1401.7724490285857</v>
      </c>
      <c r="H753" s="70">
        <f t="shared" si="35"/>
        <v>401.7724490285857</v>
      </c>
    </row>
    <row r="754" spans="5:8" x14ac:dyDescent="0.3">
      <c r="E754" s="69">
        <f t="shared" si="37"/>
        <v>752</v>
      </c>
      <c r="F754" s="68">
        <f>IF(F753&gt;$B$4,"",WORKDAY(F753,1,Feriados!$A$1:$A$1036))</f>
        <v>45392</v>
      </c>
      <c r="G754" s="70">
        <f t="shared" si="36"/>
        <v>1402.4029917085716</v>
      </c>
      <c r="H754" s="70">
        <f t="shared" si="35"/>
        <v>402.40299170857156</v>
      </c>
    </row>
    <row r="755" spans="5:8" x14ac:dyDescent="0.3">
      <c r="E755" s="69">
        <f t="shared" si="37"/>
        <v>753</v>
      </c>
      <c r="F755" s="68">
        <f>IF(F754&gt;$B$4,"",WORKDAY(F754,1,Feriados!$A$1:$A$1036))</f>
        <v>45393</v>
      </c>
      <c r="G755" s="70">
        <f t="shared" si="36"/>
        <v>1403.033818018095</v>
      </c>
      <c r="H755" s="70">
        <f t="shared" si="35"/>
        <v>403.03381801809496</v>
      </c>
    </row>
    <row r="756" spans="5:8" x14ac:dyDescent="0.3">
      <c r="E756" s="69">
        <f t="shared" si="37"/>
        <v>754</v>
      </c>
      <c r="F756" s="68">
        <f>IF(F755&gt;$B$4,"",WORKDAY(F755,1,Feriados!$A$1:$A$1036))</f>
        <v>45394</v>
      </c>
      <c r="G756" s="70">
        <f t="shared" si="36"/>
        <v>1403.6649280847373</v>
      </c>
      <c r="H756" s="70">
        <f t="shared" si="35"/>
        <v>403.66492808473731</v>
      </c>
    </row>
    <row r="757" spans="5:8" x14ac:dyDescent="0.3">
      <c r="E757" s="69">
        <f t="shared" si="37"/>
        <v>755</v>
      </c>
      <c r="F757" s="68">
        <f>IF(F756&gt;$B$4,"",WORKDAY(F756,1,Feriados!$A$1:$A$1036))</f>
        <v>45397</v>
      </c>
      <c r="G757" s="70">
        <f t="shared" si="36"/>
        <v>1404.296322036138</v>
      </c>
      <c r="H757" s="70">
        <f t="shared" si="35"/>
        <v>404.29632203613801</v>
      </c>
    </row>
    <row r="758" spans="5:8" x14ac:dyDescent="0.3">
      <c r="E758" s="69">
        <f t="shared" si="37"/>
        <v>756</v>
      </c>
      <c r="F758" s="68">
        <f>IF(F757&gt;$B$4,"",WORKDAY(F757,1,Feriados!$A$1:$A$1036))</f>
        <v>45398</v>
      </c>
      <c r="G758" s="70">
        <f t="shared" si="36"/>
        <v>1404.9279999999935</v>
      </c>
      <c r="H758" s="70">
        <f t="shared" si="35"/>
        <v>404.92799999999352</v>
      </c>
    </row>
    <row r="759" spans="5:8" x14ac:dyDescent="0.3">
      <c r="E759" s="69">
        <f t="shared" si="37"/>
        <v>757</v>
      </c>
      <c r="F759" s="68">
        <f>IF(F758&gt;$B$4,"",WORKDAY(F758,1,Feriados!$A$1:$A$1036))</f>
        <v>45399</v>
      </c>
      <c r="G759" s="70">
        <f t="shared" si="36"/>
        <v>1405.5599621040576</v>
      </c>
      <c r="H759" s="70">
        <f t="shared" si="35"/>
        <v>405.5599621040576</v>
      </c>
    </row>
    <row r="760" spans="5:8" x14ac:dyDescent="0.3">
      <c r="E760" s="69">
        <f t="shared" si="37"/>
        <v>758</v>
      </c>
      <c r="F760" s="68">
        <f>IF(F759&gt;$B$4,"",WORKDAY(F759,1,Feriados!$A$1:$A$1036))</f>
        <v>45400</v>
      </c>
      <c r="G760" s="70">
        <f t="shared" si="36"/>
        <v>1406.1922084761418</v>
      </c>
      <c r="H760" s="70">
        <f t="shared" si="35"/>
        <v>406.19220847614179</v>
      </c>
    </row>
    <row r="761" spans="5:8" x14ac:dyDescent="0.3">
      <c r="E761" s="69">
        <f t="shared" si="37"/>
        <v>759</v>
      </c>
      <c r="F761" s="68">
        <f>IF(F760&gt;$B$4,"",WORKDAY(F760,1,Feriados!$A$1:$A$1036))</f>
        <v>45401</v>
      </c>
      <c r="G761" s="70">
        <f t="shared" si="36"/>
        <v>1406.8247392441151</v>
      </c>
      <c r="H761" s="70">
        <f t="shared" si="35"/>
        <v>406.82473924411511</v>
      </c>
    </row>
    <row r="762" spans="5:8" x14ac:dyDescent="0.3">
      <c r="E762" s="69">
        <f t="shared" si="37"/>
        <v>760</v>
      </c>
      <c r="F762" s="68">
        <f>IF(F761&gt;$B$4,"",WORKDAY(F761,1,Feriados!$A$1:$A$1036))</f>
        <v>45404</v>
      </c>
      <c r="G762" s="70">
        <f t="shared" si="36"/>
        <v>1407.4575545359039</v>
      </c>
      <c r="H762" s="70">
        <f t="shared" si="35"/>
        <v>407.45755453590391</v>
      </c>
    </row>
    <row r="763" spans="5:8" x14ac:dyDescent="0.3">
      <c r="E763" s="69">
        <f t="shared" si="37"/>
        <v>761</v>
      </c>
      <c r="F763" s="68">
        <f>IF(F762&gt;$B$4,"",WORKDAY(F762,1,Feriados!$A$1:$A$1036))</f>
        <v>45405</v>
      </c>
      <c r="G763" s="70">
        <f t="shared" si="36"/>
        <v>1408.0906544794921</v>
      </c>
      <c r="H763" s="70">
        <f t="shared" si="35"/>
        <v>408.09065447949206</v>
      </c>
    </row>
    <row r="764" spans="5:8" x14ac:dyDescent="0.3">
      <c r="E764" s="69">
        <f t="shared" si="37"/>
        <v>762</v>
      </c>
      <c r="F764" s="68">
        <f>IF(F763&gt;$B$4,"",WORKDAY(F763,1,Feriados!$A$1:$A$1036))</f>
        <v>45406</v>
      </c>
      <c r="G764" s="70">
        <f t="shared" si="36"/>
        <v>1408.7240392029212</v>
      </c>
      <c r="H764" s="70">
        <f t="shared" si="35"/>
        <v>408.72403920292118</v>
      </c>
    </row>
    <row r="765" spans="5:8" x14ac:dyDescent="0.3">
      <c r="E765" s="69">
        <f t="shared" si="37"/>
        <v>763</v>
      </c>
      <c r="F765" s="68">
        <f>IF(F764&gt;$B$4,"",WORKDAY(F764,1,Feriados!$A$1:$A$1036))</f>
        <v>45407</v>
      </c>
      <c r="G765" s="70">
        <f t="shared" si="36"/>
        <v>1409.3577088342904</v>
      </c>
      <c r="H765" s="70">
        <f t="shared" si="35"/>
        <v>409.35770883429041</v>
      </c>
    </row>
    <row r="766" spans="5:8" x14ac:dyDescent="0.3">
      <c r="E766" s="69">
        <f t="shared" si="37"/>
        <v>764</v>
      </c>
      <c r="F766" s="68">
        <f>IF(F765&gt;$B$4,"",WORKDAY(F765,1,Feriados!$A$1:$A$1036))</f>
        <v>45408</v>
      </c>
      <c r="G766" s="70">
        <f t="shared" si="36"/>
        <v>1409.9916635017566</v>
      </c>
      <c r="H766" s="70">
        <f t="shared" si="35"/>
        <v>409.99166350175665</v>
      </c>
    </row>
    <row r="767" spans="5:8" x14ac:dyDescent="0.3">
      <c r="E767" s="69">
        <f t="shared" si="37"/>
        <v>765</v>
      </c>
      <c r="F767" s="68">
        <f>IF(F766&gt;$B$4,"",WORKDAY(F766,1,Feriados!$A$1:$A$1036))</f>
        <v>45411</v>
      </c>
      <c r="G767" s="70">
        <f t="shared" si="36"/>
        <v>1410.6259033335341</v>
      </c>
      <c r="H767" s="70">
        <f t="shared" si="35"/>
        <v>410.6259033335341</v>
      </c>
    </row>
    <row r="768" spans="5:8" x14ac:dyDescent="0.3">
      <c r="E768" s="69">
        <f t="shared" si="37"/>
        <v>766</v>
      </c>
      <c r="F768" s="68">
        <f>IF(F767&gt;$B$4,"",WORKDAY(F767,1,Feriados!$A$1:$A$1036))</f>
        <v>45412</v>
      </c>
      <c r="G768" s="70">
        <f t="shared" si="36"/>
        <v>1411.2604284578949</v>
      </c>
      <c r="H768" s="70">
        <f t="shared" si="35"/>
        <v>411.26042845789493</v>
      </c>
    </row>
    <row r="769" spans="5:8" x14ac:dyDescent="0.3">
      <c r="E769" s="69">
        <f t="shared" si="37"/>
        <v>767</v>
      </c>
      <c r="F769" s="68">
        <f>IF(F768&gt;$B$4,"",WORKDAY(F768,1,Feriados!$A$1:$A$1036))</f>
        <v>45414</v>
      </c>
      <c r="G769" s="70">
        <f t="shared" si="36"/>
        <v>1411.8952390031689</v>
      </c>
      <c r="H769" s="70">
        <f t="shared" si="35"/>
        <v>411.89523900316885</v>
      </c>
    </row>
    <row r="770" spans="5:8" x14ac:dyDescent="0.3">
      <c r="E770" s="69">
        <f t="shared" si="37"/>
        <v>768</v>
      </c>
      <c r="F770" s="68">
        <f>IF(F769&gt;$B$4,"",WORKDAY(F769,1,Feriados!$A$1:$A$1036))</f>
        <v>45415</v>
      </c>
      <c r="G770" s="70">
        <f t="shared" si="36"/>
        <v>1412.5303350977435</v>
      </c>
      <c r="H770" s="70">
        <f t="shared" si="35"/>
        <v>412.53033509774355</v>
      </c>
    </row>
    <row r="771" spans="5:8" x14ac:dyDescent="0.3">
      <c r="E771" s="69">
        <f t="shared" si="37"/>
        <v>769</v>
      </c>
      <c r="F771" s="68">
        <f>IF(F770&gt;$B$4,"",WORKDAY(F770,1,Feriados!$A$1:$A$1036))</f>
        <v>45418</v>
      </c>
      <c r="G771" s="70">
        <f t="shared" si="36"/>
        <v>1413.1657168700642</v>
      </c>
      <c r="H771" s="70">
        <f t="shared" ref="H771:H834" si="38">IF(F771="","",+((1+$B$11)^(1/252)*G770)-$G$2)</f>
        <v>413.16571687006422</v>
      </c>
    </row>
    <row r="772" spans="5:8" x14ac:dyDescent="0.3">
      <c r="E772" s="69">
        <f t="shared" si="37"/>
        <v>770</v>
      </c>
      <c r="F772" s="68">
        <f>IF(F771&gt;$B$4,"",WORKDAY(F771,1,Feriados!$A$1:$A$1036))</f>
        <v>45419</v>
      </c>
      <c r="G772" s="70">
        <f t="shared" ref="G772:G835" si="39">IF(F772="","",+(1+$B$11)^(1/252)*G771)</f>
        <v>1413.8013844486338</v>
      </c>
      <c r="H772" s="70">
        <f t="shared" si="38"/>
        <v>413.80138444863383</v>
      </c>
    </row>
    <row r="773" spans="5:8" x14ac:dyDescent="0.3">
      <c r="E773" s="69">
        <f t="shared" ref="E773:E836" si="40">E772+1</f>
        <v>771</v>
      </c>
      <c r="F773" s="68">
        <f>IF(F772&gt;$B$4,"",WORKDAY(F772,1,Feriados!$A$1:$A$1036))</f>
        <v>45420</v>
      </c>
      <c r="G773" s="70">
        <f t="shared" si="39"/>
        <v>1414.4373379620131</v>
      </c>
      <c r="H773" s="70">
        <f t="shared" si="38"/>
        <v>414.43733796201309</v>
      </c>
    </row>
    <row r="774" spans="5:8" x14ac:dyDescent="0.3">
      <c r="E774" s="69">
        <f t="shared" si="40"/>
        <v>772</v>
      </c>
      <c r="F774" s="68">
        <f>IF(F773&gt;$B$4,"",WORKDAY(F773,1,Feriados!$A$1:$A$1036))</f>
        <v>45421</v>
      </c>
      <c r="G774" s="70">
        <f t="shared" si="39"/>
        <v>1415.0735775388209</v>
      </c>
      <c r="H774" s="70">
        <f t="shared" si="38"/>
        <v>415.07357753882093</v>
      </c>
    </row>
    <row r="775" spans="5:8" x14ac:dyDescent="0.3">
      <c r="E775" s="69">
        <f t="shared" si="40"/>
        <v>773</v>
      </c>
      <c r="F775" s="68">
        <f>IF(F774&gt;$B$4,"",WORKDAY(F774,1,Feriados!$A$1:$A$1036))</f>
        <v>45422</v>
      </c>
      <c r="G775" s="70">
        <f t="shared" si="39"/>
        <v>1415.7101033077336</v>
      </c>
      <c r="H775" s="70">
        <f t="shared" si="38"/>
        <v>415.71010330773356</v>
      </c>
    </row>
    <row r="776" spans="5:8" x14ac:dyDescent="0.3">
      <c r="E776" s="69">
        <f t="shared" si="40"/>
        <v>774</v>
      </c>
      <c r="F776" s="68">
        <f>IF(F775&gt;$B$4,"",WORKDAY(F775,1,Feriados!$A$1:$A$1036))</f>
        <v>45425</v>
      </c>
      <c r="G776" s="70">
        <f t="shared" si="39"/>
        <v>1416.3469153974856</v>
      </c>
      <c r="H776" s="70">
        <f t="shared" si="38"/>
        <v>416.34691539748565</v>
      </c>
    </row>
    <row r="777" spans="5:8" x14ac:dyDescent="0.3">
      <c r="E777" s="69">
        <f t="shared" si="40"/>
        <v>775</v>
      </c>
      <c r="F777" s="68">
        <f>IF(F776&gt;$B$4,"",WORKDAY(F776,1,Feriados!$A$1:$A$1036))</f>
        <v>45426</v>
      </c>
      <c r="G777" s="70">
        <f t="shared" si="39"/>
        <v>1416.9840139368694</v>
      </c>
      <c r="H777" s="70">
        <f t="shared" si="38"/>
        <v>416.98401393686936</v>
      </c>
    </row>
    <row r="778" spans="5:8" x14ac:dyDescent="0.3">
      <c r="E778" s="69">
        <f t="shared" si="40"/>
        <v>776</v>
      </c>
      <c r="F778" s="68">
        <f>IF(F777&gt;$B$4,"",WORKDAY(F777,1,Feriados!$A$1:$A$1036))</f>
        <v>45427</v>
      </c>
      <c r="G778" s="70">
        <f t="shared" si="39"/>
        <v>1417.6213990547351</v>
      </c>
      <c r="H778" s="70">
        <f t="shared" si="38"/>
        <v>417.62139905473509</v>
      </c>
    </row>
    <row r="779" spans="5:8" x14ac:dyDescent="0.3">
      <c r="E779" s="69">
        <f t="shared" si="40"/>
        <v>777</v>
      </c>
      <c r="F779" s="68">
        <f>IF(F778&gt;$B$4,"",WORKDAY(F778,1,Feriados!$A$1:$A$1036))</f>
        <v>45428</v>
      </c>
      <c r="G779" s="70">
        <f t="shared" si="39"/>
        <v>1418.259070879991</v>
      </c>
      <c r="H779" s="70">
        <f t="shared" si="38"/>
        <v>418.25907087999099</v>
      </c>
    </row>
    <row r="780" spans="5:8" x14ac:dyDescent="0.3">
      <c r="E780" s="69">
        <f t="shared" si="40"/>
        <v>778</v>
      </c>
      <c r="F780" s="68">
        <f>IF(F779&gt;$B$4,"",WORKDAY(F779,1,Feriados!$A$1:$A$1036))</f>
        <v>45429</v>
      </c>
      <c r="G780" s="70">
        <f t="shared" si="39"/>
        <v>1418.8970295416032</v>
      </c>
      <c r="H780" s="70">
        <f t="shared" si="38"/>
        <v>418.89702954160316</v>
      </c>
    </row>
    <row r="781" spans="5:8" x14ac:dyDescent="0.3">
      <c r="E781" s="69">
        <f t="shared" si="40"/>
        <v>779</v>
      </c>
      <c r="F781" s="68">
        <f>IF(F780&gt;$B$4,"",WORKDAY(F780,1,Feriados!$A$1:$A$1036))</f>
        <v>45432</v>
      </c>
      <c r="G781" s="70">
        <f t="shared" si="39"/>
        <v>1419.5352751685957</v>
      </c>
      <c r="H781" s="70">
        <f t="shared" si="38"/>
        <v>419.53527516859572</v>
      </c>
    </row>
    <row r="782" spans="5:8" x14ac:dyDescent="0.3">
      <c r="E782" s="69">
        <f t="shared" si="40"/>
        <v>780</v>
      </c>
      <c r="F782" s="68">
        <f>IF(F781&gt;$B$4,"",WORKDAY(F781,1,Feriados!$A$1:$A$1036))</f>
        <v>45433</v>
      </c>
      <c r="G782" s="70">
        <f t="shared" si="39"/>
        <v>1420.173807890051</v>
      </c>
      <c r="H782" s="70">
        <f t="shared" si="38"/>
        <v>420.17380789005097</v>
      </c>
    </row>
    <row r="783" spans="5:8" x14ac:dyDescent="0.3">
      <c r="E783" s="69">
        <f t="shared" si="40"/>
        <v>781</v>
      </c>
      <c r="F783" s="68">
        <f>IF(F782&gt;$B$4,"",WORKDAY(F782,1,Feriados!$A$1:$A$1036))</f>
        <v>45434</v>
      </c>
      <c r="G783" s="70">
        <f t="shared" si="39"/>
        <v>1420.8126278351094</v>
      </c>
      <c r="H783" s="70">
        <f t="shared" si="38"/>
        <v>420.81262783510942</v>
      </c>
    </row>
    <row r="784" spans="5:8" x14ac:dyDescent="0.3">
      <c r="E784" s="69">
        <f t="shared" si="40"/>
        <v>782</v>
      </c>
      <c r="F784" s="68">
        <f>IF(F783&gt;$B$4,"",WORKDAY(F783,1,Feriados!$A$1:$A$1036))</f>
        <v>45435</v>
      </c>
      <c r="G784" s="70">
        <f t="shared" si="39"/>
        <v>1421.4517351329691</v>
      </c>
      <c r="H784" s="70">
        <f t="shared" si="38"/>
        <v>421.45173513296913</v>
      </c>
    </row>
    <row r="785" spans="5:8" x14ac:dyDescent="0.3">
      <c r="E785" s="69">
        <f t="shared" si="40"/>
        <v>783</v>
      </c>
      <c r="F785" s="68">
        <f>IF(F784&gt;$B$4,"",WORKDAY(F784,1,Feriados!$A$1:$A$1036))</f>
        <v>45436</v>
      </c>
      <c r="G785" s="70">
        <f t="shared" si="39"/>
        <v>1422.0911299128868</v>
      </c>
      <c r="H785" s="70">
        <f t="shared" si="38"/>
        <v>422.0911299128868</v>
      </c>
    </row>
    <row r="786" spans="5:8" x14ac:dyDescent="0.3">
      <c r="E786" s="69">
        <f t="shared" si="40"/>
        <v>784</v>
      </c>
      <c r="F786" s="68">
        <f>IF(F785&gt;$B$4,"",WORKDAY(F785,1,Feriados!$A$1:$A$1036))</f>
        <v>45439</v>
      </c>
      <c r="G786" s="70">
        <f t="shared" si="39"/>
        <v>1422.7308123041771</v>
      </c>
      <c r="H786" s="70">
        <f t="shared" si="38"/>
        <v>422.73081230417711</v>
      </c>
    </row>
    <row r="787" spans="5:8" x14ac:dyDescent="0.3">
      <c r="E787" s="69">
        <f t="shared" si="40"/>
        <v>785</v>
      </c>
      <c r="F787" s="68">
        <f>IF(F786&gt;$B$4,"",WORKDAY(F786,1,Feriados!$A$1:$A$1036))</f>
        <v>45440</v>
      </c>
      <c r="G787" s="70">
        <f t="shared" si="39"/>
        <v>1423.3707824362127</v>
      </c>
      <c r="H787" s="70">
        <f t="shared" si="38"/>
        <v>423.37078243621272</v>
      </c>
    </row>
    <row r="788" spans="5:8" x14ac:dyDescent="0.3">
      <c r="E788" s="69">
        <f t="shared" si="40"/>
        <v>786</v>
      </c>
      <c r="F788" s="68">
        <f>IF(F787&gt;$B$4,"",WORKDAY(F787,1,Feriados!$A$1:$A$1036))</f>
        <v>45441</v>
      </c>
      <c r="G788" s="70">
        <f t="shared" si="39"/>
        <v>1424.0110404384247</v>
      </c>
      <c r="H788" s="70">
        <f t="shared" si="38"/>
        <v>424.01104043842474</v>
      </c>
    </row>
    <row r="789" spans="5:8" x14ac:dyDescent="0.3">
      <c r="E789" s="69">
        <f t="shared" si="40"/>
        <v>787</v>
      </c>
      <c r="F789" s="68">
        <f>IF(F788&gt;$B$4,"",WORKDAY(F788,1,Feriados!$A$1:$A$1036))</f>
        <v>45443</v>
      </c>
      <c r="G789" s="70">
        <f t="shared" si="39"/>
        <v>1424.6515864403025</v>
      </c>
      <c r="H789" s="70">
        <f t="shared" si="38"/>
        <v>424.65158644030248</v>
      </c>
    </row>
    <row r="790" spans="5:8" x14ac:dyDescent="0.3">
      <c r="E790" s="69">
        <f t="shared" si="40"/>
        <v>788</v>
      </c>
      <c r="F790" s="68">
        <f>IF(F789&gt;$B$4,"",WORKDAY(F789,1,Feriados!$A$1:$A$1036))</f>
        <v>45446</v>
      </c>
      <c r="G790" s="70">
        <f t="shared" si="39"/>
        <v>1425.2924205713932</v>
      </c>
      <c r="H790" s="70">
        <f t="shared" si="38"/>
        <v>425.29242057139322</v>
      </c>
    </row>
    <row r="791" spans="5:8" x14ac:dyDescent="0.3">
      <c r="E791" s="69">
        <f t="shared" si="40"/>
        <v>789</v>
      </c>
      <c r="F791" s="68">
        <f>IF(F790&gt;$B$4,"",WORKDAY(F790,1,Feriados!$A$1:$A$1036))</f>
        <v>45447</v>
      </c>
      <c r="G791" s="70">
        <f t="shared" si="39"/>
        <v>1425.9335429613029</v>
      </c>
      <c r="H791" s="70">
        <f t="shared" si="38"/>
        <v>425.93354296130292</v>
      </c>
    </row>
    <row r="792" spans="5:8" x14ac:dyDescent="0.3">
      <c r="E792" s="69">
        <f t="shared" si="40"/>
        <v>790</v>
      </c>
      <c r="F792" s="68">
        <f>IF(F791&gt;$B$4,"",WORKDAY(F791,1,Feriados!$A$1:$A$1036))</f>
        <v>45448</v>
      </c>
      <c r="G792" s="70">
        <f t="shared" si="39"/>
        <v>1426.5749537396955</v>
      </c>
      <c r="H792" s="70">
        <f t="shared" si="38"/>
        <v>426.5749537396955</v>
      </c>
    </row>
    <row r="793" spans="5:8" x14ac:dyDescent="0.3">
      <c r="E793" s="69">
        <f t="shared" si="40"/>
        <v>791</v>
      </c>
      <c r="F793" s="68">
        <f>IF(F792&gt;$B$4,"",WORKDAY(F792,1,Feriados!$A$1:$A$1036))</f>
        <v>45449</v>
      </c>
      <c r="G793" s="70">
        <f t="shared" si="39"/>
        <v>1427.2166530362933</v>
      </c>
      <c r="H793" s="70">
        <f t="shared" si="38"/>
        <v>427.21665303629334</v>
      </c>
    </row>
    <row r="794" spans="5:8" x14ac:dyDescent="0.3">
      <c r="E794" s="69">
        <f t="shared" si="40"/>
        <v>792</v>
      </c>
      <c r="F794" s="68">
        <f>IF(F793&gt;$B$4,"",WORKDAY(F793,1,Feriados!$A$1:$A$1036))</f>
        <v>45450</v>
      </c>
      <c r="G794" s="70">
        <f t="shared" si="39"/>
        <v>1427.8586409808772</v>
      </c>
      <c r="H794" s="70">
        <f t="shared" si="38"/>
        <v>427.85864098087723</v>
      </c>
    </row>
    <row r="795" spans="5:8" x14ac:dyDescent="0.3">
      <c r="E795" s="69">
        <f t="shared" si="40"/>
        <v>793</v>
      </c>
      <c r="F795" s="68">
        <f>IF(F794&gt;$B$4,"",WORKDAY(F794,1,Feriados!$A$1:$A$1036))</f>
        <v>45453</v>
      </c>
      <c r="G795" s="70">
        <f t="shared" si="39"/>
        <v>1428.5009177032862</v>
      </c>
      <c r="H795" s="70">
        <f t="shared" si="38"/>
        <v>428.50091770328618</v>
      </c>
    </row>
    <row r="796" spans="5:8" x14ac:dyDescent="0.3">
      <c r="E796" s="69">
        <f t="shared" si="40"/>
        <v>794</v>
      </c>
      <c r="F796" s="68">
        <f>IF(F795&gt;$B$4,"",WORKDAY(F795,1,Feriados!$A$1:$A$1036))</f>
        <v>45454</v>
      </c>
      <c r="G796" s="70">
        <f t="shared" si="39"/>
        <v>1429.1434833334176</v>
      </c>
      <c r="H796" s="70">
        <f t="shared" si="38"/>
        <v>429.14348333341763</v>
      </c>
    </row>
    <row r="797" spans="5:8" x14ac:dyDescent="0.3">
      <c r="E797" s="69">
        <f t="shared" si="40"/>
        <v>795</v>
      </c>
      <c r="F797" s="68">
        <f>IF(F796&gt;$B$4,"",WORKDAY(F796,1,Feriados!$A$1:$A$1036))</f>
        <v>45455</v>
      </c>
      <c r="G797" s="70">
        <f t="shared" si="39"/>
        <v>1429.7863380012277</v>
      </c>
      <c r="H797" s="70">
        <f t="shared" si="38"/>
        <v>429.7863380012277</v>
      </c>
    </row>
    <row r="798" spans="5:8" x14ac:dyDescent="0.3">
      <c r="E798" s="69">
        <f t="shared" si="40"/>
        <v>796</v>
      </c>
      <c r="F798" s="68">
        <f>IF(F797&gt;$B$4,"",WORKDAY(F797,1,Feriados!$A$1:$A$1036))</f>
        <v>45456</v>
      </c>
      <c r="G798" s="70">
        <f t="shared" si="39"/>
        <v>1430.4294818367307</v>
      </c>
      <c r="H798" s="70">
        <f t="shared" si="38"/>
        <v>430.4294818367307</v>
      </c>
    </row>
    <row r="799" spans="5:8" x14ac:dyDescent="0.3">
      <c r="E799" s="69">
        <f t="shared" si="40"/>
        <v>797</v>
      </c>
      <c r="F799" s="68">
        <f>IF(F798&gt;$B$4,"",WORKDAY(F798,1,Feriados!$A$1:$A$1036))</f>
        <v>45457</v>
      </c>
      <c r="G799" s="70">
        <f t="shared" si="39"/>
        <v>1431.0729149699994</v>
      </c>
      <c r="H799" s="70">
        <f t="shared" si="38"/>
        <v>431.07291496999937</v>
      </c>
    </row>
    <row r="800" spans="5:8" x14ac:dyDescent="0.3">
      <c r="E800" s="69">
        <f t="shared" si="40"/>
        <v>798</v>
      </c>
      <c r="F800" s="68">
        <f>IF(F799&gt;$B$4,"",WORKDAY(F799,1,Feriados!$A$1:$A$1036))</f>
        <v>45460</v>
      </c>
      <c r="G800" s="70">
        <f t="shared" si="39"/>
        <v>1431.7166375311651</v>
      </c>
      <c r="H800" s="70">
        <f t="shared" si="38"/>
        <v>431.71663753116513</v>
      </c>
    </row>
    <row r="801" spans="5:8" x14ac:dyDescent="0.3">
      <c r="E801" s="69">
        <f t="shared" si="40"/>
        <v>799</v>
      </c>
      <c r="F801" s="68">
        <f>IF(F800&gt;$B$4,"",WORKDAY(F800,1,Feriados!$A$1:$A$1036))</f>
        <v>45461</v>
      </c>
      <c r="G801" s="70">
        <f t="shared" si="39"/>
        <v>1432.3606496504181</v>
      </c>
      <c r="H801" s="70">
        <f t="shared" si="38"/>
        <v>432.36064965041805</v>
      </c>
    </row>
    <row r="802" spans="5:8" x14ac:dyDescent="0.3">
      <c r="E802" s="69">
        <f t="shared" si="40"/>
        <v>800</v>
      </c>
      <c r="F802" s="68">
        <f>IF(F801&gt;$B$4,"",WORKDAY(F801,1,Feriados!$A$1:$A$1036))</f>
        <v>45462</v>
      </c>
      <c r="G802" s="70">
        <f t="shared" si="39"/>
        <v>1433.0049514580066</v>
      </c>
      <c r="H802" s="70">
        <f t="shared" si="38"/>
        <v>433.00495145800664</v>
      </c>
    </row>
    <row r="803" spans="5:8" x14ac:dyDescent="0.3">
      <c r="E803" s="69">
        <f t="shared" si="40"/>
        <v>801</v>
      </c>
      <c r="F803" s="68">
        <f>IF(F802&gt;$B$4,"",WORKDAY(F802,1,Feriados!$A$1:$A$1036))</f>
        <v>45463</v>
      </c>
      <c r="G803" s="70">
        <f t="shared" si="39"/>
        <v>1433.6495430842378</v>
      </c>
      <c r="H803" s="70">
        <f t="shared" si="38"/>
        <v>433.64954308423785</v>
      </c>
    </row>
    <row r="804" spans="5:8" x14ac:dyDescent="0.3">
      <c r="E804" s="69">
        <f t="shared" si="40"/>
        <v>802</v>
      </c>
      <c r="F804" s="68">
        <f>IF(F803&gt;$B$4,"",WORKDAY(F803,1,Feriados!$A$1:$A$1036))</f>
        <v>45464</v>
      </c>
      <c r="G804" s="70">
        <f t="shared" si="39"/>
        <v>1434.2944246594773</v>
      </c>
      <c r="H804" s="70">
        <f t="shared" si="38"/>
        <v>434.29442465947727</v>
      </c>
    </row>
    <row r="805" spans="5:8" x14ac:dyDescent="0.3">
      <c r="E805" s="69">
        <f t="shared" si="40"/>
        <v>803</v>
      </c>
      <c r="F805" s="68">
        <f>IF(F804&gt;$B$4,"",WORKDAY(F804,1,Feriados!$A$1:$A$1036))</f>
        <v>45467</v>
      </c>
      <c r="G805" s="70">
        <f t="shared" si="39"/>
        <v>1434.9395963141494</v>
      </c>
      <c r="H805" s="70">
        <f t="shared" si="38"/>
        <v>434.93959631414941</v>
      </c>
    </row>
    <row r="806" spans="5:8" x14ac:dyDescent="0.3">
      <c r="E806" s="69">
        <f t="shared" si="40"/>
        <v>804</v>
      </c>
      <c r="F806" s="68">
        <f>IF(F805&gt;$B$4,"",WORKDAY(F805,1,Feriados!$A$1:$A$1036))</f>
        <v>45468</v>
      </c>
      <c r="G806" s="70">
        <f t="shared" si="39"/>
        <v>1435.5850581787372</v>
      </c>
      <c r="H806" s="70">
        <f t="shared" si="38"/>
        <v>435.5850581787372</v>
      </c>
    </row>
    <row r="807" spans="5:8" x14ac:dyDescent="0.3">
      <c r="E807" s="69">
        <f t="shared" si="40"/>
        <v>805</v>
      </c>
      <c r="F807" s="68">
        <f>IF(F806&gt;$B$4,"",WORKDAY(F806,1,Feriados!$A$1:$A$1036))</f>
        <v>45469</v>
      </c>
      <c r="G807" s="70">
        <f t="shared" si="39"/>
        <v>1436.2308103837825</v>
      </c>
      <c r="H807" s="70">
        <f t="shared" si="38"/>
        <v>436.23081038378245</v>
      </c>
    </row>
    <row r="808" spans="5:8" x14ac:dyDescent="0.3">
      <c r="E808" s="69">
        <f t="shared" si="40"/>
        <v>806</v>
      </c>
      <c r="F808" s="68">
        <f>IF(F807&gt;$B$4,"",WORKDAY(F807,1,Feriados!$A$1:$A$1036))</f>
        <v>45470</v>
      </c>
      <c r="G808" s="70">
        <f t="shared" si="39"/>
        <v>1436.8768530598854</v>
      </c>
      <c r="H808" s="70">
        <f t="shared" si="38"/>
        <v>436.87685305988543</v>
      </c>
    </row>
    <row r="809" spans="5:8" x14ac:dyDescent="0.3">
      <c r="E809" s="69">
        <f t="shared" si="40"/>
        <v>807</v>
      </c>
      <c r="F809" s="68">
        <f>IF(F808&gt;$B$4,"",WORKDAY(F808,1,Feriados!$A$1:$A$1036))</f>
        <v>45471</v>
      </c>
      <c r="G809" s="70">
        <f t="shared" si="39"/>
        <v>1437.5231863377053</v>
      </c>
      <c r="H809" s="70">
        <f t="shared" si="38"/>
        <v>437.52318633770528</v>
      </c>
    </row>
    <row r="810" spans="5:8" x14ac:dyDescent="0.3">
      <c r="E810" s="69">
        <f t="shared" si="40"/>
        <v>808</v>
      </c>
      <c r="F810" s="68">
        <f>IF(F809&gt;$B$4,"",WORKDAY(F809,1,Feriados!$A$1:$A$1036))</f>
        <v>45474</v>
      </c>
      <c r="G810" s="70">
        <f t="shared" si="39"/>
        <v>1438.1698103479598</v>
      </c>
      <c r="H810" s="70">
        <f t="shared" si="38"/>
        <v>438.16981034795981</v>
      </c>
    </row>
    <row r="811" spans="5:8" x14ac:dyDescent="0.3">
      <c r="E811" s="69">
        <f t="shared" si="40"/>
        <v>809</v>
      </c>
      <c r="F811" s="68">
        <f>IF(F810&gt;$B$4,"",WORKDAY(F810,1,Feriados!$A$1:$A$1036))</f>
        <v>45475</v>
      </c>
      <c r="G811" s="70">
        <f t="shared" si="39"/>
        <v>1438.8167252214259</v>
      </c>
      <c r="H811" s="70">
        <f t="shared" si="38"/>
        <v>438.81672522142594</v>
      </c>
    </row>
    <row r="812" spans="5:8" x14ac:dyDescent="0.3">
      <c r="E812" s="69">
        <f t="shared" si="40"/>
        <v>810</v>
      </c>
      <c r="F812" s="68">
        <f>IF(F811&gt;$B$4,"",WORKDAY(F811,1,Feriados!$A$1:$A$1036))</f>
        <v>45476</v>
      </c>
      <c r="G812" s="70">
        <f t="shared" si="39"/>
        <v>1439.4639310889393</v>
      </c>
      <c r="H812" s="70">
        <f t="shared" si="38"/>
        <v>439.46393108893926</v>
      </c>
    </row>
    <row r="813" spans="5:8" x14ac:dyDescent="0.3">
      <c r="E813" s="69">
        <f t="shared" si="40"/>
        <v>811</v>
      </c>
      <c r="F813" s="68">
        <f>IF(F812&gt;$B$4,"",WORKDAY(F812,1,Feriados!$A$1:$A$1036))</f>
        <v>45477</v>
      </c>
      <c r="G813" s="70">
        <f t="shared" si="39"/>
        <v>1440.111428081394</v>
      </c>
      <c r="H813" s="70">
        <f t="shared" si="38"/>
        <v>440.11142808139402</v>
      </c>
    </row>
    <row r="814" spans="5:8" x14ac:dyDescent="0.3">
      <c r="E814" s="69">
        <f t="shared" si="40"/>
        <v>812</v>
      </c>
      <c r="F814" s="68">
        <f>IF(F813&gt;$B$4,"",WORKDAY(F813,1,Feriados!$A$1:$A$1036))</f>
        <v>45478</v>
      </c>
      <c r="G814" s="70">
        <f t="shared" si="39"/>
        <v>1440.7592163297436</v>
      </c>
      <c r="H814" s="70">
        <f t="shared" si="38"/>
        <v>440.75921632974359</v>
      </c>
    </row>
    <row r="815" spans="5:8" x14ac:dyDescent="0.3">
      <c r="E815" s="69">
        <f t="shared" si="40"/>
        <v>813</v>
      </c>
      <c r="F815" s="68">
        <f>IF(F814&gt;$B$4,"",WORKDAY(F814,1,Feriados!$A$1:$A$1036))</f>
        <v>45481</v>
      </c>
      <c r="G815" s="70">
        <f t="shared" si="39"/>
        <v>1441.407295965</v>
      </c>
      <c r="H815" s="70">
        <f t="shared" si="38"/>
        <v>441.407295965</v>
      </c>
    </row>
    <row r="816" spans="5:8" x14ac:dyDescent="0.3">
      <c r="E816" s="69">
        <f t="shared" si="40"/>
        <v>814</v>
      </c>
      <c r="F816" s="68">
        <f>IF(F815&gt;$B$4,"",WORKDAY(F815,1,Feriados!$A$1:$A$1036))</f>
        <v>45482</v>
      </c>
      <c r="G816" s="70">
        <f t="shared" si="39"/>
        <v>1442.0556671182344</v>
      </c>
      <c r="H816" s="70">
        <f t="shared" si="38"/>
        <v>442.0556671182344</v>
      </c>
    </row>
    <row r="817" spans="5:8" x14ac:dyDescent="0.3">
      <c r="E817" s="69">
        <f t="shared" si="40"/>
        <v>815</v>
      </c>
      <c r="F817" s="68">
        <f>IF(F816&gt;$B$4,"",WORKDAY(F816,1,Feriados!$A$1:$A$1036))</f>
        <v>45483</v>
      </c>
      <c r="G817" s="70">
        <f t="shared" si="39"/>
        <v>1442.704329920577</v>
      </c>
      <c r="H817" s="70">
        <f t="shared" si="38"/>
        <v>442.70432992057704</v>
      </c>
    </row>
    <row r="818" spans="5:8" x14ac:dyDescent="0.3">
      <c r="E818" s="69">
        <f t="shared" si="40"/>
        <v>816</v>
      </c>
      <c r="F818" s="68">
        <f>IF(F817&gt;$B$4,"",WORKDAY(F817,1,Feriados!$A$1:$A$1036))</f>
        <v>45484</v>
      </c>
      <c r="G818" s="70">
        <f t="shared" si="39"/>
        <v>1443.3532845032169</v>
      </c>
      <c r="H818" s="70">
        <f t="shared" si="38"/>
        <v>443.35328450321686</v>
      </c>
    </row>
    <row r="819" spans="5:8" x14ac:dyDescent="0.3">
      <c r="E819" s="69">
        <f t="shared" si="40"/>
        <v>817</v>
      </c>
      <c r="F819" s="68">
        <f>IF(F818&gt;$B$4,"",WORKDAY(F818,1,Feriados!$A$1:$A$1036))</f>
        <v>45485</v>
      </c>
      <c r="G819" s="70">
        <f t="shared" si="39"/>
        <v>1444.0025309974019</v>
      </c>
      <c r="H819" s="70">
        <f t="shared" si="38"/>
        <v>444.00253099740189</v>
      </c>
    </row>
    <row r="820" spans="5:8" x14ac:dyDescent="0.3">
      <c r="E820" s="69">
        <f t="shared" si="40"/>
        <v>818</v>
      </c>
      <c r="F820" s="68">
        <f>IF(F819&gt;$B$4,"",WORKDAY(F819,1,Feriados!$A$1:$A$1036))</f>
        <v>45488</v>
      </c>
      <c r="G820" s="70">
        <f t="shared" si="39"/>
        <v>1444.6520695344395</v>
      </c>
      <c r="H820" s="70">
        <f t="shared" si="38"/>
        <v>444.65206953443953</v>
      </c>
    </row>
    <row r="821" spans="5:8" x14ac:dyDescent="0.3">
      <c r="E821" s="69">
        <f t="shared" si="40"/>
        <v>819</v>
      </c>
      <c r="F821" s="68">
        <f>IF(F820&gt;$B$4,"",WORKDAY(F820,1,Feriados!$A$1:$A$1036))</f>
        <v>45489</v>
      </c>
      <c r="G821" s="70">
        <f t="shared" si="39"/>
        <v>1445.3019002456956</v>
      </c>
      <c r="H821" s="70">
        <f t="shared" si="38"/>
        <v>445.30190024569561</v>
      </c>
    </row>
    <row r="822" spans="5:8" x14ac:dyDescent="0.3">
      <c r="E822" s="69">
        <f t="shared" si="40"/>
        <v>820</v>
      </c>
      <c r="F822" s="68">
        <f>IF(F821&gt;$B$4,"",WORKDAY(F821,1,Feriados!$A$1:$A$1036))</f>
        <v>45490</v>
      </c>
      <c r="G822" s="70">
        <f t="shared" si="39"/>
        <v>1445.9520232625955</v>
      </c>
      <c r="H822" s="70">
        <f t="shared" si="38"/>
        <v>445.9520232625955</v>
      </c>
    </row>
    <row r="823" spans="5:8" x14ac:dyDescent="0.3">
      <c r="E823" s="69">
        <f t="shared" si="40"/>
        <v>821</v>
      </c>
      <c r="F823" s="68">
        <f>IF(F822&gt;$B$4,"",WORKDAY(F822,1,Feriados!$A$1:$A$1036))</f>
        <v>45491</v>
      </c>
      <c r="G823" s="70">
        <f t="shared" si="39"/>
        <v>1446.6024387166237</v>
      </c>
      <c r="H823" s="70">
        <f t="shared" si="38"/>
        <v>446.60243871662374</v>
      </c>
    </row>
    <row r="824" spans="5:8" x14ac:dyDescent="0.3">
      <c r="E824" s="69">
        <f t="shared" si="40"/>
        <v>822</v>
      </c>
      <c r="F824" s="68">
        <f>IF(F823&gt;$B$4,"",WORKDAY(F823,1,Feriados!$A$1:$A$1036))</f>
        <v>45492</v>
      </c>
      <c r="G824" s="70">
        <f t="shared" si="39"/>
        <v>1447.2531467393237</v>
      </c>
      <c r="H824" s="70">
        <f t="shared" si="38"/>
        <v>447.25314673932371</v>
      </c>
    </row>
    <row r="825" spans="5:8" x14ac:dyDescent="0.3">
      <c r="E825" s="69">
        <f t="shared" si="40"/>
        <v>823</v>
      </c>
      <c r="F825" s="68">
        <f>IF(F824&gt;$B$4,"",WORKDAY(F824,1,Feriados!$A$1:$A$1036))</f>
        <v>45495</v>
      </c>
      <c r="G825" s="70">
        <f t="shared" si="39"/>
        <v>1447.9041474622979</v>
      </c>
      <c r="H825" s="70">
        <f t="shared" si="38"/>
        <v>447.90414746229794</v>
      </c>
    </row>
    <row r="826" spans="5:8" x14ac:dyDescent="0.3">
      <c r="E826" s="69">
        <f t="shared" si="40"/>
        <v>824</v>
      </c>
      <c r="F826" s="68">
        <f>IF(F825&gt;$B$4,"",WORKDAY(F825,1,Feriados!$A$1:$A$1036))</f>
        <v>45496</v>
      </c>
      <c r="G826" s="70">
        <f t="shared" si="39"/>
        <v>1448.5554410172085</v>
      </c>
      <c r="H826" s="70">
        <f t="shared" si="38"/>
        <v>448.55544101720852</v>
      </c>
    </row>
    <row r="827" spans="5:8" x14ac:dyDescent="0.3">
      <c r="E827" s="69">
        <f t="shared" si="40"/>
        <v>825</v>
      </c>
      <c r="F827" s="68">
        <f>IF(F826&gt;$B$4,"",WORKDAY(F826,1,Feriados!$A$1:$A$1036))</f>
        <v>45497</v>
      </c>
      <c r="G827" s="70">
        <f t="shared" si="39"/>
        <v>1449.2070275357767</v>
      </c>
      <c r="H827" s="70">
        <f t="shared" si="38"/>
        <v>449.20702753577666</v>
      </c>
    </row>
    <row r="828" spans="5:8" x14ac:dyDescent="0.3">
      <c r="E828" s="69">
        <f t="shared" si="40"/>
        <v>826</v>
      </c>
      <c r="F828" s="68">
        <f>IF(F827&gt;$B$4,"",WORKDAY(F827,1,Feriados!$A$1:$A$1036))</f>
        <v>45498</v>
      </c>
      <c r="G828" s="70">
        <f t="shared" si="39"/>
        <v>1449.8589071497825</v>
      </c>
      <c r="H828" s="70">
        <f t="shared" si="38"/>
        <v>449.85890714978245</v>
      </c>
    </row>
    <row r="829" spans="5:8" x14ac:dyDescent="0.3">
      <c r="E829" s="69">
        <f t="shared" si="40"/>
        <v>827</v>
      </c>
      <c r="F829" s="68">
        <f>IF(F828&gt;$B$4,"",WORKDAY(F828,1,Feriados!$A$1:$A$1036))</f>
        <v>45499</v>
      </c>
      <c r="G829" s="70">
        <f t="shared" si="39"/>
        <v>1450.5110799910658</v>
      </c>
      <c r="H829" s="70">
        <f t="shared" si="38"/>
        <v>450.5110799910658</v>
      </c>
    </row>
    <row r="830" spans="5:8" x14ac:dyDescent="0.3">
      <c r="E830" s="69">
        <f t="shared" si="40"/>
        <v>828</v>
      </c>
      <c r="F830" s="68">
        <f>IF(F829&gt;$B$4,"",WORKDAY(F829,1,Feriados!$A$1:$A$1036))</f>
        <v>45502</v>
      </c>
      <c r="G830" s="70">
        <f t="shared" si="39"/>
        <v>1451.1635461915255</v>
      </c>
      <c r="H830" s="70">
        <f t="shared" si="38"/>
        <v>451.16354619152548</v>
      </c>
    </row>
    <row r="831" spans="5:8" x14ac:dyDescent="0.3">
      <c r="E831" s="69">
        <f t="shared" si="40"/>
        <v>829</v>
      </c>
      <c r="F831" s="68">
        <f>IF(F830&gt;$B$4,"",WORKDAY(F830,1,Feriados!$A$1:$A$1036))</f>
        <v>45503</v>
      </c>
      <c r="G831" s="70">
        <f t="shared" si="39"/>
        <v>1451.8163058831199</v>
      </c>
      <c r="H831" s="70">
        <f t="shared" si="38"/>
        <v>451.81630588311987</v>
      </c>
    </row>
    <row r="832" spans="5:8" x14ac:dyDescent="0.3">
      <c r="E832" s="69">
        <f t="shared" si="40"/>
        <v>830</v>
      </c>
      <c r="F832" s="68">
        <f>IF(F831&gt;$B$4,"",WORKDAY(F831,1,Feriados!$A$1:$A$1036))</f>
        <v>45504</v>
      </c>
      <c r="G832" s="70">
        <f t="shared" si="39"/>
        <v>1452.4693591978667</v>
      </c>
      <c r="H832" s="70">
        <f t="shared" si="38"/>
        <v>452.46935919786665</v>
      </c>
    </row>
    <row r="833" spans="5:8" x14ac:dyDescent="0.3">
      <c r="E833" s="69">
        <f t="shared" si="40"/>
        <v>831</v>
      </c>
      <c r="F833" s="68">
        <f>IF(F832&gt;$B$4,"",WORKDAY(F832,1,Feriados!$A$1:$A$1036))</f>
        <v>45505</v>
      </c>
      <c r="G833" s="70">
        <f t="shared" si="39"/>
        <v>1453.1227062678427</v>
      </c>
      <c r="H833" s="70">
        <f t="shared" si="38"/>
        <v>453.12270626784266</v>
      </c>
    </row>
    <row r="834" spans="5:8" x14ac:dyDescent="0.3">
      <c r="E834" s="69">
        <f t="shared" si="40"/>
        <v>832</v>
      </c>
      <c r="F834" s="68">
        <f>IF(F833&gt;$B$4,"",WORKDAY(F833,1,Feriados!$A$1:$A$1036))</f>
        <v>45506</v>
      </c>
      <c r="G834" s="70">
        <f t="shared" si="39"/>
        <v>1453.7763472251845</v>
      </c>
      <c r="H834" s="70">
        <f t="shared" si="38"/>
        <v>453.77634722518451</v>
      </c>
    </row>
    <row r="835" spans="5:8" x14ac:dyDescent="0.3">
      <c r="E835" s="69">
        <f t="shared" si="40"/>
        <v>833</v>
      </c>
      <c r="F835" s="68">
        <f>IF(F834&gt;$B$4,"",WORKDAY(F834,1,Feriados!$A$1:$A$1036))</f>
        <v>45509</v>
      </c>
      <c r="G835" s="70">
        <f t="shared" si="39"/>
        <v>1454.4302822020879</v>
      </c>
      <c r="H835" s="70">
        <f t="shared" ref="H835:H898" si="41">IF(F835="","",+((1+$B$11)^(1/252)*G834)-$G$2)</f>
        <v>454.43028220208794</v>
      </c>
    </row>
    <row r="836" spans="5:8" x14ac:dyDescent="0.3">
      <c r="E836" s="69">
        <f t="shared" si="40"/>
        <v>834</v>
      </c>
      <c r="F836" s="68">
        <f>IF(F835&gt;$B$4,"",WORKDAY(F835,1,Feriados!$A$1:$A$1036))</f>
        <v>45510</v>
      </c>
      <c r="G836" s="70">
        <f t="shared" ref="G836:G899" si="42">IF(F836="","",+(1+$B$11)^(1/252)*G835)</f>
        <v>1455.0845113308085</v>
      </c>
      <c r="H836" s="70">
        <f t="shared" si="41"/>
        <v>455.08451133080848</v>
      </c>
    </row>
    <row r="837" spans="5:8" x14ac:dyDescent="0.3">
      <c r="E837" s="69">
        <f t="shared" ref="E837:E900" si="43">E836+1</f>
        <v>835</v>
      </c>
      <c r="F837" s="68">
        <f>IF(F836&gt;$B$4,"",WORKDAY(F836,1,Feriados!$A$1:$A$1036))</f>
        <v>45511</v>
      </c>
      <c r="G837" s="70">
        <f t="shared" si="42"/>
        <v>1455.7390347436608</v>
      </c>
      <c r="H837" s="70">
        <f t="shared" si="41"/>
        <v>455.7390347436608</v>
      </c>
    </row>
    <row r="838" spans="5:8" x14ac:dyDescent="0.3">
      <c r="E838" s="69">
        <f t="shared" si="43"/>
        <v>836</v>
      </c>
      <c r="F838" s="68">
        <f>IF(F837&gt;$B$4,"",WORKDAY(F837,1,Feriados!$A$1:$A$1036))</f>
        <v>45512</v>
      </c>
      <c r="G838" s="70">
        <f t="shared" si="42"/>
        <v>1456.3938525730193</v>
      </c>
      <c r="H838" s="70">
        <f t="shared" si="41"/>
        <v>456.39385257301933</v>
      </c>
    </row>
    <row r="839" spans="5:8" x14ac:dyDescent="0.3">
      <c r="E839" s="69">
        <f t="shared" si="43"/>
        <v>837</v>
      </c>
      <c r="F839" s="68">
        <f>IF(F838&gt;$B$4,"",WORKDAY(F838,1,Feriados!$A$1:$A$1036))</f>
        <v>45513</v>
      </c>
      <c r="G839" s="70">
        <f t="shared" si="42"/>
        <v>1457.0489649513179</v>
      </c>
      <c r="H839" s="70">
        <f t="shared" si="41"/>
        <v>457.04896495131788</v>
      </c>
    </row>
    <row r="840" spans="5:8" x14ac:dyDescent="0.3">
      <c r="E840" s="69">
        <f t="shared" si="43"/>
        <v>838</v>
      </c>
      <c r="F840" s="68">
        <f>IF(F839&gt;$B$4,"",WORKDAY(F839,1,Feriados!$A$1:$A$1036))</f>
        <v>45516</v>
      </c>
      <c r="G840" s="70">
        <f t="shared" si="42"/>
        <v>1457.7043720110498</v>
      </c>
      <c r="H840" s="70">
        <f t="shared" si="41"/>
        <v>457.70437201104983</v>
      </c>
    </row>
    <row r="841" spans="5:8" x14ac:dyDescent="0.3">
      <c r="E841" s="69">
        <f t="shared" si="43"/>
        <v>839</v>
      </c>
      <c r="F841" s="68">
        <f>IF(F840&gt;$B$4,"",WORKDAY(F840,1,Feriados!$A$1:$A$1036))</f>
        <v>45517</v>
      </c>
      <c r="G841" s="70">
        <f t="shared" si="42"/>
        <v>1458.3600738847683</v>
      </c>
      <c r="H841" s="70">
        <f t="shared" si="41"/>
        <v>458.36007388476833</v>
      </c>
    </row>
    <row r="842" spans="5:8" x14ac:dyDescent="0.3">
      <c r="E842" s="69">
        <f t="shared" si="43"/>
        <v>840</v>
      </c>
      <c r="F842" s="68">
        <f>IF(F841&gt;$B$4,"",WORKDAY(F841,1,Feriados!$A$1:$A$1036))</f>
        <v>45518</v>
      </c>
      <c r="G842" s="70">
        <f t="shared" si="42"/>
        <v>1459.0160707050861</v>
      </c>
      <c r="H842" s="70">
        <f t="shared" si="41"/>
        <v>459.01607070508612</v>
      </c>
    </row>
    <row r="843" spans="5:8" x14ac:dyDescent="0.3">
      <c r="E843" s="69">
        <f t="shared" si="43"/>
        <v>841</v>
      </c>
      <c r="F843" s="68">
        <f>IF(F842&gt;$B$4,"",WORKDAY(F842,1,Feriados!$A$1:$A$1036))</f>
        <v>45519</v>
      </c>
      <c r="G843" s="70">
        <f t="shared" si="42"/>
        <v>1459.6723626046753</v>
      </c>
      <c r="H843" s="70">
        <f t="shared" si="41"/>
        <v>459.6723626046753</v>
      </c>
    </row>
    <row r="844" spans="5:8" x14ac:dyDescent="0.3">
      <c r="E844" s="69">
        <f t="shared" si="43"/>
        <v>842</v>
      </c>
      <c r="F844" s="68">
        <f>IF(F843&gt;$B$4,"",WORKDAY(F843,1,Feriados!$A$1:$A$1036))</f>
        <v>45520</v>
      </c>
      <c r="G844" s="70">
        <f t="shared" si="42"/>
        <v>1460.3289497162682</v>
      </c>
      <c r="H844" s="70">
        <f t="shared" si="41"/>
        <v>460.3289497162682</v>
      </c>
    </row>
    <row r="845" spans="5:8" x14ac:dyDescent="0.3">
      <c r="E845" s="69">
        <f t="shared" si="43"/>
        <v>843</v>
      </c>
      <c r="F845" s="68">
        <f>IF(F844&gt;$B$4,"",WORKDAY(F844,1,Feriados!$A$1:$A$1036))</f>
        <v>45523</v>
      </c>
      <c r="G845" s="70">
        <f t="shared" si="42"/>
        <v>1460.9858321726563</v>
      </c>
      <c r="H845" s="70">
        <f t="shared" si="41"/>
        <v>460.98583217265627</v>
      </c>
    </row>
    <row r="846" spans="5:8" x14ac:dyDescent="0.3">
      <c r="E846" s="69">
        <f t="shared" si="43"/>
        <v>844</v>
      </c>
      <c r="F846" s="68">
        <f>IF(F845&gt;$B$4,"",WORKDAY(F845,1,Feriados!$A$1:$A$1036))</f>
        <v>45524</v>
      </c>
      <c r="G846" s="70">
        <f t="shared" si="42"/>
        <v>1461.6430101066912</v>
      </c>
      <c r="H846" s="70">
        <f t="shared" si="41"/>
        <v>461.64301010669124</v>
      </c>
    </row>
    <row r="847" spans="5:8" x14ac:dyDescent="0.3">
      <c r="E847" s="69">
        <f t="shared" si="43"/>
        <v>845</v>
      </c>
      <c r="F847" s="68">
        <f>IF(F846&gt;$B$4,"",WORKDAY(F846,1,Feriados!$A$1:$A$1036))</f>
        <v>45525</v>
      </c>
      <c r="G847" s="70">
        <f t="shared" si="42"/>
        <v>1462.3004836512841</v>
      </c>
      <c r="H847" s="70">
        <f t="shared" si="41"/>
        <v>462.30048365128414</v>
      </c>
    </row>
    <row r="848" spans="5:8" x14ac:dyDescent="0.3">
      <c r="E848" s="69">
        <f t="shared" si="43"/>
        <v>846</v>
      </c>
      <c r="F848" s="68">
        <f>IF(F847&gt;$B$4,"",WORKDAY(F847,1,Feriados!$A$1:$A$1036))</f>
        <v>45526</v>
      </c>
      <c r="G848" s="70">
        <f t="shared" si="42"/>
        <v>1462.9582529394058</v>
      </c>
      <c r="H848" s="70">
        <f t="shared" si="41"/>
        <v>462.95825293940584</v>
      </c>
    </row>
    <row r="849" spans="5:8" x14ac:dyDescent="0.3">
      <c r="E849" s="69">
        <f t="shared" si="43"/>
        <v>847</v>
      </c>
      <c r="F849" s="68">
        <f>IF(F848&gt;$B$4,"",WORKDAY(F848,1,Feriados!$A$1:$A$1036))</f>
        <v>45527</v>
      </c>
      <c r="G849" s="70">
        <f t="shared" si="42"/>
        <v>1463.6163181040872</v>
      </c>
      <c r="H849" s="70">
        <f t="shared" si="41"/>
        <v>463.61631810408721</v>
      </c>
    </row>
    <row r="850" spans="5:8" x14ac:dyDescent="0.3">
      <c r="E850" s="69">
        <f t="shared" si="43"/>
        <v>848</v>
      </c>
      <c r="F850" s="68">
        <f>IF(F849&gt;$B$4,"",WORKDAY(F849,1,Feriados!$A$1:$A$1036))</f>
        <v>45530</v>
      </c>
      <c r="G850" s="70">
        <f t="shared" si="42"/>
        <v>1464.2746792784189</v>
      </c>
      <c r="H850" s="70">
        <f t="shared" si="41"/>
        <v>464.27467927841894</v>
      </c>
    </row>
    <row r="851" spans="5:8" x14ac:dyDescent="0.3">
      <c r="E851" s="69">
        <f t="shared" si="43"/>
        <v>849</v>
      </c>
      <c r="F851" s="68">
        <f>IF(F850&gt;$B$4,"",WORKDAY(F850,1,Feriados!$A$1:$A$1036))</f>
        <v>45531</v>
      </c>
      <c r="G851" s="70">
        <f t="shared" si="42"/>
        <v>1464.9333365955517</v>
      </c>
      <c r="H851" s="70">
        <f t="shared" si="41"/>
        <v>464.93333659555174</v>
      </c>
    </row>
    <row r="852" spans="5:8" x14ac:dyDescent="0.3">
      <c r="E852" s="69">
        <f t="shared" si="43"/>
        <v>850</v>
      </c>
      <c r="F852" s="68">
        <f>IF(F851&gt;$B$4,"",WORKDAY(F851,1,Feriados!$A$1:$A$1036))</f>
        <v>45532</v>
      </c>
      <c r="G852" s="70">
        <f t="shared" si="42"/>
        <v>1465.5922901886956</v>
      </c>
      <c r="H852" s="70">
        <f t="shared" si="41"/>
        <v>465.59229018869564</v>
      </c>
    </row>
    <row r="853" spans="5:8" x14ac:dyDescent="0.3">
      <c r="E853" s="69">
        <f t="shared" si="43"/>
        <v>851</v>
      </c>
      <c r="F853" s="68">
        <f>IF(F852&gt;$B$4,"",WORKDAY(F852,1,Feriados!$A$1:$A$1036))</f>
        <v>45533</v>
      </c>
      <c r="G853" s="70">
        <f t="shared" si="42"/>
        <v>1466.2515401911212</v>
      </c>
      <c r="H853" s="70">
        <f t="shared" si="41"/>
        <v>466.25154019112119</v>
      </c>
    </row>
    <row r="854" spans="5:8" x14ac:dyDescent="0.3">
      <c r="E854" s="69">
        <f t="shared" si="43"/>
        <v>852</v>
      </c>
      <c r="F854" s="68">
        <f>IF(F853&gt;$B$4,"",WORKDAY(F853,1,Feriados!$A$1:$A$1036))</f>
        <v>45534</v>
      </c>
      <c r="G854" s="70">
        <f t="shared" si="42"/>
        <v>1466.9110867361587</v>
      </c>
      <c r="H854" s="70">
        <f t="shared" si="41"/>
        <v>466.91108673615872</v>
      </c>
    </row>
    <row r="855" spans="5:8" x14ac:dyDescent="0.3">
      <c r="E855" s="69">
        <f t="shared" si="43"/>
        <v>853</v>
      </c>
      <c r="F855" s="68">
        <f>IF(F854&gt;$B$4,"",WORKDAY(F854,1,Feriados!$A$1:$A$1036))</f>
        <v>45537</v>
      </c>
      <c r="G855" s="70">
        <f t="shared" si="42"/>
        <v>1467.5709299571984</v>
      </c>
      <c r="H855" s="70">
        <f t="shared" si="41"/>
        <v>467.57092995719836</v>
      </c>
    </row>
    <row r="856" spans="5:8" x14ac:dyDescent="0.3">
      <c r="E856" s="69">
        <f t="shared" si="43"/>
        <v>854</v>
      </c>
      <c r="F856" s="68">
        <f>IF(F855&gt;$B$4,"",WORKDAY(F855,1,Feriados!$A$1:$A$1036))</f>
        <v>45538</v>
      </c>
      <c r="G856" s="70">
        <f t="shared" si="42"/>
        <v>1468.2310699876905</v>
      </c>
      <c r="H856" s="70">
        <f t="shared" si="41"/>
        <v>468.23106998769049</v>
      </c>
    </row>
    <row r="857" spans="5:8" x14ac:dyDescent="0.3">
      <c r="E857" s="69">
        <f t="shared" si="43"/>
        <v>855</v>
      </c>
      <c r="F857" s="68">
        <f>IF(F856&gt;$B$4,"",WORKDAY(F856,1,Feriados!$A$1:$A$1036))</f>
        <v>45539</v>
      </c>
      <c r="G857" s="70">
        <f t="shared" si="42"/>
        <v>1468.8915069611453</v>
      </c>
      <c r="H857" s="70">
        <f t="shared" si="41"/>
        <v>468.8915069611453</v>
      </c>
    </row>
    <row r="858" spans="5:8" x14ac:dyDescent="0.3">
      <c r="E858" s="69">
        <f t="shared" si="43"/>
        <v>856</v>
      </c>
      <c r="F858" s="68">
        <f>IF(F857&gt;$B$4,"",WORKDAY(F857,1,Feriados!$A$1:$A$1036))</f>
        <v>45540</v>
      </c>
      <c r="G858" s="70">
        <f t="shared" si="42"/>
        <v>1469.552241011133</v>
      </c>
      <c r="H858" s="70">
        <f t="shared" si="41"/>
        <v>469.55224101113299</v>
      </c>
    </row>
    <row r="859" spans="5:8" x14ac:dyDescent="0.3">
      <c r="E859" s="69">
        <f t="shared" si="43"/>
        <v>857</v>
      </c>
      <c r="F859" s="68">
        <f>IF(F858&gt;$B$4,"",WORKDAY(F858,1,Feriados!$A$1:$A$1036))</f>
        <v>45541</v>
      </c>
      <c r="G859" s="70">
        <f t="shared" si="42"/>
        <v>1470.213272271284</v>
      </c>
      <c r="H859" s="70">
        <f t="shared" si="41"/>
        <v>470.21327227128404</v>
      </c>
    </row>
    <row r="860" spans="5:8" x14ac:dyDescent="0.3">
      <c r="E860" s="69">
        <f t="shared" si="43"/>
        <v>858</v>
      </c>
      <c r="F860" s="68">
        <f>IF(F859&gt;$B$4,"",WORKDAY(F859,1,Feriados!$A$1:$A$1036))</f>
        <v>45544</v>
      </c>
      <c r="G860" s="70">
        <f t="shared" si="42"/>
        <v>1470.8746008752892</v>
      </c>
      <c r="H860" s="70">
        <f t="shared" si="41"/>
        <v>470.87460087528916</v>
      </c>
    </row>
    <row r="861" spans="5:8" x14ac:dyDescent="0.3">
      <c r="E861" s="69">
        <f t="shared" si="43"/>
        <v>859</v>
      </c>
      <c r="F861" s="68">
        <f>IF(F860&gt;$B$4,"",WORKDAY(F860,1,Feriados!$A$1:$A$1036))</f>
        <v>45545</v>
      </c>
      <c r="G861" s="70">
        <f t="shared" si="42"/>
        <v>1471.5362269568989</v>
      </c>
      <c r="H861" s="70">
        <f t="shared" si="41"/>
        <v>471.53622695689887</v>
      </c>
    </row>
    <row r="862" spans="5:8" x14ac:dyDescent="0.3">
      <c r="E862" s="69">
        <f t="shared" si="43"/>
        <v>860</v>
      </c>
      <c r="F862" s="68">
        <f>IF(F861&gt;$B$4,"",WORKDAY(F861,1,Feriados!$A$1:$A$1036))</f>
        <v>45546</v>
      </c>
      <c r="G862" s="70">
        <f t="shared" si="42"/>
        <v>1472.1981506499239</v>
      </c>
      <c r="H862" s="70">
        <f t="shared" si="41"/>
        <v>472.19815064992395</v>
      </c>
    </row>
    <row r="863" spans="5:8" x14ac:dyDescent="0.3">
      <c r="E863" s="69">
        <f t="shared" si="43"/>
        <v>861</v>
      </c>
      <c r="F863" s="68">
        <f>IF(F862&gt;$B$4,"",WORKDAY(F862,1,Feriados!$A$1:$A$1036))</f>
        <v>45547</v>
      </c>
      <c r="G863" s="70">
        <f t="shared" si="42"/>
        <v>1472.8603720882354</v>
      </c>
      <c r="H863" s="70">
        <f t="shared" si="41"/>
        <v>472.86037208823541</v>
      </c>
    </row>
    <row r="864" spans="5:8" x14ac:dyDescent="0.3">
      <c r="E864" s="69">
        <f t="shared" si="43"/>
        <v>862</v>
      </c>
      <c r="F864" s="68">
        <f>IF(F863&gt;$B$4,"",WORKDAY(F863,1,Feriados!$A$1:$A$1036))</f>
        <v>45548</v>
      </c>
      <c r="G864" s="70">
        <f t="shared" si="42"/>
        <v>1473.5228914057645</v>
      </c>
      <c r="H864" s="70">
        <f t="shared" si="41"/>
        <v>473.52289140576454</v>
      </c>
    </row>
    <row r="865" spans="5:8" x14ac:dyDescent="0.3">
      <c r="E865" s="69">
        <f t="shared" si="43"/>
        <v>863</v>
      </c>
      <c r="F865" s="68">
        <f>IF(F864&gt;$B$4,"",WORKDAY(F864,1,Feriados!$A$1:$A$1036))</f>
        <v>45551</v>
      </c>
      <c r="G865" s="70">
        <f t="shared" si="42"/>
        <v>1474.1857087365029</v>
      </c>
      <c r="H865" s="70">
        <f t="shared" si="41"/>
        <v>474.18570873650287</v>
      </c>
    </row>
    <row r="866" spans="5:8" x14ac:dyDescent="0.3">
      <c r="E866" s="69">
        <f t="shared" si="43"/>
        <v>864</v>
      </c>
      <c r="F866" s="68">
        <f>IF(F865&gt;$B$4,"",WORKDAY(F865,1,Feriados!$A$1:$A$1036))</f>
        <v>45552</v>
      </c>
      <c r="G866" s="70">
        <f t="shared" si="42"/>
        <v>1474.848824214502</v>
      </c>
      <c r="H866" s="70">
        <f t="shared" si="41"/>
        <v>474.84882421450197</v>
      </c>
    </row>
    <row r="867" spans="5:8" x14ac:dyDescent="0.3">
      <c r="E867" s="69">
        <f t="shared" si="43"/>
        <v>865</v>
      </c>
      <c r="F867" s="68">
        <f>IF(F866&gt;$B$4,"",WORKDAY(F866,1,Feriados!$A$1:$A$1036))</f>
        <v>45553</v>
      </c>
      <c r="G867" s="70">
        <f t="shared" si="42"/>
        <v>1475.5122379738741</v>
      </c>
      <c r="H867" s="70">
        <f t="shared" si="41"/>
        <v>475.51223797387411</v>
      </c>
    </row>
    <row r="868" spans="5:8" x14ac:dyDescent="0.3">
      <c r="E868" s="69">
        <f t="shared" si="43"/>
        <v>866</v>
      </c>
      <c r="F868" s="68">
        <f>IF(F867&gt;$B$4,"",WORKDAY(F867,1,Feriados!$A$1:$A$1036))</f>
        <v>45554</v>
      </c>
      <c r="G868" s="70">
        <f t="shared" si="42"/>
        <v>1476.1759501487916</v>
      </c>
      <c r="H868" s="70">
        <f t="shared" si="41"/>
        <v>476.17595014879157</v>
      </c>
    </row>
    <row r="869" spans="5:8" x14ac:dyDescent="0.3">
      <c r="E869" s="69">
        <f t="shared" si="43"/>
        <v>867</v>
      </c>
      <c r="F869" s="68">
        <f>IF(F868&gt;$B$4,"",WORKDAY(F868,1,Feriados!$A$1:$A$1036))</f>
        <v>45555</v>
      </c>
      <c r="G869" s="70">
        <f t="shared" si="42"/>
        <v>1476.8399608734869</v>
      </c>
      <c r="H869" s="70">
        <f t="shared" si="41"/>
        <v>476.83996087348692</v>
      </c>
    </row>
    <row r="870" spans="5:8" x14ac:dyDescent="0.3">
      <c r="E870" s="69">
        <f t="shared" si="43"/>
        <v>868</v>
      </c>
      <c r="F870" s="68">
        <f>IF(F869&gt;$B$4,"",WORKDAY(F869,1,Feriados!$A$1:$A$1036))</f>
        <v>45558</v>
      </c>
      <c r="G870" s="70">
        <f t="shared" si="42"/>
        <v>1477.5042702822534</v>
      </c>
      <c r="H870" s="70">
        <f t="shared" si="41"/>
        <v>477.5042702822534</v>
      </c>
    </row>
    <row r="871" spans="5:8" x14ac:dyDescent="0.3">
      <c r="E871" s="69">
        <f t="shared" si="43"/>
        <v>869</v>
      </c>
      <c r="F871" s="68">
        <f>IF(F870&gt;$B$4,"",WORKDAY(F870,1,Feriados!$A$1:$A$1036))</f>
        <v>45559</v>
      </c>
      <c r="G871" s="70">
        <f t="shared" si="42"/>
        <v>1478.1688785094445</v>
      </c>
      <c r="H871" s="70">
        <f t="shared" si="41"/>
        <v>478.16887850944454</v>
      </c>
    </row>
    <row r="872" spans="5:8" x14ac:dyDescent="0.3">
      <c r="E872" s="69">
        <f t="shared" si="43"/>
        <v>870</v>
      </c>
      <c r="F872" s="68">
        <f>IF(F871&gt;$B$4,"",WORKDAY(F871,1,Feriados!$A$1:$A$1036))</f>
        <v>45560</v>
      </c>
      <c r="G872" s="70">
        <f t="shared" si="42"/>
        <v>1478.8337856894743</v>
      </c>
      <c r="H872" s="70">
        <f t="shared" si="41"/>
        <v>478.83378568947433</v>
      </c>
    </row>
    <row r="873" spans="5:8" x14ac:dyDescent="0.3">
      <c r="E873" s="69">
        <f t="shared" si="43"/>
        <v>871</v>
      </c>
      <c r="F873" s="68">
        <f>IF(F872&gt;$B$4,"",WORKDAY(F872,1,Feriados!$A$1:$A$1036))</f>
        <v>45561</v>
      </c>
      <c r="G873" s="70">
        <f t="shared" si="42"/>
        <v>1479.4989919568172</v>
      </c>
      <c r="H873" s="70">
        <f t="shared" si="41"/>
        <v>479.49899195681724</v>
      </c>
    </row>
    <row r="874" spans="5:8" x14ac:dyDescent="0.3">
      <c r="E874" s="69">
        <f t="shared" si="43"/>
        <v>872</v>
      </c>
      <c r="F874" s="68">
        <f>IF(F873&gt;$B$4,"",WORKDAY(F873,1,Feriados!$A$1:$A$1036))</f>
        <v>45562</v>
      </c>
      <c r="G874" s="70">
        <f t="shared" si="42"/>
        <v>1480.164497446008</v>
      </c>
      <c r="H874" s="70">
        <f t="shared" si="41"/>
        <v>480.164497446008</v>
      </c>
    </row>
    <row r="875" spans="5:8" x14ac:dyDescent="0.3">
      <c r="E875" s="69">
        <f t="shared" si="43"/>
        <v>873</v>
      </c>
      <c r="F875" s="68">
        <f>IF(F874&gt;$B$4,"",WORKDAY(F874,1,Feriados!$A$1:$A$1036))</f>
        <v>45565</v>
      </c>
      <c r="G875" s="70">
        <f t="shared" si="42"/>
        <v>1480.8303022916421</v>
      </c>
      <c r="H875" s="70">
        <f t="shared" si="41"/>
        <v>480.83030229164206</v>
      </c>
    </row>
    <row r="876" spans="5:8" x14ac:dyDescent="0.3">
      <c r="E876" s="69">
        <f t="shared" si="43"/>
        <v>874</v>
      </c>
      <c r="F876" s="68">
        <f>IF(F875&gt;$B$4,"",WORKDAY(F875,1,Feriados!$A$1:$A$1036))</f>
        <v>45566</v>
      </c>
      <c r="G876" s="70">
        <f t="shared" si="42"/>
        <v>1481.4964066283756</v>
      </c>
      <c r="H876" s="70">
        <f t="shared" si="41"/>
        <v>481.49640662837555</v>
      </c>
    </row>
    <row r="877" spans="5:8" x14ac:dyDescent="0.3">
      <c r="E877" s="69">
        <f t="shared" si="43"/>
        <v>875</v>
      </c>
      <c r="F877" s="68">
        <f>IF(F876&gt;$B$4,"",WORKDAY(F876,1,Feriados!$A$1:$A$1036))</f>
        <v>45567</v>
      </c>
      <c r="G877" s="70">
        <f t="shared" si="42"/>
        <v>1482.1628105909247</v>
      </c>
      <c r="H877" s="70">
        <f t="shared" si="41"/>
        <v>482.16281059092466</v>
      </c>
    </row>
    <row r="878" spans="5:8" x14ac:dyDescent="0.3">
      <c r="E878" s="69">
        <f t="shared" si="43"/>
        <v>876</v>
      </c>
      <c r="F878" s="68">
        <f>IF(F877&gt;$B$4,"",WORKDAY(F877,1,Feriados!$A$1:$A$1036))</f>
        <v>45568</v>
      </c>
      <c r="G878" s="70">
        <f t="shared" si="42"/>
        <v>1482.8295143140667</v>
      </c>
      <c r="H878" s="70">
        <f t="shared" si="41"/>
        <v>482.82951431406673</v>
      </c>
    </row>
    <row r="879" spans="5:8" x14ac:dyDescent="0.3">
      <c r="E879" s="69">
        <f t="shared" si="43"/>
        <v>877</v>
      </c>
      <c r="F879" s="68">
        <f>IF(F878&gt;$B$4,"",WORKDAY(F878,1,Feriados!$A$1:$A$1036))</f>
        <v>45569</v>
      </c>
      <c r="G879" s="70">
        <f t="shared" si="42"/>
        <v>1483.4965179326396</v>
      </c>
      <c r="H879" s="70">
        <f t="shared" si="41"/>
        <v>483.49651793263956</v>
      </c>
    </row>
    <row r="880" spans="5:8" x14ac:dyDescent="0.3">
      <c r="E880" s="69">
        <f t="shared" si="43"/>
        <v>878</v>
      </c>
      <c r="F880" s="68">
        <f>IF(F879&gt;$B$4,"",WORKDAY(F879,1,Feriados!$A$1:$A$1036))</f>
        <v>45572</v>
      </c>
      <c r="G880" s="70">
        <f t="shared" si="42"/>
        <v>1484.1638215815415</v>
      </c>
      <c r="H880" s="70">
        <f t="shared" si="41"/>
        <v>484.16382158154147</v>
      </c>
    </row>
    <row r="881" spans="5:8" x14ac:dyDescent="0.3">
      <c r="E881" s="69">
        <f t="shared" si="43"/>
        <v>879</v>
      </c>
      <c r="F881" s="68">
        <f>IF(F880&gt;$B$4,"",WORKDAY(F880,1,Feriados!$A$1:$A$1036))</f>
        <v>45573</v>
      </c>
      <c r="G881" s="70">
        <f t="shared" si="42"/>
        <v>1484.8314253957317</v>
      </c>
      <c r="H881" s="70">
        <f t="shared" si="41"/>
        <v>484.83142539573169</v>
      </c>
    </row>
    <row r="882" spans="5:8" x14ac:dyDescent="0.3">
      <c r="E882" s="69">
        <f t="shared" si="43"/>
        <v>880</v>
      </c>
      <c r="F882" s="68">
        <f>IF(F881&gt;$B$4,"",WORKDAY(F881,1,Feriados!$A$1:$A$1036))</f>
        <v>45574</v>
      </c>
      <c r="G882" s="70">
        <f t="shared" si="42"/>
        <v>1485.4993295102299</v>
      </c>
      <c r="H882" s="70">
        <f t="shared" si="41"/>
        <v>485.49932951022993</v>
      </c>
    </row>
    <row r="883" spans="5:8" x14ac:dyDescent="0.3">
      <c r="E883" s="69">
        <f t="shared" si="43"/>
        <v>881</v>
      </c>
      <c r="F883" s="68">
        <f>IF(F882&gt;$B$4,"",WORKDAY(F882,1,Feriados!$A$1:$A$1036))</f>
        <v>45575</v>
      </c>
      <c r="G883" s="70">
        <f t="shared" si="42"/>
        <v>1486.1675340601166</v>
      </c>
      <c r="H883" s="70">
        <f t="shared" si="41"/>
        <v>486.16753406011662</v>
      </c>
    </row>
    <row r="884" spans="5:8" x14ac:dyDescent="0.3">
      <c r="E884" s="69">
        <f t="shared" si="43"/>
        <v>882</v>
      </c>
      <c r="F884" s="68">
        <f>IF(F883&gt;$B$4,"",WORKDAY(F883,1,Feriados!$A$1:$A$1036))</f>
        <v>45576</v>
      </c>
      <c r="G884" s="70">
        <f t="shared" si="42"/>
        <v>1486.8360391805331</v>
      </c>
      <c r="H884" s="70">
        <f t="shared" si="41"/>
        <v>486.83603918053313</v>
      </c>
    </row>
    <row r="885" spans="5:8" x14ac:dyDescent="0.3">
      <c r="E885" s="69">
        <f t="shared" si="43"/>
        <v>883</v>
      </c>
      <c r="F885" s="68">
        <f>IF(F884&gt;$B$4,"",WORKDAY(F884,1,Feriados!$A$1:$A$1036))</f>
        <v>45579</v>
      </c>
      <c r="G885" s="70">
        <f t="shared" si="42"/>
        <v>1487.5048450066815</v>
      </c>
      <c r="H885" s="70">
        <f t="shared" si="41"/>
        <v>487.50484500668153</v>
      </c>
    </row>
    <row r="886" spans="5:8" x14ac:dyDescent="0.3">
      <c r="E886" s="69">
        <f t="shared" si="43"/>
        <v>884</v>
      </c>
      <c r="F886" s="68">
        <f>IF(F885&gt;$B$4,"",WORKDAY(F885,1,Feriados!$A$1:$A$1036))</f>
        <v>45580</v>
      </c>
      <c r="G886" s="70">
        <f t="shared" si="42"/>
        <v>1488.1739516738246</v>
      </c>
      <c r="H886" s="70">
        <f t="shared" si="41"/>
        <v>488.1739516738246</v>
      </c>
    </row>
    <row r="887" spans="5:8" x14ac:dyDescent="0.3">
      <c r="E887" s="69">
        <f t="shared" si="43"/>
        <v>885</v>
      </c>
      <c r="F887" s="68">
        <f>IF(F886&gt;$B$4,"",WORKDAY(F886,1,Feriados!$A$1:$A$1036))</f>
        <v>45581</v>
      </c>
      <c r="G887" s="70">
        <f t="shared" si="42"/>
        <v>1488.8433593172863</v>
      </c>
      <c r="H887" s="70">
        <f t="shared" si="41"/>
        <v>488.84335931728629</v>
      </c>
    </row>
    <row r="888" spans="5:8" x14ac:dyDescent="0.3">
      <c r="E888" s="69">
        <f t="shared" si="43"/>
        <v>886</v>
      </c>
      <c r="F888" s="68">
        <f>IF(F887&gt;$B$4,"",WORKDAY(F887,1,Feriados!$A$1:$A$1036))</f>
        <v>45582</v>
      </c>
      <c r="G888" s="70">
        <f t="shared" si="42"/>
        <v>1489.513068072451</v>
      </c>
      <c r="H888" s="70">
        <f t="shared" si="41"/>
        <v>489.51306807245101</v>
      </c>
    </row>
    <row r="889" spans="5:8" x14ac:dyDescent="0.3">
      <c r="E889" s="69">
        <f t="shared" si="43"/>
        <v>887</v>
      </c>
      <c r="F889" s="68">
        <f>IF(F888&gt;$B$4,"",WORKDAY(F888,1,Feriados!$A$1:$A$1036))</f>
        <v>45583</v>
      </c>
      <c r="G889" s="70">
        <f t="shared" si="42"/>
        <v>1490.1830780747644</v>
      </c>
      <c r="H889" s="70">
        <f t="shared" si="41"/>
        <v>490.18307807476435</v>
      </c>
    </row>
    <row r="890" spans="5:8" x14ac:dyDescent="0.3">
      <c r="E890" s="69">
        <f t="shared" si="43"/>
        <v>888</v>
      </c>
      <c r="F890" s="68">
        <f>IF(F889&gt;$B$4,"",WORKDAY(F889,1,Feriados!$A$1:$A$1036))</f>
        <v>45586</v>
      </c>
      <c r="G890" s="70">
        <f t="shared" si="42"/>
        <v>1490.8533894597329</v>
      </c>
      <c r="H890" s="70">
        <f t="shared" si="41"/>
        <v>490.85338945973285</v>
      </c>
    </row>
    <row r="891" spans="5:8" x14ac:dyDescent="0.3">
      <c r="E891" s="69">
        <f t="shared" si="43"/>
        <v>889</v>
      </c>
      <c r="F891" s="68">
        <f>IF(F890&gt;$B$4,"",WORKDAY(F890,1,Feriados!$A$1:$A$1036))</f>
        <v>45587</v>
      </c>
      <c r="G891" s="70">
        <f t="shared" si="42"/>
        <v>1491.5240023629237</v>
      </c>
      <c r="H891" s="70">
        <f t="shared" si="41"/>
        <v>491.52400236292374</v>
      </c>
    </row>
    <row r="892" spans="5:8" x14ac:dyDescent="0.3">
      <c r="E892" s="69">
        <f t="shared" si="43"/>
        <v>890</v>
      </c>
      <c r="F892" s="68">
        <f>IF(F891&gt;$B$4,"",WORKDAY(F891,1,Feriados!$A$1:$A$1036))</f>
        <v>45588</v>
      </c>
      <c r="G892" s="70">
        <f t="shared" si="42"/>
        <v>1492.1949169199654</v>
      </c>
      <c r="H892" s="70">
        <f t="shared" si="41"/>
        <v>492.19491691996541</v>
      </c>
    </row>
    <row r="893" spans="5:8" x14ac:dyDescent="0.3">
      <c r="E893" s="69">
        <f t="shared" si="43"/>
        <v>891</v>
      </c>
      <c r="F893" s="68">
        <f>IF(F892&gt;$B$4,"",WORKDAY(F892,1,Feriados!$A$1:$A$1036))</f>
        <v>45589</v>
      </c>
      <c r="G893" s="70">
        <f t="shared" si="42"/>
        <v>1492.8661332665472</v>
      </c>
      <c r="H893" s="70">
        <f t="shared" si="41"/>
        <v>492.86613326654719</v>
      </c>
    </row>
    <row r="894" spans="5:8" x14ac:dyDescent="0.3">
      <c r="E894" s="69">
        <f t="shared" si="43"/>
        <v>892</v>
      </c>
      <c r="F894" s="68">
        <f>IF(F893&gt;$B$4,"",WORKDAY(F893,1,Feriados!$A$1:$A$1036))</f>
        <v>45590</v>
      </c>
      <c r="G894" s="70">
        <f t="shared" si="42"/>
        <v>1493.5376515384196</v>
      </c>
      <c r="H894" s="70">
        <f t="shared" si="41"/>
        <v>493.5376515384196</v>
      </c>
    </row>
    <row r="895" spans="5:8" x14ac:dyDescent="0.3">
      <c r="E895" s="69">
        <f t="shared" si="43"/>
        <v>893</v>
      </c>
      <c r="F895" s="68">
        <f>IF(F894&gt;$B$4,"",WORKDAY(F894,1,Feriados!$A$1:$A$1036))</f>
        <v>45593</v>
      </c>
      <c r="G895" s="70">
        <f t="shared" si="42"/>
        <v>1494.209471871394</v>
      </c>
      <c r="H895" s="70">
        <f t="shared" si="41"/>
        <v>494.20947187139404</v>
      </c>
    </row>
    <row r="896" spans="5:8" x14ac:dyDescent="0.3">
      <c r="E896" s="69">
        <f t="shared" si="43"/>
        <v>894</v>
      </c>
      <c r="F896" s="68">
        <f>IF(F895&gt;$B$4,"",WORKDAY(F895,1,Feriados!$A$1:$A$1036))</f>
        <v>45594</v>
      </c>
      <c r="G896" s="70">
        <f t="shared" si="42"/>
        <v>1494.8815944013431</v>
      </c>
      <c r="H896" s="70">
        <f t="shared" si="41"/>
        <v>494.88159440134314</v>
      </c>
    </row>
    <row r="897" spans="5:8" x14ac:dyDescent="0.3">
      <c r="E897" s="69">
        <f t="shared" si="43"/>
        <v>895</v>
      </c>
      <c r="F897" s="68">
        <f>IF(F896&gt;$B$4,"",WORKDAY(F896,1,Feriados!$A$1:$A$1036))</f>
        <v>45595</v>
      </c>
      <c r="G897" s="70">
        <f t="shared" si="42"/>
        <v>1495.5540192642006</v>
      </c>
      <c r="H897" s="70">
        <f t="shared" si="41"/>
        <v>495.55401926420063</v>
      </c>
    </row>
    <row r="898" spans="5:8" x14ac:dyDescent="0.3">
      <c r="E898" s="69">
        <f t="shared" si="43"/>
        <v>896</v>
      </c>
      <c r="F898" s="68">
        <f>IF(F897&gt;$B$4,"",WORKDAY(F897,1,Feriados!$A$1:$A$1036))</f>
        <v>45596</v>
      </c>
      <c r="G898" s="70">
        <f t="shared" si="42"/>
        <v>1496.2267465959612</v>
      </c>
      <c r="H898" s="70">
        <f t="shared" si="41"/>
        <v>496.22674659596123</v>
      </c>
    </row>
    <row r="899" spans="5:8" x14ac:dyDescent="0.3">
      <c r="E899" s="69">
        <f t="shared" si="43"/>
        <v>897</v>
      </c>
      <c r="F899" s="68">
        <f>IF(F898&gt;$B$4,"",WORKDAY(F898,1,Feriados!$A$1:$A$1036))</f>
        <v>45597</v>
      </c>
      <c r="G899" s="70">
        <f t="shared" si="42"/>
        <v>1496.899776532681</v>
      </c>
      <c r="H899" s="70">
        <f t="shared" ref="H899:H962" si="44">IF(F899="","",+((1+$B$11)^(1/252)*G898)-$G$2)</f>
        <v>496.89977653268102</v>
      </c>
    </row>
    <row r="900" spans="5:8" x14ac:dyDescent="0.3">
      <c r="E900" s="69">
        <f t="shared" si="43"/>
        <v>898</v>
      </c>
      <c r="F900" s="68">
        <f>IF(F899&gt;$B$4,"",WORKDAY(F899,1,Feriados!$A$1:$A$1036))</f>
        <v>45600</v>
      </c>
      <c r="G900" s="70">
        <f t="shared" ref="G900:G963" si="45">IF(F900="","",+(1+$B$11)^(1/252)*G899)</f>
        <v>1497.5731092104772</v>
      </c>
      <c r="H900" s="70">
        <f t="shared" si="44"/>
        <v>497.57310921047724</v>
      </c>
    </row>
    <row r="901" spans="5:8" x14ac:dyDescent="0.3">
      <c r="E901" s="69">
        <f t="shared" ref="E901:E964" si="46">E900+1</f>
        <v>899</v>
      </c>
      <c r="F901" s="68">
        <f>IF(F900&gt;$B$4,"",WORKDAY(F900,1,Feriados!$A$1:$A$1036))</f>
        <v>45601</v>
      </c>
      <c r="G901" s="70">
        <f t="shared" si="45"/>
        <v>1498.2467447655281</v>
      </c>
      <c r="H901" s="70">
        <f t="shared" si="44"/>
        <v>498.24674476552809</v>
      </c>
    </row>
    <row r="902" spans="5:8" x14ac:dyDescent="0.3">
      <c r="E902" s="69">
        <f t="shared" si="46"/>
        <v>900</v>
      </c>
      <c r="F902" s="68">
        <f>IF(F901&gt;$B$4,"",WORKDAY(F901,1,Feriados!$A$1:$A$1036))</f>
        <v>45602</v>
      </c>
      <c r="G902" s="70">
        <f t="shared" si="45"/>
        <v>1498.9206833340734</v>
      </c>
      <c r="H902" s="70">
        <f t="shared" si="44"/>
        <v>498.92068333407337</v>
      </c>
    </row>
    <row r="903" spans="5:8" x14ac:dyDescent="0.3">
      <c r="E903" s="69">
        <f t="shared" si="46"/>
        <v>901</v>
      </c>
      <c r="F903" s="68">
        <f>IF(F902&gt;$B$4,"",WORKDAY(F902,1,Feriados!$A$1:$A$1036))</f>
        <v>45603</v>
      </c>
      <c r="G903" s="70">
        <f t="shared" si="45"/>
        <v>1499.5949250524141</v>
      </c>
      <c r="H903" s="70">
        <f t="shared" si="44"/>
        <v>499.59492505241406</v>
      </c>
    </row>
    <row r="904" spans="5:8" x14ac:dyDescent="0.3">
      <c r="E904" s="69">
        <f t="shared" si="46"/>
        <v>902</v>
      </c>
      <c r="F904" s="68">
        <f>IF(F903&gt;$B$4,"",WORKDAY(F903,1,Feriados!$A$1:$A$1036))</f>
        <v>45604</v>
      </c>
      <c r="G904" s="70">
        <f t="shared" si="45"/>
        <v>1500.2694700569125</v>
      </c>
      <c r="H904" s="70">
        <f t="shared" si="44"/>
        <v>500.2694700569125</v>
      </c>
    </row>
    <row r="905" spans="5:8" x14ac:dyDescent="0.3">
      <c r="E905" s="69">
        <f t="shared" si="46"/>
        <v>903</v>
      </c>
      <c r="F905" s="68">
        <f>IF(F904&gt;$B$4,"",WORKDAY(F904,1,Feriados!$A$1:$A$1036))</f>
        <v>45607</v>
      </c>
      <c r="G905" s="70">
        <f t="shared" si="45"/>
        <v>1500.9443184839922</v>
      </c>
      <c r="H905" s="70">
        <f t="shared" si="44"/>
        <v>500.94431848399222</v>
      </c>
    </row>
    <row r="906" spans="5:8" x14ac:dyDescent="0.3">
      <c r="E906" s="69">
        <f t="shared" si="46"/>
        <v>904</v>
      </c>
      <c r="F906" s="68">
        <f>IF(F905&gt;$B$4,"",WORKDAY(F905,1,Feriados!$A$1:$A$1036))</f>
        <v>45608</v>
      </c>
      <c r="G906" s="70">
        <f t="shared" si="45"/>
        <v>1501.6194704701384</v>
      </c>
      <c r="H906" s="70">
        <f t="shared" si="44"/>
        <v>501.61947047013837</v>
      </c>
    </row>
    <row r="907" spans="5:8" x14ac:dyDescent="0.3">
      <c r="E907" s="69">
        <f t="shared" si="46"/>
        <v>905</v>
      </c>
      <c r="F907" s="68">
        <f>IF(F906&gt;$B$4,"",WORKDAY(F906,1,Feriados!$A$1:$A$1036))</f>
        <v>45609</v>
      </c>
      <c r="G907" s="70">
        <f t="shared" si="45"/>
        <v>1502.2949261518972</v>
      </c>
      <c r="H907" s="70">
        <f t="shared" si="44"/>
        <v>502.29492615189724</v>
      </c>
    </row>
    <row r="908" spans="5:8" x14ac:dyDescent="0.3">
      <c r="E908" s="69">
        <f t="shared" si="46"/>
        <v>906</v>
      </c>
      <c r="F908" s="68">
        <f>IF(F907&gt;$B$4,"",WORKDAY(F907,1,Feriados!$A$1:$A$1036))</f>
        <v>45610</v>
      </c>
      <c r="G908" s="70">
        <f t="shared" si="45"/>
        <v>1502.9706856658765</v>
      </c>
      <c r="H908" s="70">
        <f t="shared" si="44"/>
        <v>502.97068566587654</v>
      </c>
    </row>
    <row r="909" spans="5:8" x14ac:dyDescent="0.3">
      <c r="E909" s="69">
        <f t="shared" si="46"/>
        <v>907</v>
      </c>
      <c r="F909" s="68">
        <f>IF(F908&gt;$B$4,"",WORKDAY(F908,1,Feriados!$A$1:$A$1036))</f>
        <v>45614</v>
      </c>
      <c r="G909" s="70">
        <f t="shared" si="45"/>
        <v>1503.6467491487456</v>
      </c>
      <c r="H909" s="70">
        <f t="shared" si="44"/>
        <v>503.64674914874558</v>
      </c>
    </row>
    <row r="910" spans="5:8" x14ac:dyDescent="0.3">
      <c r="E910" s="69">
        <f t="shared" si="46"/>
        <v>908</v>
      </c>
      <c r="F910" s="68">
        <f>IF(F909&gt;$B$4,"",WORKDAY(F909,1,Feriados!$A$1:$A$1036))</f>
        <v>45615</v>
      </c>
      <c r="G910" s="70">
        <f t="shared" si="45"/>
        <v>1504.3231167372351</v>
      </c>
      <c r="H910" s="70">
        <f t="shared" si="44"/>
        <v>504.32311673723507</v>
      </c>
    </row>
    <row r="911" spans="5:8" x14ac:dyDescent="0.3">
      <c r="E911" s="69">
        <f t="shared" si="46"/>
        <v>909</v>
      </c>
      <c r="F911" s="68">
        <f>IF(F910&gt;$B$4,"",WORKDAY(F910,1,Feriados!$A$1:$A$1036))</f>
        <v>45616</v>
      </c>
      <c r="G911" s="70">
        <f t="shared" si="45"/>
        <v>1504.9997885681371</v>
      </c>
      <c r="H911" s="70">
        <f t="shared" si="44"/>
        <v>504.99978856813709</v>
      </c>
    </row>
    <row r="912" spans="5:8" x14ac:dyDescent="0.3">
      <c r="E912" s="69">
        <f t="shared" si="46"/>
        <v>910</v>
      </c>
      <c r="F912" s="68">
        <f>IF(F911&gt;$B$4,"",WORKDAY(F911,1,Feriados!$A$1:$A$1036))</f>
        <v>45617</v>
      </c>
      <c r="G912" s="70">
        <f t="shared" si="45"/>
        <v>1505.6767647783056</v>
      </c>
      <c r="H912" s="70">
        <f t="shared" si="44"/>
        <v>505.6767647783056</v>
      </c>
    </row>
    <row r="913" spans="5:8" x14ac:dyDescent="0.3">
      <c r="E913" s="69">
        <f t="shared" si="46"/>
        <v>911</v>
      </c>
      <c r="F913" s="68">
        <f>IF(F912&gt;$B$4,"",WORKDAY(F912,1,Feriados!$A$1:$A$1036))</f>
        <v>45618</v>
      </c>
      <c r="G913" s="70">
        <f t="shared" si="45"/>
        <v>1506.3540455046559</v>
      </c>
      <c r="H913" s="70">
        <f t="shared" si="44"/>
        <v>506.35404550465591</v>
      </c>
    </row>
    <row r="914" spans="5:8" x14ac:dyDescent="0.3">
      <c r="E914" s="69">
        <f t="shared" si="46"/>
        <v>912</v>
      </c>
      <c r="F914" s="68">
        <f>IF(F913&gt;$B$4,"",WORKDAY(F913,1,Feriados!$A$1:$A$1036))</f>
        <v>45621</v>
      </c>
      <c r="G914" s="70">
        <f t="shared" si="45"/>
        <v>1507.0316308841648</v>
      </c>
      <c r="H914" s="70">
        <f t="shared" si="44"/>
        <v>507.03163088416477</v>
      </c>
    </row>
    <row r="915" spans="5:8" x14ac:dyDescent="0.3">
      <c r="E915" s="69">
        <f t="shared" si="46"/>
        <v>913</v>
      </c>
      <c r="F915" s="68">
        <f>IF(F914&gt;$B$4,"",WORKDAY(F914,1,Feriados!$A$1:$A$1036))</f>
        <v>45622</v>
      </c>
      <c r="G915" s="70">
        <f t="shared" si="45"/>
        <v>1507.7095210538707</v>
      </c>
      <c r="H915" s="70">
        <f t="shared" si="44"/>
        <v>507.70952105387073</v>
      </c>
    </row>
    <row r="916" spans="5:8" x14ac:dyDescent="0.3">
      <c r="E916" s="69">
        <f t="shared" si="46"/>
        <v>914</v>
      </c>
      <c r="F916" s="68">
        <f>IF(F915&gt;$B$4,"",WORKDAY(F915,1,Feriados!$A$1:$A$1036))</f>
        <v>45623</v>
      </c>
      <c r="G916" s="70">
        <f t="shared" si="45"/>
        <v>1508.387716150874</v>
      </c>
      <c r="H916" s="70">
        <f t="shared" si="44"/>
        <v>508.38771615087398</v>
      </c>
    </row>
    <row r="917" spans="5:8" x14ac:dyDescent="0.3">
      <c r="E917" s="69">
        <f t="shared" si="46"/>
        <v>915</v>
      </c>
      <c r="F917" s="68">
        <f>IF(F916&gt;$B$4,"",WORKDAY(F916,1,Feriados!$A$1:$A$1036))</f>
        <v>45624</v>
      </c>
      <c r="G917" s="70">
        <f t="shared" si="45"/>
        <v>1509.0662163123366</v>
      </c>
      <c r="H917" s="70">
        <f t="shared" si="44"/>
        <v>509.06621631233656</v>
      </c>
    </row>
    <row r="918" spans="5:8" x14ac:dyDescent="0.3">
      <c r="E918" s="69">
        <f t="shared" si="46"/>
        <v>916</v>
      </c>
      <c r="F918" s="68">
        <f>IF(F917&gt;$B$4,"",WORKDAY(F917,1,Feriados!$A$1:$A$1036))</f>
        <v>45625</v>
      </c>
      <c r="G918" s="70">
        <f t="shared" si="45"/>
        <v>1509.7450216754817</v>
      </c>
      <c r="H918" s="70">
        <f t="shared" si="44"/>
        <v>509.74502167548167</v>
      </c>
    </row>
    <row r="919" spans="5:8" x14ac:dyDescent="0.3">
      <c r="E919" s="69">
        <f t="shared" si="46"/>
        <v>917</v>
      </c>
      <c r="F919" s="68">
        <f>IF(F918&gt;$B$4,"",WORKDAY(F918,1,Feriados!$A$1:$A$1036))</f>
        <v>45628</v>
      </c>
      <c r="G919" s="70">
        <f t="shared" si="45"/>
        <v>1510.4241323775948</v>
      </c>
      <c r="H919" s="70">
        <f t="shared" si="44"/>
        <v>510.42413237759479</v>
      </c>
    </row>
    <row r="920" spans="5:8" x14ac:dyDescent="0.3">
      <c r="E920" s="69">
        <f t="shared" si="46"/>
        <v>918</v>
      </c>
      <c r="F920" s="68">
        <f>IF(F919&gt;$B$4,"",WORKDAY(F919,1,Feriados!$A$1:$A$1036))</f>
        <v>45629</v>
      </c>
      <c r="G920" s="70">
        <f t="shared" si="45"/>
        <v>1511.1035485560228</v>
      </c>
      <c r="H920" s="70">
        <f t="shared" si="44"/>
        <v>511.10354855602282</v>
      </c>
    </row>
    <row r="921" spans="5:8" x14ac:dyDescent="0.3">
      <c r="E921" s="69">
        <f t="shared" si="46"/>
        <v>919</v>
      </c>
      <c r="F921" s="68">
        <f>IF(F920&gt;$B$4,"",WORKDAY(F920,1,Feriados!$A$1:$A$1036))</f>
        <v>45630</v>
      </c>
      <c r="G921" s="70">
        <f t="shared" si="45"/>
        <v>1511.7832703481747</v>
      </c>
      <c r="H921" s="70">
        <f t="shared" si="44"/>
        <v>511.78327034817471</v>
      </c>
    </row>
    <row r="922" spans="5:8" x14ac:dyDescent="0.3">
      <c r="E922" s="69">
        <f t="shared" si="46"/>
        <v>920</v>
      </c>
      <c r="F922" s="68">
        <f>IF(F921&gt;$B$4,"",WORKDAY(F921,1,Feriados!$A$1:$A$1036))</f>
        <v>45631</v>
      </c>
      <c r="G922" s="70">
        <f t="shared" si="45"/>
        <v>1512.4632978915208</v>
      </c>
      <c r="H922" s="70">
        <f t="shared" si="44"/>
        <v>512.46329789152082</v>
      </c>
    </row>
    <row r="923" spans="5:8" x14ac:dyDescent="0.3">
      <c r="E923" s="69">
        <f t="shared" si="46"/>
        <v>921</v>
      </c>
      <c r="F923" s="68">
        <f>IF(F922&gt;$B$4,"",WORKDAY(F922,1,Feriados!$A$1:$A$1036))</f>
        <v>45632</v>
      </c>
      <c r="G923" s="70">
        <f t="shared" si="45"/>
        <v>1513.1436313235938</v>
      </c>
      <c r="H923" s="70">
        <f t="shared" si="44"/>
        <v>513.14363132359381</v>
      </c>
    </row>
    <row r="924" spans="5:8" x14ac:dyDescent="0.3">
      <c r="E924" s="69">
        <f t="shared" si="46"/>
        <v>922</v>
      </c>
      <c r="F924" s="68">
        <f>IF(F923&gt;$B$4,"",WORKDAY(F923,1,Feriados!$A$1:$A$1036))</f>
        <v>45635</v>
      </c>
      <c r="G924" s="70">
        <f t="shared" si="45"/>
        <v>1513.8242707819877</v>
      </c>
      <c r="H924" s="70">
        <f t="shared" si="44"/>
        <v>513.82427078198771</v>
      </c>
    </row>
    <row r="925" spans="5:8" x14ac:dyDescent="0.3">
      <c r="E925" s="69">
        <f t="shared" si="46"/>
        <v>923</v>
      </c>
      <c r="F925" s="68">
        <f>IF(F924&gt;$B$4,"",WORKDAY(F924,1,Feriados!$A$1:$A$1036))</f>
        <v>45636</v>
      </c>
      <c r="G925" s="70">
        <f t="shared" si="45"/>
        <v>1514.5052164043589</v>
      </c>
      <c r="H925" s="70">
        <f t="shared" si="44"/>
        <v>514.50521640435886</v>
      </c>
    </row>
    <row r="926" spans="5:8" x14ac:dyDescent="0.3">
      <c r="E926" s="69">
        <f t="shared" si="46"/>
        <v>924</v>
      </c>
      <c r="F926" s="68">
        <f>IF(F925&gt;$B$4,"",WORKDAY(F925,1,Feriados!$A$1:$A$1036))</f>
        <v>45637</v>
      </c>
      <c r="G926" s="70">
        <f t="shared" si="45"/>
        <v>1515.1864683284255</v>
      </c>
      <c r="H926" s="70">
        <f t="shared" si="44"/>
        <v>515.18646832842546</v>
      </c>
    </row>
    <row r="927" spans="5:8" x14ac:dyDescent="0.3">
      <c r="E927" s="69">
        <f t="shared" si="46"/>
        <v>925</v>
      </c>
      <c r="F927" s="68">
        <f>IF(F926&gt;$B$4,"",WORKDAY(F926,1,Feriados!$A$1:$A$1036))</f>
        <v>45638</v>
      </c>
      <c r="G927" s="70">
        <f t="shared" si="45"/>
        <v>1515.8680266919675</v>
      </c>
      <c r="H927" s="70">
        <f t="shared" si="44"/>
        <v>515.86802669196754</v>
      </c>
    </row>
    <row r="928" spans="5:8" x14ac:dyDescent="0.3">
      <c r="E928" s="69">
        <f t="shared" si="46"/>
        <v>926</v>
      </c>
      <c r="F928" s="68">
        <f>IF(F927&gt;$B$4,"",WORKDAY(F927,1,Feriados!$A$1:$A$1036))</f>
        <v>45639</v>
      </c>
      <c r="G928" s="70">
        <f t="shared" si="45"/>
        <v>1516.549891632827</v>
      </c>
      <c r="H928" s="70">
        <f t="shared" si="44"/>
        <v>516.54989163282698</v>
      </c>
    </row>
    <row r="929" spans="5:8" x14ac:dyDescent="0.3">
      <c r="E929" s="69">
        <f t="shared" si="46"/>
        <v>927</v>
      </c>
      <c r="F929" s="68">
        <f>IF(F928&gt;$B$4,"",WORKDAY(F928,1,Feriados!$A$1:$A$1036))</f>
        <v>45642</v>
      </c>
      <c r="G929" s="70">
        <f t="shared" si="45"/>
        <v>1517.232063288908</v>
      </c>
      <c r="H929" s="70">
        <f t="shared" si="44"/>
        <v>517.23206328890797</v>
      </c>
    </row>
    <row r="930" spans="5:8" x14ac:dyDescent="0.3">
      <c r="E930" s="69">
        <f t="shared" si="46"/>
        <v>928</v>
      </c>
      <c r="F930" s="68">
        <f>IF(F929&gt;$B$4,"",WORKDAY(F929,1,Feriados!$A$1:$A$1036))</f>
        <v>45643</v>
      </c>
      <c r="G930" s="70">
        <f t="shared" si="45"/>
        <v>1517.9145417981765</v>
      </c>
      <c r="H930" s="70">
        <f t="shared" si="44"/>
        <v>517.91454179817651</v>
      </c>
    </row>
    <row r="931" spans="5:8" x14ac:dyDescent="0.3">
      <c r="E931" s="69">
        <f t="shared" si="46"/>
        <v>929</v>
      </c>
      <c r="F931" s="68">
        <f>IF(F930&gt;$B$4,"",WORKDAY(F930,1,Feriados!$A$1:$A$1036))</f>
        <v>45644</v>
      </c>
      <c r="G931" s="70">
        <f t="shared" si="45"/>
        <v>1518.5973272986607</v>
      </c>
      <c r="H931" s="70">
        <f t="shared" si="44"/>
        <v>518.59732729866073</v>
      </c>
    </row>
    <row r="932" spans="5:8" x14ac:dyDescent="0.3">
      <c r="E932" s="69">
        <f t="shared" si="46"/>
        <v>930</v>
      </c>
      <c r="F932" s="68">
        <f>IF(F931&gt;$B$4,"",WORKDAY(F931,1,Feriados!$A$1:$A$1036))</f>
        <v>45645</v>
      </c>
      <c r="G932" s="70">
        <f t="shared" si="45"/>
        <v>1519.280419928451</v>
      </c>
      <c r="H932" s="70">
        <f t="shared" si="44"/>
        <v>519.28041992845101</v>
      </c>
    </row>
    <row r="933" spans="5:8" x14ac:dyDescent="0.3">
      <c r="E933" s="69">
        <f t="shared" si="46"/>
        <v>931</v>
      </c>
      <c r="F933" s="68">
        <f>IF(F932&gt;$B$4,"",WORKDAY(F932,1,Feriados!$A$1:$A$1036))</f>
        <v>45646</v>
      </c>
      <c r="G933" s="70">
        <f t="shared" si="45"/>
        <v>1519.9638198256994</v>
      </c>
      <c r="H933" s="70">
        <f t="shared" si="44"/>
        <v>519.96381982569937</v>
      </c>
    </row>
    <row r="934" spans="5:8" x14ac:dyDescent="0.3">
      <c r="E934" s="69">
        <f t="shared" si="46"/>
        <v>932</v>
      </c>
      <c r="F934" s="68">
        <f>IF(F933&gt;$B$4,"",WORKDAY(F933,1,Feriados!$A$1:$A$1036))</f>
        <v>45649</v>
      </c>
      <c r="G934" s="70">
        <f t="shared" si="45"/>
        <v>1520.6475271286206</v>
      </c>
      <c r="H934" s="70">
        <f t="shared" si="44"/>
        <v>520.6475271286206</v>
      </c>
    </row>
    <row r="935" spans="5:8" x14ac:dyDescent="0.3">
      <c r="E935" s="69">
        <f t="shared" si="46"/>
        <v>933</v>
      </c>
      <c r="F935" s="68">
        <f>IF(F934&gt;$B$4,"",WORKDAY(F934,1,Feriados!$A$1:$A$1036))</f>
        <v>45650</v>
      </c>
      <c r="G935" s="70">
        <f t="shared" si="45"/>
        <v>1521.3315419754911</v>
      </c>
      <c r="H935" s="70">
        <f t="shared" si="44"/>
        <v>521.33154197549106</v>
      </c>
    </row>
    <row r="936" spans="5:8" x14ac:dyDescent="0.3">
      <c r="E936" s="69">
        <f t="shared" si="46"/>
        <v>934</v>
      </c>
      <c r="F936" s="68">
        <f>IF(F935&gt;$B$4,"",WORKDAY(F935,1,Feriados!$A$1:$A$1036))</f>
        <v>45652</v>
      </c>
      <c r="G936" s="70">
        <f t="shared" si="45"/>
        <v>1522.0158645046499</v>
      </c>
      <c r="H936" s="70">
        <f t="shared" si="44"/>
        <v>522.01586450464993</v>
      </c>
    </row>
    <row r="937" spans="5:8" x14ac:dyDescent="0.3">
      <c r="E937" s="69">
        <f t="shared" si="46"/>
        <v>935</v>
      </c>
      <c r="F937" s="68">
        <f>IF(F936&gt;$B$4,"",WORKDAY(F936,1,Feriados!$A$1:$A$1036))</f>
        <v>45653</v>
      </c>
      <c r="G937" s="70">
        <f t="shared" si="45"/>
        <v>1522.7004948544979</v>
      </c>
      <c r="H937" s="70">
        <f t="shared" si="44"/>
        <v>522.70049485449795</v>
      </c>
    </row>
    <row r="938" spans="5:8" x14ac:dyDescent="0.3">
      <c r="E938" s="69">
        <f t="shared" si="46"/>
        <v>936</v>
      </c>
      <c r="F938" s="68">
        <f>IF(F937&gt;$B$4,"",WORKDAY(F937,1,Feriados!$A$1:$A$1036))</f>
        <v>45656</v>
      </c>
      <c r="G938" s="70">
        <f t="shared" si="45"/>
        <v>1523.3854331634986</v>
      </c>
      <c r="H938" s="70">
        <f t="shared" si="44"/>
        <v>523.38543316349865</v>
      </c>
    </row>
    <row r="939" spans="5:8" x14ac:dyDescent="0.3">
      <c r="E939" s="69">
        <f t="shared" si="46"/>
        <v>937</v>
      </c>
      <c r="F939" s="68">
        <f>IF(F938&gt;$B$4,"",WORKDAY(F938,1,Feriados!$A$1:$A$1036))</f>
        <v>45657</v>
      </c>
      <c r="G939" s="70">
        <f t="shared" si="45"/>
        <v>1524.0706795701776</v>
      </c>
      <c r="H939" s="70">
        <f t="shared" si="44"/>
        <v>524.07067957017762</v>
      </c>
    </row>
    <row r="940" spans="5:8" x14ac:dyDescent="0.3">
      <c r="E940" s="69">
        <f t="shared" si="46"/>
        <v>938</v>
      </c>
      <c r="F940" s="68">
        <f>IF(F939&gt;$B$4,"",WORKDAY(F939,1,Feriados!$A$1:$A$1036))</f>
        <v>45659</v>
      </c>
      <c r="G940" s="70">
        <f t="shared" si="45"/>
        <v>1524.7562342131228</v>
      </c>
      <c r="H940" s="70">
        <f t="shared" si="44"/>
        <v>524.75623421312275</v>
      </c>
    </row>
    <row r="941" spans="5:8" x14ac:dyDescent="0.3">
      <c r="E941" s="69">
        <f t="shared" si="46"/>
        <v>939</v>
      </c>
      <c r="F941" s="68">
        <f>IF(F940&gt;$B$4,"",WORKDAY(F940,1,Feriados!$A$1:$A$1036))</f>
        <v>45660</v>
      </c>
      <c r="G941" s="70">
        <f t="shared" si="45"/>
        <v>1525.4420972309842</v>
      </c>
      <c r="H941" s="70">
        <f t="shared" si="44"/>
        <v>525.44209723098425</v>
      </c>
    </row>
    <row r="942" spans="5:8" x14ac:dyDescent="0.3">
      <c r="E942" s="69">
        <f t="shared" si="46"/>
        <v>940</v>
      </c>
      <c r="F942" s="68">
        <f>IF(F941&gt;$B$4,"",WORKDAY(F941,1,Feriados!$A$1:$A$1036))</f>
        <v>45663</v>
      </c>
      <c r="G942" s="70">
        <f t="shared" si="45"/>
        <v>1526.1282687624748</v>
      </c>
      <c r="H942" s="70">
        <f t="shared" si="44"/>
        <v>526.12826876247482</v>
      </c>
    </row>
    <row r="943" spans="5:8" x14ac:dyDescent="0.3">
      <c r="E943" s="69">
        <f t="shared" si="46"/>
        <v>941</v>
      </c>
      <c r="F943" s="68">
        <f>IF(F942&gt;$B$4,"",WORKDAY(F942,1,Feriados!$A$1:$A$1036))</f>
        <v>45664</v>
      </c>
      <c r="G943" s="70">
        <f t="shared" si="45"/>
        <v>1526.8147489463695</v>
      </c>
      <c r="H943" s="70">
        <f t="shared" si="44"/>
        <v>526.81474894636949</v>
      </c>
    </row>
    <row r="944" spans="5:8" x14ac:dyDescent="0.3">
      <c r="E944" s="69">
        <f t="shared" si="46"/>
        <v>942</v>
      </c>
      <c r="F944" s="68">
        <f>IF(F943&gt;$B$4,"",WORKDAY(F943,1,Feriados!$A$1:$A$1036))</f>
        <v>45665</v>
      </c>
      <c r="G944" s="70">
        <f t="shared" si="45"/>
        <v>1527.5015379215058</v>
      </c>
      <c r="H944" s="70">
        <f t="shared" si="44"/>
        <v>527.50153792150581</v>
      </c>
    </row>
    <row r="945" spans="5:8" x14ac:dyDescent="0.3">
      <c r="E945" s="69">
        <f t="shared" si="46"/>
        <v>943</v>
      </c>
      <c r="F945" s="68">
        <f>IF(F944&gt;$B$4,"",WORKDAY(F944,1,Feriados!$A$1:$A$1036))</f>
        <v>45666</v>
      </c>
      <c r="G945" s="70">
        <f t="shared" si="45"/>
        <v>1528.1886358267836</v>
      </c>
      <c r="H945" s="70">
        <f t="shared" si="44"/>
        <v>528.18863582678364</v>
      </c>
    </row>
    <row r="946" spans="5:8" x14ac:dyDescent="0.3">
      <c r="E946" s="69">
        <f t="shared" si="46"/>
        <v>944</v>
      </c>
      <c r="F946" s="68">
        <f>IF(F945&gt;$B$4,"",WORKDAY(F945,1,Feriados!$A$1:$A$1036))</f>
        <v>45667</v>
      </c>
      <c r="G946" s="70">
        <f t="shared" si="45"/>
        <v>1528.8760428011653</v>
      </c>
      <c r="H946" s="70">
        <f t="shared" si="44"/>
        <v>528.87604280116534</v>
      </c>
    </row>
    <row r="947" spans="5:8" x14ac:dyDescent="0.3">
      <c r="E947" s="69">
        <f t="shared" si="46"/>
        <v>945</v>
      </c>
      <c r="F947" s="68">
        <f>IF(F946&gt;$B$4,"",WORKDAY(F946,1,Feriados!$A$1:$A$1036))</f>
        <v>45670</v>
      </c>
      <c r="G947" s="70">
        <f t="shared" si="45"/>
        <v>1529.5637589836756</v>
      </c>
      <c r="H947" s="70">
        <f t="shared" si="44"/>
        <v>529.5637589836756</v>
      </c>
    </row>
    <row r="948" spans="5:8" x14ac:dyDescent="0.3">
      <c r="E948" s="69">
        <f t="shared" si="46"/>
        <v>946</v>
      </c>
      <c r="F948" s="68">
        <f>IF(F947&gt;$B$4,"",WORKDAY(F947,1,Feriados!$A$1:$A$1036))</f>
        <v>45671</v>
      </c>
      <c r="G948" s="70">
        <f t="shared" si="45"/>
        <v>1530.2517845134021</v>
      </c>
      <c r="H948" s="70">
        <f t="shared" si="44"/>
        <v>530.25178451340207</v>
      </c>
    </row>
    <row r="949" spans="5:8" x14ac:dyDescent="0.3">
      <c r="E949" s="69">
        <f t="shared" si="46"/>
        <v>947</v>
      </c>
      <c r="F949" s="68">
        <f>IF(F948&gt;$B$4,"",WORKDAY(F948,1,Feriados!$A$1:$A$1036))</f>
        <v>45672</v>
      </c>
      <c r="G949" s="70">
        <f t="shared" si="45"/>
        <v>1530.9401195294947</v>
      </c>
      <c r="H949" s="70">
        <f t="shared" si="44"/>
        <v>530.94011952949472</v>
      </c>
    </row>
    <row r="950" spans="5:8" x14ac:dyDescent="0.3">
      <c r="E950" s="69">
        <f t="shared" si="46"/>
        <v>948</v>
      </c>
      <c r="F950" s="68">
        <f>IF(F949&gt;$B$4,"",WORKDAY(F949,1,Feriados!$A$1:$A$1036))</f>
        <v>45673</v>
      </c>
      <c r="G950" s="70">
        <f t="shared" si="45"/>
        <v>1531.628764171166</v>
      </c>
      <c r="H950" s="70">
        <f t="shared" si="44"/>
        <v>531.62876417116604</v>
      </c>
    </row>
    <row r="951" spans="5:8" x14ac:dyDescent="0.3">
      <c r="E951" s="69">
        <f t="shared" si="46"/>
        <v>949</v>
      </c>
      <c r="F951" s="68">
        <f>IF(F950&gt;$B$4,"",WORKDAY(F950,1,Feriados!$A$1:$A$1036))</f>
        <v>45674</v>
      </c>
      <c r="G951" s="70">
        <f t="shared" si="45"/>
        <v>1532.3177185776913</v>
      </c>
      <c r="H951" s="70">
        <f t="shared" si="44"/>
        <v>532.31771857769127</v>
      </c>
    </row>
    <row r="952" spans="5:8" x14ac:dyDescent="0.3">
      <c r="E952" s="69">
        <f t="shared" si="46"/>
        <v>950</v>
      </c>
      <c r="F952" s="68">
        <f>IF(F951&gt;$B$4,"",WORKDAY(F951,1,Feriados!$A$1:$A$1036))</f>
        <v>45677</v>
      </c>
      <c r="G952" s="70">
        <f t="shared" si="45"/>
        <v>1533.0069828884084</v>
      </c>
      <c r="H952" s="70">
        <f t="shared" si="44"/>
        <v>533.0069828884084</v>
      </c>
    </row>
    <row r="953" spans="5:8" x14ac:dyDescent="0.3">
      <c r="E953" s="69">
        <f t="shared" si="46"/>
        <v>951</v>
      </c>
      <c r="F953" s="68">
        <f>IF(F952&gt;$B$4,"",WORKDAY(F952,1,Feriados!$A$1:$A$1036))</f>
        <v>45678</v>
      </c>
      <c r="G953" s="70">
        <f t="shared" si="45"/>
        <v>1533.6965572427177</v>
      </c>
      <c r="H953" s="70">
        <f t="shared" si="44"/>
        <v>533.69655724271774</v>
      </c>
    </row>
    <row r="954" spans="5:8" x14ac:dyDescent="0.3">
      <c r="E954" s="69">
        <f t="shared" si="46"/>
        <v>952</v>
      </c>
      <c r="F954" s="68">
        <f>IF(F953&gt;$B$4,"",WORKDAY(F953,1,Feriados!$A$1:$A$1036))</f>
        <v>45679</v>
      </c>
      <c r="G954" s="70">
        <f t="shared" si="45"/>
        <v>1534.3864417800826</v>
      </c>
      <c r="H954" s="70">
        <f t="shared" si="44"/>
        <v>534.38644178008258</v>
      </c>
    </row>
    <row r="955" spans="5:8" x14ac:dyDescent="0.3">
      <c r="E955" s="69">
        <f t="shared" si="46"/>
        <v>953</v>
      </c>
      <c r="F955" s="68">
        <f>IF(F954&gt;$B$4,"",WORKDAY(F954,1,Feriados!$A$1:$A$1036))</f>
        <v>45680</v>
      </c>
      <c r="G955" s="70">
        <f t="shared" si="45"/>
        <v>1535.0766366400289</v>
      </c>
      <c r="H955" s="70">
        <f t="shared" si="44"/>
        <v>535.07663664002894</v>
      </c>
    </row>
    <row r="956" spans="5:8" x14ac:dyDescent="0.3">
      <c r="E956" s="69">
        <f t="shared" si="46"/>
        <v>954</v>
      </c>
      <c r="F956" s="68">
        <f>IF(F955&gt;$B$4,"",WORKDAY(F955,1,Feriados!$A$1:$A$1036))</f>
        <v>45681</v>
      </c>
      <c r="G956" s="70">
        <f t="shared" si="45"/>
        <v>1535.7671419621456</v>
      </c>
      <c r="H956" s="70">
        <f t="shared" si="44"/>
        <v>535.76714196214562</v>
      </c>
    </row>
    <row r="957" spans="5:8" x14ac:dyDescent="0.3">
      <c r="E957" s="69">
        <f t="shared" si="46"/>
        <v>955</v>
      </c>
      <c r="F957" s="68">
        <f>IF(F956&gt;$B$4,"",WORKDAY(F956,1,Feriados!$A$1:$A$1036))</f>
        <v>45684</v>
      </c>
      <c r="G957" s="70">
        <f t="shared" si="45"/>
        <v>1536.4579578860842</v>
      </c>
      <c r="H957" s="70">
        <f t="shared" si="44"/>
        <v>536.45795788608416</v>
      </c>
    </row>
    <row r="958" spans="5:8" x14ac:dyDescent="0.3">
      <c r="E958" s="69">
        <f t="shared" si="46"/>
        <v>956</v>
      </c>
      <c r="F958" s="68">
        <f>IF(F957&gt;$B$4,"",WORKDAY(F957,1,Feriados!$A$1:$A$1036))</f>
        <v>45685</v>
      </c>
      <c r="G958" s="70">
        <f t="shared" si="45"/>
        <v>1537.1490845515586</v>
      </c>
      <c r="H958" s="70">
        <f t="shared" si="44"/>
        <v>537.14908455155864</v>
      </c>
    </row>
    <row r="959" spans="5:8" x14ac:dyDescent="0.3">
      <c r="E959" s="69">
        <f t="shared" si="46"/>
        <v>957</v>
      </c>
      <c r="F959" s="68">
        <f>IF(F958&gt;$B$4,"",WORKDAY(F958,1,Feriados!$A$1:$A$1036))</f>
        <v>45686</v>
      </c>
      <c r="G959" s="70">
        <f t="shared" si="45"/>
        <v>1537.8405220983464</v>
      </c>
      <c r="H959" s="70">
        <f t="shared" si="44"/>
        <v>537.84052209834636</v>
      </c>
    </row>
    <row r="960" spans="5:8" x14ac:dyDescent="0.3">
      <c r="E960" s="69">
        <f t="shared" si="46"/>
        <v>958</v>
      </c>
      <c r="F960" s="68">
        <f>IF(F959&gt;$B$4,"",WORKDAY(F959,1,Feriados!$A$1:$A$1036))</f>
        <v>45687</v>
      </c>
      <c r="G960" s="70">
        <f t="shared" si="45"/>
        <v>1538.5322706662876</v>
      </c>
      <c r="H960" s="70">
        <f t="shared" si="44"/>
        <v>538.53227066628756</v>
      </c>
    </row>
    <row r="961" spans="5:9" x14ac:dyDescent="0.3">
      <c r="E961" s="69">
        <f t="shared" si="46"/>
        <v>959</v>
      </c>
      <c r="F961" s="68">
        <f>IF(F960&gt;$B$4,"",WORKDAY(F960,1,Feriados!$A$1:$A$1036))</f>
        <v>45688</v>
      </c>
      <c r="G961" s="70">
        <f t="shared" si="45"/>
        <v>1539.2243303952851</v>
      </c>
      <c r="H961" s="70">
        <f t="shared" si="44"/>
        <v>539.22433039528505</v>
      </c>
    </row>
    <row r="962" spans="5:9" x14ac:dyDescent="0.3">
      <c r="E962" s="69">
        <f t="shared" si="46"/>
        <v>960</v>
      </c>
      <c r="F962" s="68">
        <f>IF(F961&gt;$B$4,"",WORKDAY(F961,1,Feriados!$A$1:$A$1036))</f>
        <v>45691</v>
      </c>
      <c r="G962" s="70">
        <f t="shared" si="45"/>
        <v>1539.9167014253046</v>
      </c>
      <c r="H962" s="70">
        <f t="shared" si="44"/>
        <v>539.91670142530461</v>
      </c>
    </row>
    <row r="963" spans="5:9" x14ac:dyDescent="0.3">
      <c r="E963" s="69">
        <f t="shared" si="46"/>
        <v>961</v>
      </c>
      <c r="F963" s="68">
        <f>IF(F962&gt;$B$4,"",WORKDAY(F962,1,Feriados!$A$1:$A$1036))</f>
        <v>45692</v>
      </c>
      <c r="G963" s="70">
        <f t="shared" si="45"/>
        <v>1540.6093838963752</v>
      </c>
      <c r="H963" s="70">
        <f t="shared" ref="H963:H1026" si="47">IF(F963="","",+((1+$B$11)^(1/252)*G962)-$G$2)</f>
        <v>540.60938389637522</v>
      </c>
    </row>
    <row r="964" spans="5:9" x14ac:dyDescent="0.3">
      <c r="E964" s="69">
        <f t="shared" si="46"/>
        <v>962</v>
      </c>
      <c r="F964" s="68">
        <f>IF(F963&gt;$B$4,"",WORKDAY(F963,1,Feriados!$A$1:$A$1036))</f>
        <v>45693</v>
      </c>
      <c r="G964" s="70">
        <f t="shared" ref="G964:G1027" si="48">IF(F964="","",+(1+$B$11)^(1/252)*G963)</f>
        <v>1541.3023779485886</v>
      </c>
      <c r="H964" s="70">
        <f t="shared" si="47"/>
        <v>541.30237794858863</v>
      </c>
    </row>
    <row r="965" spans="5:9" x14ac:dyDescent="0.3">
      <c r="E965" s="69">
        <f t="shared" ref="E965:E1028" si="49">E964+1</f>
        <v>963</v>
      </c>
      <c r="F965" s="68">
        <f>IF(F964&gt;$B$4,"",WORKDAY(F964,1,Feriados!$A$1:$A$1036))</f>
        <v>45694</v>
      </c>
      <c r="G965" s="70">
        <f t="shared" si="48"/>
        <v>1541.9956837220998</v>
      </c>
      <c r="H965" s="70">
        <f t="shared" si="47"/>
        <v>541.99568372209978</v>
      </c>
    </row>
    <row r="966" spans="5:9" x14ac:dyDescent="0.3">
      <c r="E966" s="69">
        <f t="shared" si="49"/>
        <v>964</v>
      </c>
      <c r="F966" s="68">
        <f>IF(F965&gt;$B$4,"",WORKDAY(F965,1,Feriados!$A$1:$A$1036))</f>
        <v>45695</v>
      </c>
      <c r="G966" s="70">
        <f t="shared" si="48"/>
        <v>1542.6893013571266</v>
      </c>
      <c r="H966" s="70">
        <f t="shared" si="47"/>
        <v>542.68930135712662</v>
      </c>
    </row>
    <row r="967" spans="5:9" x14ac:dyDescent="0.3">
      <c r="E967" s="69">
        <f t="shared" si="49"/>
        <v>965</v>
      </c>
      <c r="F967" s="68">
        <f>IF(F966&gt;$B$4,"",WORKDAY(F966,1,Feriados!$A$1:$A$1036))</f>
        <v>45698</v>
      </c>
      <c r="G967" s="70">
        <f t="shared" si="48"/>
        <v>1543.3832309939498</v>
      </c>
      <c r="H967" s="70">
        <f t="shared" si="47"/>
        <v>543.38323099394984</v>
      </c>
    </row>
    <row r="968" spans="5:9" x14ac:dyDescent="0.3">
      <c r="E968" s="69">
        <f t="shared" si="49"/>
        <v>966</v>
      </c>
      <c r="F968" s="68">
        <f>IF(F967&gt;$B$4,"",WORKDAY(F967,1,Feriados!$A$1:$A$1036))</f>
        <v>45699</v>
      </c>
      <c r="G968" s="70">
        <f t="shared" si="48"/>
        <v>1544.0774727729138</v>
      </c>
      <c r="H968" s="70">
        <f t="shared" si="47"/>
        <v>544.07747277291378</v>
      </c>
    </row>
    <row r="969" spans="5:9" x14ac:dyDescent="0.3">
      <c r="E969" s="69">
        <f t="shared" si="49"/>
        <v>967</v>
      </c>
      <c r="F969" s="68">
        <f>IF(F968&gt;$B$4,"",WORKDAY(F968,1,Feriados!$A$1:$A$1036))</f>
        <v>45700</v>
      </c>
      <c r="G969" s="70">
        <f t="shared" si="48"/>
        <v>1544.7720268344256</v>
      </c>
      <c r="H969" s="70">
        <f t="shared" si="47"/>
        <v>544.77202683442556</v>
      </c>
    </row>
    <row r="970" spans="5:9" x14ac:dyDescent="0.3">
      <c r="E970" s="69">
        <f t="shared" si="49"/>
        <v>968</v>
      </c>
      <c r="F970" s="68">
        <f>IF(F969&gt;$B$4,"",WORKDAY(F969,1,Feriados!$A$1:$A$1036))</f>
        <v>45701</v>
      </c>
      <c r="G970" s="70">
        <f t="shared" si="48"/>
        <v>1545.4668933189555</v>
      </c>
      <c r="H970" s="70">
        <f t="shared" si="47"/>
        <v>545.4668933189555</v>
      </c>
    </row>
    <row r="971" spans="5:9" x14ac:dyDescent="0.3">
      <c r="E971" s="69">
        <f t="shared" si="49"/>
        <v>969</v>
      </c>
      <c r="F971" s="68">
        <f>IF(F970&gt;$B$4,"",WORKDAY(F970,1,Feriados!$A$1:$A$1036))</f>
        <v>45702</v>
      </c>
      <c r="G971" s="70">
        <f t="shared" si="48"/>
        <v>1546.1620723670371</v>
      </c>
      <c r="H971" s="70">
        <f t="shared" si="47"/>
        <v>546.16207236703713</v>
      </c>
    </row>
    <row r="972" spans="5:9" x14ac:dyDescent="0.3">
      <c r="E972" s="69">
        <f t="shared" si="49"/>
        <v>970</v>
      </c>
      <c r="F972" s="68">
        <f>IF(F971&gt;$B$4,"",WORKDAY(F971,1,Feriados!$A$1:$A$1036))</f>
        <v>45705</v>
      </c>
      <c r="G972" s="70">
        <f t="shared" si="48"/>
        <v>1546.8575641192674</v>
      </c>
      <c r="H972" s="70">
        <f t="shared" si="47"/>
        <v>546.85756411926741</v>
      </c>
      <c r="I972" s="22"/>
    </row>
    <row r="973" spans="5:9" x14ac:dyDescent="0.3">
      <c r="E973" s="69">
        <f t="shared" si="49"/>
        <v>971</v>
      </c>
      <c r="F973" s="68" t="str">
        <f>IF(F972&gt;$B$4,"",WORKDAY(F972,1,Feriados!$A$1:$A$1036))</f>
        <v/>
      </c>
      <c r="G973" s="70" t="str">
        <f t="shared" si="48"/>
        <v/>
      </c>
      <c r="H973" s="70" t="str">
        <f t="shared" si="47"/>
        <v/>
      </c>
    </row>
    <row r="974" spans="5:9" x14ac:dyDescent="0.3">
      <c r="E974" s="69">
        <f t="shared" si="49"/>
        <v>972</v>
      </c>
      <c r="F974" s="68" t="str">
        <f>IF(F973&gt;$B$4,"",WORKDAY(F973,1,Feriados!$A$1:$A$1036))</f>
        <v/>
      </c>
      <c r="G974" s="70" t="str">
        <f t="shared" si="48"/>
        <v/>
      </c>
      <c r="H974" s="70" t="str">
        <f t="shared" si="47"/>
        <v/>
      </c>
    </row>
    <row r="975" spans="5:9" x14ac:dyDescent="0.3">
      <c r="E975" s="69">
        <f t="shared" si="49"/>
        <v>973</v>
      </c>
      <c r="F975" s="68" t="str">
        <f>IF(F974&gt;$B$4,"",WORKDAY(F974,1,Feriados!$A$1:$A$1036))</f>
        <v/>
      </c>
      <c r="G975" s="70" t="str">
        <f t="shared" si="48"/>
        <v/>
      </c>
      <c r="H975" s="70" t="str">
        <f t="shared" si="47"/>
        <v/>
      </c>
    </row>
    <row r="976" spans="5:9" x14ac:dyDescent="0.3">
      <c r="E976" s="69">
        <f t="shared" si="49"/>
        <v>974</v>
      </c>
      <c r="F976" s="68" t="str">
        <f>IF(F975&gt;$B$4,"",WORKDAY(F975,1,Feriados!$A$1:$A$1036))</f>
        <v/>
      </c>
      <c r="G976" s="70" t="str">
        <f t="shared" si="48"/>
        <v/>
      </c>
      <c r="H976" s="70" t="str">
        <f t="shared" si="47"/>
        <v/>
      </c>
    </row>
    <row r="977" spans="5:8" x14ac:dyDescent="0.3">
      <c r="E977" s="69">
        <f t="shared" si="49"/>
        <v>975</v>
      </c>
      <c r="F977" s="68" t="str">
        <f>IF(F976&gt;$B$4,"",WORKDAY(F976,1,Feriados!$A$1:$A$1036))</f>
        <v/>
      </c>
      <c r="G977" s="70" t="str">
        <f t="shared" si="48"/>
        <v/>
      </c>
      <c r="H977" s="70" t="str">
        <f t="shared" si="47"/>
        <v/>
      </c>
    </row>
    <row r="978" spans="5:8" x14ac:dyDescent="0.3">
      <c r="E978" s="69">
        <f t="shared" si="49"/>
        <v>976</v>
      </c>
      <c r="F978" s="68" t="str">
        <f>IF(F977&gt;$B$4,"",WORKDAY(F977,1,Feriados!$A$1:$A$1036))</f>
        <v/>
      </c>
      <c r="G978" s="70" t="str">
        <f t="shared" si="48"/>
        <v/>
      </c>
      <c r="H978" s="70" t="str">
        <f t="shared" si="47"/>
        <v/>
      </c>
    </row>
    <row r="979" spans="5:8" x14ac:dyDescent="0.3">
      <c r="E979" s="69">
        <f t="shared" si="49"/>
        <v>977</v>
      </c>
      <c r="F979" s="68" t="str">
        <f>IF(F978&gt;$B$4,"",WORKDAY(F978,1,Feriados!$A$1:$A$1036))</f>
        <v/>
      </c>
      <c r="G979" s="70" t="str">
        <f t="shared" si="48"/>
        <v/>
      </c>
      <c r="H979" s="70" t="str">
        <f t="shared" si="47"/>
        <v/>
      </c>
    </row>
    <row r="980" spans="5:8" x14ac:dyDescent="0.3">
      <c r="E980" s="69">
        <f t="shared" si="49"/>
        <v>978</v>
      </c>
      <c r="F980" s="68" t="str">
        <f>IF(F979&gt;$B$4,"",WORKDAY(F979,1,Feriados!$A$1:$A$1036))</f>
        <v/>
      </c>
      <c r="G980" s="70" t="str">
        <f t="shared" si="48"/>
        <v/>
      </c>
      <c r="H980" s="70" t="str">
        <f t="shared" si="47"/>
        <v/>
      </c>
    </row>
    <row r="981" spans="5:8" x14ac:dyDescent="0.3">
      <c r="E981" s="69">
        <f t="shared" si="49"/>
        <v>979</v>
      </c>
      <c r="F981" s="68" t="str">
        <f>IF(F980&gt;$B$4,"",WORKDAY(F980,1,Feriados!$A$1:$A$1036))</f>
        <v/>
      </c>
      <c r="G981" s="70" t="str">
        <f t="shared" si="48"/>
        <v/>
      </c>
      <c r="H981" s="70" t="str">
        <f t="shared" si="47"/>
        <v/>
      </c>
    </row>
    <row r="982" spans="5:8" x14ac:dyDescent="0.3">
      <c r="E982" s="69">
        <f t="shared" si="49"/>
        <v>980</v>
      </c>
      <c r="F982" s="68" t="str">
        <f>IF(F981&gt;$B$4,"",WORKDAY(F981,1,Feriados!$A$1:$A$1036))</f>
        <v/>
      </c>
      <c r="G982" s="70" t="str">
        <f t="shared" si="48"/>
        <v/>
      </c>
      <c r="H982" s="70" t="str">
        <f t="shared" si="47"/>
        <v/>
      </c>
    </row>
    <row r="983" spans="5:8" x14ac:dyDescent="0.3">
      <c r="E983" s="69">
        <f t="shared" si="49"/>
        <v>981</v>
      </c>
      <c r="F983" s="68" t="str">
        <f>IF(F982&gt;$B$4,"",WORKDAY(F982,1,Feriados!$A$1:$A$1036))</f>
        <v/>
      </c>
      <c r="G983" s="70" t="str">
        <f t="shared" si="48"/>
        <v/>
      </c>
      <c r="H983" s="70" t="str">
        <f t="shared" si="47"/>
        <v/>
      </c>
    </row>
    <row r="984" spans="5:8" x14ac:dyDescent="0.3">
      <c r="E984" s="69">
        <f t="shared" si="49"/>
        <v>982</v>
      </c>
      <c r="F984" s="68" t="str">
        <f>IF(F983&gt;$B$4,"",WORKDAY(F983,1,Feriados!$A$1:$A$1036))</f>
        <v/>
      </c>
      <c r="G984" s="70" t="str">
        <f t="shared" si="48"/>
        <v/>
      </c>
      <c r="H984" s="70" t="str">
        <f t="shared" si="47"/>
        <v/>
      </c>
    </row>
    <row r="985" spans="5:8" x14ac:dyDescent="0.3">
      <c r="E985" s="69">
        <f t="shared" si="49"/>
        <v>983</v>
      </c>
      <c r="F985" s="68" t="str">
        <f>IF(F984&gt;$B$4,"",WORKDAY(F984,1,Feriados!$A$1:$A$1036))</f>
        <v/>
      </c>
      <c r="G985" s="70" t="str">
        <f t="shared" si="48"/>
        <v/>
      </c>
      <c r="H985" s="70" t="str">
        <f t="shared" si="47"/>
        <v/>
      </c>
    </row>
    <row r="986" spans="5:8" x14ac:dyDescent="0.3">
      <c r="E986" s="69">
        <f t="shared" si="49"/>
        <v>984</v>
      </c>
      <c r="F986" s="68" t="str">
        <f>IF(F985&gt;$B$4,"",WORKDAY(F985,1,Feriados!$A$1:$A$1036))</f>
        <v/>
      </c>
      <c r="G986" s="70" t="str">
        <f t="shared" si="48"/>
        <v/>
      </c>
      <c r="H986" s="70" t="str">
        <f t="shared" si="47"/>
        <v/>
      </c>
    </row>
    <row r="987" spans="5:8" x14ac:dyDescent="0.3">
      <c r="E987" s="69">
        <f t="shared" si="49"/>
        <v>985</v>
      </c>
      <c r="F987" s="68" t="str">
        <f>IF(F986&gt;$B$4,"",WORKDAY(F986,1,Feriados!$A$1:$A$1036))</f>
        <v/>
      </c>
      <c r="G987" s="70" t="str">
        <f t="shared" si="48"/>
        <v/>
      </c>
      <c r="H987" s="70" t="str">
        <f t="shared" si="47"/>
        <v/>
      </c>
    </row>
    <row r="988" spans="5:8" x14ac:dyDescent="0.3">
      <c r="E988" s="69">
        <f t="shared" si="49"/>
        <v>986</v>
      </c>
      <c r="F988" s="68" t="str">
        <f>IF(F987&gt;$B$4,"",WORKDAY(F987,1,Feriados!$A$1:$A$1036))</f>
        <v/>
      </c>
      <c r="G988" s="70" t="str">
        <f t="shared" si="48"/>
        <v/>
      </c>
      <c r="H988" s="70" t="str">
        <f t="shared" si="47"/>
        <v/>
      </c>
    </row>
    <row r="989" spans="5:8" x14ac:dyDescent="0.3">
      <c r="E989" s="69">
        <f t="shared" si="49"/>
        <v>987</v>
      </c>
      <c r="F989" s="68" t="str">
        <f>IF(F988&gt;$B$4,"",WORKDAY(F988,1,Feriados!$A$1:$A$1036))</f>
        <v/>
      </c>
      <c r="G989" s="70" t="str">
        <f t="shared" si="48"/>
        <v/>
      </c>
      <c r="H989" s="70" t="str">
        <f t="shared" si="47"/>
        <v/>
      </c>
    </row>
    <row r="990" spans="5:8" x14ac:dyDescent="0.3">
      <c r="E990" s="69">
        <f t="shared" si="49"/>
        <v>988</v>
      </c>
      <c r="F990" s="68" t="str">
        <f>IF(F989&gt;$B$4,"",WORKDAY(F989,1,Feriados!$A$1:$A$1036))</f>
        <v/>
      </c>
      <c r="G990" s="70" t="str">
        <f t="shared" si="48"/>
        <v/>
      </c>
      <c r="H990" s="70" t="str">
        <f t="shared" si="47"/>
        <v/>
      </c>
    </row>
    <row r="991" spans="5:8" x14ac:dyDescent="0.3">
      <c r="E991" s="69">
        <f t="shared" si="49"/>
        <v>989</v>
      </c>
      <c r="F991" s="68" t="str">
        <f>IF(F990&gt;$B$4,"",WORKDAY(F990,1,Feriados!$A$1:$A$1036))</f>
        <v/>
      </c>
      <c r="G991" s="70" t="str">
        <f t="shared" si="48"/>
        <v/>
      </c>
      <c r="H991" s="70" t="str">
        <f t="shared" si="47"/>
        <v/>
      </c>
    </row>
    <row r="992" spans="5:8" x14ac:dyDescent="0.3">
      <c r="E992" s="69">
        <f t="shared" si="49"/>
        <v>990</v>
      </c>
      <c r="F992" s="68" t="str">
        <f>IF(F991&gt;$B$4,"",WORKDAY(F991,1,Feriados!$A$1:$A$1036))</f>
        <v/>
      </c>
      <c r="G992" s="70" t="str">
        <f t="shared" si="48"/>
        <v/>
      </c>
      <c r="H992" s="70" t="str">
        <f t="shared" si="47"/>
        <v/>
      </c>
    </row>
    <row r="993" spans="5:8" x14ac:dyDescent="0.3">
      <c r="E993" s="69">
        <f t="shared" si="49"/>
        <v>991</v>
      </c>
      <c r="F993" s="68" t="str">
        <f>IF(F992&gt;$B$4,"",WORKDAY(F992,1,Feriados!$A$1:$A$1036))</f>
        <v/>
      </c>
      <c r="G993" s="70" t="str">
        <f t="shared" si="48"/>
        <v/>
      </c>
      <c r="H993" s="70" t="str">
        <f t="shared" si="47"/>
        <v/>
      </c>
    </row>
    <row r="994" spans="5:8" x14ac:dyDescent="0.3">
      <c r="E994" s="69">
        <f t="shared" si="49"/>
        <v>992</v>
      </c>
      <c r="F994" s="68" t="str">
        <f>IF(F993&gt;$B$4,"",WORKDAY(F993,1,Feriados!$A$1:$A$1036))</f>
        <v/>
      </c>
      <c r="G994" s="70" t="str">
        <f t="shared" si="48"/>
        <v/>
      </c>
      <c r="H994" s="70" t="str">
        <f t="shared" si="47"/>
        <v/>
      </c>
    </row>
    <row r="995" spans="5:8" x14ac:dyDescent="0.3">
      <c r="E995" s="69">
        <f t="shared" si="49"/>
        <v>993</v>
      </c>
      <c r="F995" s="68" t="str">
        <f>IF(F994&gt;$B$4,"",WORKDAY(F994,1,Feriados!$A$1:$A$1036))</f>
        <v/>
      </c>
      <c r="G995" s="70" t="str">
        <f t="shared" si="48"/>
        <v/>
      </c>
      <c r="H995" s="70" t="str">
        <f t="shared" si="47"/>
        <v/>
      </c>
    </row>
    <row r="996" spans="5:8" x14ac:dyDescent="0.3">
      <c r="E996" s="69">
        <f t="shared" si="49"/>
        <v>994</v>
      </c>
      <c r="F996" s="68" t="str">
        <f>IF(F995&gt;$B$4,"",WORKDAY(F995,1,Feriados!$A$1:$A$1036))</f>
        <v/>
      </c>
      <c r="G996" s="70" t="str">
        <f t="shared" si="48"/>
        <v/>
      </c>
      <c r="H996" s="70" t="str">
        <f t="shared" si="47"/>
        <v/>
      </c>
    </row>
    <row r="997" spans="5:8" x14ac:dyDescent="0.3">
      <c r="E997" s="69">
        <f t="shared" si="49"/>
        <v>995</v>
      </c>
      <c r="F997" s="68" t="str">
        <f>IF(F996&gt;$B$4,"",WORKDAY(F996,1,Feriados!$A$1:$A$1036))</f>
        <v/>
      </c>
      <c r="G997" s="70" t="str">
        <f t="shared" si="48"/>
        <v/>
      </c>
      <c r="H997" s="70" t="str">
        <f t="shared" si="47"/>
        <v/>
      </c>
    </row>
    <row r="998" spans="5:8" x14ac:dyDescent="0.3">
      <c r="E998" s="69">
        <f t="shared" si="49"/>
        <v>996</v>
      </c>
      <c r="F998" s="68" t="str">
        <f>IF(F997&gt;$B$4,"",WORKDAY(F997,1,Feriados!$A$1:$A$1036))</f>
        <v/>
      </c>
      <c r="G998" s="70" t="str">
        <f t="shared" si="48"/>
        <v/>
      </c>
      <c r="H998" s="70" t="str">
        <f t="shared" si="47"/>
        <v/>
      </c>
    </row>
    <row r="999" spans="5:8" x14ac:dyDescent="0.3">
      <c r="E999" s="69">
        <f t="shared" si="49"/>
        <v>997</v>
      </c>
      <c r="F999" s="68" t="str">
        <f>IF(F998&gt;$B$4,"",WORKDAY(F998,1,Feriados!$A$1:$A$1036))</f>
        <v/>
      </c>
      <c r="G999" s="70" t="str">
        <f t="shared" si="48"/>
        <v/>
      </c>
      <c r="H999" s="70" t="str">
        <f t="shared" si="47"/>
        <v/>
      </c>
    </row>
    <row r="1000" spans="5:8" x14ac:dyDescent="0.3">
      <c r="E1000" s="69">
        <f t="shared" si="49"/>
        <v>998</v>
      </c>
      <c r="F1000" s="68" t="str">
        <f>IF(F999&gt;$B$4,"",WORKDAY(F999,1,Feriados!$A$1:$A$1036))</f>
        <v/>
      </c>
      <c r="G1000" s="70" t="str">
        <f t="shared" si="48"/>
        <v/>
      </c>
      <c r="H1000" s="70" t="str">
        <f t="shared" si="47"/>
        <v/>
      </c>
    </row>
    <row r="1001" spans="5:8" x14ac:dyDescent="0.3">
      <c r="E1001" s="69">
        <f t="shared" si="49"/>
        <v>999</v>
      </c>
      <c r="F1001" s="68" t="str">
        <f>IF(F1000&gt;$B$4,"",WORKDAY(F1000,1,Feriados!$A$1:$A$1036))</f>
        <v/>
      </c>
      <c r="G1001" s="70" t="str">
        <f t="shared" si="48"/>
        <v/>
      </c>
      <c r="H1001" s="70" t="str">
        <f t="shared" si="47"/>
        <v/>
      </c>
    </row>
    <row r="1002" spans="5:8" x14ac:dyDescent="0.3">
      <c r="E1002" s="69">
        <f t="shared" si="49"/>
        <v>1000</v>
      </c>
      <c r="F1002" s="68" t="str">
        <f>IF(F1001&gt;$B$4,"",WORKDAY(F1001,1,Feriados!$A$1:$A$1036))</f>
        <v/>
      </c>
      <c r="G1002" s="70" t="str">
        <f t="shared" si="48"/>
        <v/>
      </c>
      <c r="H1002" s="70" t="str">
        <f t="shared" si="47"/>
        <v/>
      </c>
    </row>
    <row r="1003" spans="5:8" x14ac:dyDescent="0.3">
      <c r="E1003" s="69">
        <f t="shared" si="49"/>
        <v>1001</v>
      </c>
      <c r="F1003" s="68" t="str">
        <f>IF(F1002&gt;$B$4,"",WORKDAY(F1002,1,Feriados!$A$1:$A$1036))</f>
        <v/>
      </c>
      <c r="G1003" s="70" t="str">
        <f t="shared" si="48"/>
        <v/>
      </c>
      <c r="H1003" s="70" t="str">
        <f t="shared" si="47"/>
        <v/>
      </c>
    </row>
    <row r="1004" spans="5:8" x14ac:dyDescent="0.3">
      <c r="E1004" s="69">
        <f t="shared" si="49"/>
        <v>1002</v>
      </c>
      <c r="F1004" s="68" t="str">
        <f>IF(F1003&gt;$B$4,"",WORKDAY(F1003,1,Feriados!$A$1:$A$1036))</f>
        <v/>
      </c>
      <c r="G1004" s="70" t="str">
        <f t="shared" si="48"/>
        <v/>
      </c>
      <c r="H1004" s="70" t="str">
        <f t="shared" si="47"/>
        <v/>
      </c>
    </row>
    <row r="1005" spans="5:8" x14ac:dyDescent="0.3">
      <c r="E1005" s="69">
        <f t="shared" si="49"/>
        <v>1003</v>
      </c>
      <c r="F1005" s="68" t="str">
        <f>IF(F1004&gt;$B$4,"",WORKDAY(F1004,1,Feriados!$A$1:$A$1036))</f>
        <v/>
      </c>
      <c r="G1005" s="70" t="str">
        <f t="shared" si="48"/>
        <v/>
      </c>
      <c r="H1005" s="70" t="str">
        <f t="shared" si="47"/>
        <v/>
      </c>
    </row>
    <row r="1006" spans="5:8" x14ac:dyDescent="0.3">
      <c r="E1006" s="69">
        <f t="shared" si="49"/>
        <v>1004</v>
      </c>
      <c r="F1006" s="68" t="str">
        <f>IF(F1005&gt;$B$4,"",WORKDAY(F1005,1,Feriados!$A$1:$A$1036))</f>
        <v/>
      </c>
      <c r="G1006" s="70" t="str">
        <f t="shared" si="48"/>
        <v/>
      </c>
      <c r="H1006" s="70" t="str">
        <f t="shared" si="47"/>
        <v/>
      </c>
    </row>
    <row r="1007" spans="5:8" x14ac:dyDescent="0.3">
      <c r="E1007" s="69">
        <f t="shared" si="49"/>
        <v>1005</v>
      </c>
      <c r="F1007" s="68" t="str">
        <f>IF(F1006&gt;$B$4,"",WORKDAY(F1006,1,Feriados!$A$1:$A$1036))</f>
        <v/>
      </c>
      <c r="G1007" s="70" t="str">
        <f t="shared" si="48"/>
        <v/>
      </c>
      <c r="H1007" s="70" t="str">
        <f t="shared" si="47"/>
        <v/>
      </c>
    </row>
    <row r="1008" spans="5:8" x14ac:dyDescent="0.3">
      <c r="E1008" s="69">
        <f t="shared" si="49"/>
        <v>1006</v>
      </c>
      <c r="F1008" s="68" t="str">
        <f>IF(F1007&gt;$B$4,"",WORKDAY(F1007,1,Feriados!$A$1:$A$1036))</f>
        <v/>
      </c>
      <c r="G1008" s="70" t="str">
        <f t="shared" si="48"/>
        <v/>
      </c>
      <c r="H1008" s="70" t="str">
        <f t="shared" si="47"/>
        <v/>
      </c>
    </row>
    <row r="1009" spans="5:8" x14ac:dyDescent="0.3">
      <c r="E1009" s="69">
        <f t="shared" si="49"/>
        <v>1007</v>
      </c>
      <c r="F1009" s="68" t="str">
        <f>IF(F1008&gt;$B$4,"",WORKDAY(F1008,1,Feriados!$A$1:$A$1036))</f>
        <v/>
      </c>
      <c r="G1009" s="70" t="str">
        <f t="shared" si="48"/>
        <v/>
      </c>
      <c r="H1009" s="70" t="str">
        <f t="shared" si="47"/>
        <v/>
      </c>
    </row>
    <row r="1010" spans="5:8" x14ac:dyDescent="0.3">
      <c r="E1010" s="69">
        <f t="shared" si="49"/>
        <v>1008</v>
      </c>
      <c r="F1010" s="68" t="str">
        <f>IF(F1009&gt;$B$4,"",WORKDAY(F1009,1,Feriados!$A$1:$A$1036))</f>
        <v/>
      </c>
      <c r="G1010" s="70" t="str">
        <f t="shared" si="48"/>
        <v/>
      </c>
      <c r="H1010" s="70" t="str">
        <f t="shared" si="47"/>
        <v/>
      </c>
    </row>
    <row r="1011" spans="5:8" x14ac:dyDescent="0.3">
      <c r="E1011" s="69">
        <f t="shared" si="49"/>
        <v>1009</v>
      </c>
      <c r="F1011" s="68" t="str">
        <f>IF(F1010&gt;$B$4,"",WORKDAY(F1010,1,Feriados!$A$1:$A$1036))</f>
        <v/>
      </c>
      <c r="G1011" s="70" t="str">
        <f t="shared" si="48"/>
        <v/>
      </c>
      <c r="H1011" s="70" t="str">
        <f t="shared" si="47"/>
        <v/>
      </c>
    </row>
    <row r="1012" spans="5:8" x14ac:dyDescent="0.3">
      <c r="E1012" s="69">
        <f t="shared" si="49"/>
        <v>1010</v>
      </c>
      <c r="F1012" s="68" t="str">
        <f>IF(F1011&gt;$B$4,"",WORKDAY(F1011,1,Feriados!$A$1:$A$1036))</f>
        <v/>
      </c>
      <c r="G1012" s="70" t="str">
        <f t="shared" si="48"/>
        <v/>
      </c>
      <c r="H1012" s="70" t="str">
        <f t="shared" si="47"/>
        <v/>
      </c>
    </row>
    <row r="1013" spans="5:8" x14ac:dyDescent="0.3">
      <c r="E1013" s="69">
        <f t="shared" si="49"/>
        <v>1011</v>
      </c>
      <c r="F1013" s="68" t="str">
        <f>IF(F1012&gt;$B$4,"",WORKDAY(F1012,1,Feriados!$A$1:$A$1036))</f>
        <v/>
      </c>
      <c r="G1013" s="70" t="str">
        <f t="shared" si="48"/>
        <v/>
      </c>
      <c r="H1013" s="70" t="str">
        <f t="shared" si="47"/>
        <v/>
      </c>
    </row>
    <row r="1014" spans="5:8" x14ac:dyDescent="0.3">
      <c r="E1014" s="69">
        <f t="shared" si="49"/>
        <v>1012</v>
      </c>
      <c r="F1014" s="68" t="str">
        <f>IF(F1013&gt;$B$4,"",WORKDAY(F1013,1,Feriados!$A$1:$A$1036))</f>
        <v/>
      </c>
      <c r="G1014" s="70" t="str">
        <f t="shared" si="48"/>
        <v/>
      </c>
      <c r="H1014" s="70" t="str">
        <f t="shared" si="47"/>
        <v/>
      </c>
    </row>
    <row r="1015" spans="5:8" x14ac:dyDescent="0.3">
      <c r="E1015" s="69">
        <f t="shared" si="49"/>
        <v>1013</v>
      </c>
      <c r="F1015" s="68" t="str">
        <f>IF(F1014&gt;$B$4,"",WORKDAY(F1014,1,Feriados!$A$1:$A$1036))</f>
        <v/>
      </c>
      <c r="G1015" s="70" t="str">
        <f t="shared" si="48"/>
        <v/>
      </c>
      <c r="H1015" s="70" t="str">
        <f t="shared" si="47"/>
        <v/>
      </c>
    </row>
    <row r="1016" spans="5:8" x14ac:dyDescent="0.3">
      <c r="E1016" s="69">
        <f t="shared" si="49"/>
        <v>1014</v>
      </c>
      <c r="F1016" s="68" t="str">
        <f>IF(F1015&gt;$B$4,"",WORKDAY(F1015,1,Feriados!$A$1:$A$1036))</f>
        <v/>
      </c>
      <c r="G1016" s="70" t="str">
        <f t="shared" si="48"/>
        <v/>
      </c>
      <c r="H1016" s="70" t="str">
        <f t="shared" si="47"/>
        <v/>
      </c>
    </row>
    <row r="1017" spans="5:8" x14ac:dyDescent="0.3">
      <c r="E1017" s="69">
        <f t="shared" si="49"/>
        <v>1015</v>
      </c>
      <c r="F1017" s="68" t="str">
        <f>IF(F1016&gt;$B$4,"",WORKDAY(F1016,1,Feriados!$A$1:$A$1036))</f>
        <v/>
      </c>
      <c r="G1017" s="70" t="str">
        <f t="shared" si="48"/>
        <v/>
      </c>
      <c r="H1017" s="70" t="str">
        <f t="shared" si="47"/>
        <v/>
      </c>
    </row>
    <row r="1018" spans="5:8" x14ac:dyDescent="0.3">
      <c r="E1018" s="69">
        <f t="shared" si="49"/>
        <v>1016</v>
      </c>
      <c r="F1018" s="68" t="str">
        <f>IF(F1017&gt;$B$4,"",WORKDAY(F1017,1,Feriados!$A$1:$A$1036))</f>
        <v/>
      </c>
      <c r="G1018" s="70" t="str">
        <f t="shared" si="48"/>
        <v/>
      </c>
      <c r="H1018" s="70" t="str">
        <f t="shared" si="47"/>
        <v/>
      </c>
    </row>
    <row r="1019" spans="5:8" x14ac:dyDescent="0.3">
      <c r="E1019" s="69">
        <f t="shared" si="49"/>
        <v>1017</v>
      </c>
      <c r="F1019" s="68" t="str">
        <f>IF(F1018&gt;$B$4,"",WORKDAY(F1018,1,Feriados!$A$1:$A$1036))</f>
        <v/>
      </c>
      <c r="G1019" s="70" t="str">
        <f t="shared" si="48"/>
        <v/>
      </c>
      <c r="H1019" s="70" t="str">
        <f t="shared" si="47"/>
        <v/>
      </c>
    </row>
    <row r="1020" spans="5:8" x14ac:dyDescent="0.3">
      <c r="E1020" s="69">
        <f t="shared" si="49"/>
        <v>1018</v>
      </c>
      <c r="F1020" s="68" t="str">
        <f>IF(F1019&gt;$B$4,"",WORKDAY(F1019,1,Feriados!$A$1:$A$1036))</f>
        <v/>
      </c>
      <c r="G1020" s="70" t="str">
        <f t="shared" si="48"/>
        <v/>
      </c>
      <c r="H1020" s="70" t="str">
        <f t="shared" si="47"/>
        <v/>
      </c>
    </row>
    <row r="1021" spans="5:8" x14ac:dyDescent="0.3">
      <c r="E1021" s="69">
        <f t="shared" si="49"/>
        <v>1019</v>
      </c>
      <c r="F1021" s="68" t="str">
        <f>IF(F1020&gt;$B$4,"",WORKDAY(F1020,1,Feriados!$A$1:$A$1036))</f>
        <v/>
      </c>
      <c r="G1021" s="70" t="str">
        <f t="shared" si="48"/>
        <v/>
      </c>
      <c r="H1021" s="70" t="str">
        <f t="shared" si="47"/>
        <v/>
      </c>
    </row>
    <row r="1022" spans="5:8" x14ac:dyDescent="0.3">
      <c r="E1022" s="69">
        <f t="shared" si="49"/>
        <v>1020</v>
      </c>
      <c r="F1022" s="68" t="str">
        <f>IF(F1021&gt;$B$4,"",WORKDAY(F1021,1,Feriados!$A$1:$A$1036))</f>
        <v/>
      </c>
      <c r="G1022" s="70" t="str">
        <f t="shared" si="48"/>
        <v/>
      </c>
      <c r="H1022" s="70" t="str">
        <f t="shared" si="47"/>
        <v/>
      </c>
    </row>
    <row r="1023" spans="5:8" x14ac:dyDescent="0.3">
      <c r="E1023" s="69">
        <f t="shared" si="49"/>
        <v>1021</v>
      </c>
      <c r="F1023" s="68" t="str">
        <f>IF(F1022&gt;$B$4,"",WORKDAY(F1022,1,Feriados!$A$1:$A$1036))</f>
        <v/>
      </c>
      <c r="G1023" s="70" t="str">
        <f t="shared" si="48"/>
        <v/>
      </c>
      <c r="H1023" s="70" t="str">
        <f t="shared" si="47"/>
        <v/>
      </c>
    </row>
    <row r="1024" spans="5:8" x14ac:dyDescent="0.3">
      <c r="E1024" s="69">
        <f t="shared" si="49"/>
        <v>1022</v>
      </c>
      <c r="F1024" s="68" t="str">
        <f>IF(F1023&gt;$B$4,"",WORKDAY(F1023,1,Feriados!$A$1:$A$1036))</f>
        <v/>
      </c>
      <c r="G1024" s="70" t="str">
        <f t="shared" si="48"/>
        <v/>
      </c>
      <c r="H1024" s="70" t="str">
        <f t="shared" si="47"/>
        <v/>
      </c>
    </row>
    <row r="1025" spans="5:8" x14ac:dyDescent="0.3">
      <c r="E1025" s="69">
        <f t="shared" si="49"/>
        <v>1023</v>
      </c>
      <c r="F1025" s="68" t="str">
        <f>IF(F1024&gt;$B$4,"",WORKDAY(F1024,1,Feriados!$A$1:$A$1036))</f>
        <v/>
      </c>
      <c r="G1025" s="70" t="str">
        <f t="shared" si="48"/>
        <v/>
      </c>
      <c r="H1025" s="70" t="str">
        <f t="shared" si="47"/>
        <v/>
      </c>
    </row>
    <row r="1026" spans="5:8" x14ac:dyDescent="0.3">
      <c r="E1026" s="69">
        <f t="shared" si="49"/>
        <v>1024</v>
      </c>
      <c r="F1026" s="68" t="str">
        <f>IF(F1025&gt;$B$4,"",WORKDAY(F1025,1,Feriados!$A$1:$A$1036))</f>
        <v/>
      </c>
      <c r="G1026" s="70" t="str">
        <f t="shared" si="48"/>
        <v/>
      </c>
      <c r="H1026" s="70" t="str">
        <f t="shared" si="47"/>
        <v/>
      </c>
    </row>
    <row r="1027" spans="5:8" x14ac:dyDescent="0.3">
      <c r="E1027" s="69">
        <f t="shared" si="49"/>
        <v>1025</v>
      </c>
      <c r="F1027" s="68" t="str">
        <f>IF(F1026&gt;$B$4,"",WORKDAY(F1026,1,Feriados!$A$1:$A$1036))</f>
        <v/>
      </c>
      <c r="G1027" s="70" t="str">
        <f t="shared" si="48"/>
        <v/>
      </c>
      <c r="H1027" s="70" t="str">
        <f t="shared" ref="H1027:H1090" si="50">IF(F1027="","",+((1+$B$11)^(1/252)*G1026)-$G$2)</f>
        <v/>
      </c>
    </row>
    <row r="1028" spans="5:8" x14ac:dyDescent="0.3">
      <c r="E1028" s="69">
        <f t="shared" si="49"/>
        <v>1026</v>
      </c>
      <c r="F1028" s="68" t="str">
        <f>IF(F1027&gt;$B$4,"",WORKDAY(F1027,1,Feriados!$A$1:$A$1036))</f>
        <v/>
      </c>
      <c r="G1028" s="70" t="str">
        <f t="shared" ref="G1028:G1091" si="51">IF(F1028="","",+(1+$B$11)^(1/252)*G1027)</f>
        <v/>
      </c>
      <c r="H1028" s="70" t="str">
        <f t="shared" si="50"/>
        <v/>
      </c>
    </row>
    <row r="1029" spans="5:8" x14ac:dyDescent="0.3">
      <c r="E1029" s="69">
        <f t="shared" ref="E1029:E1092" si="52">E1028+1</f>
        <v>1027</v>
      </c>
      <c r="F1029" s="68" t="str">
        <f>IF(F1028&gt;$B$4,"",WORKDAY(F1028,1,Feriados!$A$1:$A$1036))</f>
        <v/>
      </c>
      <c r="G1029" s="70" t="str">
        <f t="shared" si="51"/>
        <v/>
      </c>
      <c r="H1029" s="70" t="str">
        <f t="shared" si="50"/>
        <v/>
      </c>
    </row>
    <row r="1030" spans="5:8" x14ac:dyDescent="0.3">
      <c r="E1030" s="69">
        <f t="shared" si="52"/>
        <v>1028</v>
      </c>
      <c r="F1030" s="68" t="str">
        <f>IF(F1029&gt;$B$4,"",WORKDAY(F1029,1,Feriados!$A$1:$A$1036))</f>
        <v/>
      </c>
      <c r="G1030" s="70" t="str">
        <f t="shared" si="51"/>
        <v/>
      </c>
      <c r="H1030" s="70" t="str">
        <f t="shared" si="50"/>
        <v/>
      </c>
    </row>
    <row r="1031" spans="5:8" x14ac:dyDescent="0.3">
      <c r="E1031" s="69">
        <f t="shared" si="52"/>
        <v>1029</v>
      </c>
      <c r="F1031" s="68" t="str">
        <f>IF(F1030&gt;$B$4,"",WORKDAY(F1030,1,Feriados!$A$1:$A$1036))</f>
        <v/>
      </c>
      <c r="G1031" s="70" t="str">
        <f t="shared" si="51"/>
        <v/>
      </c>
      <c r="H1031" s="70" t="str">
        <f t="shared" si="50"/>
        <v/>
      </c>
    </row>
    <row r="1032" spans="5:8" x14ac:dyDescent="0.3">
      <c r="E1032" s="69">
        <f t="shared" si="52"/>
        <v>1030</v>
      </c>
      <c r="F1032" s="68" t="str">
        <f>IF(F1031&gt;$B$4,"",WORKDAY(F1031,1,Feriados!$A$1:$A$1036))</f>
        <v/>
      </c>
      <c r="G1032" s="70" t="str">
        <f t="shared" si="51"/>
        <v/>
      </c>
      <c r="H1032" s="70" t="str">
        <f t="shared" si="50"/>
        <v/>
      </c>
    </row>
    <row r="1033" spans="5:8" x14ac:dyDescent="0.3">
      <c r="E1033" s="69">
        <f t="shared" si="52"/>
        <v>1031</v>
      </c>
      <c r="F1033" s="68" t="str">
        <f>IF(F1032&gt;$B$4,"",WORKDAY(F1032,1,Feriados!$A$1:$A$1036))</f>
        <v/>
      </c>
      <c r="G1033" s="70" t="str">
        <f t="shared" si="51"/>
        <v/>
      </c>
      <c r="H1033" s="70" t="str">
        <f t="shared" si="50"/>
        <v/>
      </c>
    </row>
    <row r="1034" spans="5:8" x14ac:dyDescent="0.3">
      <c r="E1034" s="69">
        <f t="shared" si="52"/>
        <v>1032</v>
      </c>
      <c r="F1034" s="68" t="str">
        <f>IF(F1033&gt;$B$4,"",WORKDAY(F1033,1,Feriados!$A$1:$A$1036))</f>
        <v/>
      </c>
      <c r="G1034" s="70" t="str">
        <f t="shared" si="51"/>
        <v/>
      </c>
      <c r="H1034" s="70" t="str">
        <f t="shared" si="50"/>
        <v/>
      </c>
    </row>
    <row r="1035" spans="5:8" x14ac:dyDescent="0.3">
      <c r="E1035" s="69">
        <f t="shared" si="52"/>
        <v>1033</v>
      </c>
      <c r="F1035" s="68" t="str">
        <f>IF(F1034&gt;$B$4,"",WORKDAY(F1034,1,Feriados!$A$1:$A$1036))</f>
        <v/>
      </c>
      <c r="G1035" s="70" t="str">
        <f t="shared" si="51"/>
        <v/>
      </c>
      <c r="H1035" s="70" t="str">
        <f t="shared" si="50"/>
        <v/>
      </c>
    </row>
    <row r="1036" spans="5:8" x14ac:dyDescent="0.3">
      <c r="E1036" s="69">
        <f t="shared" si="52"/>
        <v>1034</v>
      </c>
      <c r="F1036" s="68" t="str">
        <f>IF(F1035&gt;$B$4,"",WORKDAY(F1035,1,Feriados!$A$1:$A$1036))</f>
        <v/>
      </c>
      <c r="G1036" s="70" t="str">
        <f t="shared" si="51"/>
        <v/>
      </c>
      <c r="H1036" s="70" t="str">
        <f t="shared" si="50"/>
        <v/>
      </c>
    </row>
    <row r="1037" spans="5:8" x14ac:dyDescent="0.3">
      <c r="E1037" s="69">
        <f t="shared" si="52"/>
        <v>1035</v>
      </c>
      <c r="F1037" s="68" t="str">
        <f>IF(F1036&gt;$B$4,"",WORKDAY(F1036,1,Feriados!$A$1:$A$1036))</f>
        <v/>
      </c>
      <c r="G1037" s="70" t="str">
        <f t="shared" si="51"/>
        <v/>
      </c>
      <c r="H1037" s="70" t="str">
        <f t="shared" si="50"/>
        <v/>
      </c>
    </row>
    <row r="1038" spans="5:8" x14ac:dyDescent="0.3">
      <c r="E1038" s="69">
        <f t="shared" si="52"/>
        <v>1036</v>
      </c>
      <c r="F1038" s="68" t="str">
        <f>IF(F1037&gt;$B$4,"",WORKDAY(F1037,1,Feriados!$A$1:$A$1036))</f>
        <v/>
      </c>
      <c r="G1038" s="70" t="str">
        <f t="shared" si="51"/>
        <v/>
      </c>
      <c r="H1038" s="70" t="str">
        <f t="shared" si="50"/>
        <v/>
      </c>
    </row>
    <row r="1039" spans="5:8" x14ac:dyDescent="0.3">
      <c r="E1039" s="69">
        <f t="shared" si="52"/>
        <v>1037</v>
      </c>
      <c r="F1039" s="68" t="str">
        <f>IF(F1038&gt;$B$4,"",WORKDAY(F1038,1,Feriados!$A$1:$A$1036))</f>
        <v/>
      </c>
      <c r="G1039" s="70" t="str">
        <f t="shared" si="51"/>
        <v/>
      </c>
      <c r="H1039" s="70" t="str">
        <f t="shared" si="50"/>
        <v/>
      </c>
    </row>
    <row r="1040" spans="5:8" x14ac:dyDescent="0.3">
      <c r="E1040" s="69">
        <f t="shared" si="52"/>
        <v>1038</v>
      </c>
      <c r="F1040" s="68" t="str">
        <f>IF(F1039&gt;$B$4,"",WORKDAY(F1039,1,Feriados!$A$1:$A$1036))</f>
        <v/>
      </c>
      <c r="G1040" s="70" t="str">
        <f t="shared" si="51"/>
        <v/>
      </c>
      <c r="H1040" s="70" t="str">
        <f t="shared" si="50"/>
        <v/>
      </c>
    </row>
    <row r="1041" spans="5:8" x14ac:dyDescent="0.3">
      <c r="E1041" s="69">
        <f t="shared" si="52"/>
        <v>1039</v>
      </c>
      <c r="F1041" s="68" t="str">
        <f>IF(F1040&gt;$B$4,"",WORKDAY(F1040,1,Feriados!$A$1:$A$1036))</f>
        <v/>
      </c>
      <c r="G1041" s="70" t="str">
        <f t="shared" si="51"/>
        <v/>
      </c>
      <c r="H1041" s="70" t="str">
        <f t="shared" si="50"/>
        <v/>
      </c>
    </row>
    <row r="1042" spans="5:8" x14ac:dyDescent="0.3">
      <c r="E1042" s="69">
        <f t="shared" si="52"/>
        <v>1040</v>
      </c>
      <c r="F1042" s="68" t="str">
        <f>IF(F1041&gt;$B$4,"",WORKDAY(F1041,1,Feriados!$A$1:$A$1036))</f>
        <v/>
      </c>
      <c r="G1042" s="70" t="str">
        <f t="shared" si="51"/>
        <v/>
      </c>
      <c r="H1042" s="70" t="str">
        <f t="shared" si="50"/>
        <v/>
      </c>
    </row>
    <row r="1043" spans="5:8" x14ac:dyDescent="0.3">
      <c r="E1043" s="69">
        <f t="shared" si="52"/>
        <v>1041</v>
      </c>
      <c r="F1043" s="68" t="str">
        <f>IF(F1042&gt;$B$4,"",WORKDAY(F1042,1,Feriados!$A$1:$A$1036))</f>
        <v/>
      </c>
      <c r="G1043" s="70" t="str">
        <f t="shared" si="51"/>
        <v/>
      </c>
      <c r="H1043" s="70" t="str">
        <f t="shared" si="50"/>
        <v/>
      </c>
    </row>
    <row r="1044" spans="5:8" x14ac:dyDescent="0.3">
      <c r="E1044" s="69">
        <f t="shared" si="52"/>
        <v>1042</v>
      </c>
      <c r="F1044" s="68" t="str">
        <f>IF(F1043&gt;$B$4,"",WORKDAY(F1043,1,Feriados!$A$1:$A$1036))</f>
        <v/>
      </c>
      <c r="G1044" s="70" t="str">
        <f t="shared" si="51"/>
        <v/>
      </c>
      <c r="H1044" s="70" t="str">
        <f t="shared" si="50"/>
        <v/>
      </c>
    </row>
    <row r="1045" spans="5:8" x14ac:dyDescent="0.3">
      <c r="E1045" s="69">
        <f t="shared" si="52"/>
        <v>1043</v>
      </c>
      <c r="F1045" s="68" t="str">
        <f>IF(F1044&gt;$B$4,"",WORKDAY(F1044,1,Feriados!$A$1:$A$1036))</f>
        <v/>
      </c>
      <c r="G1045" s="70" t="str">
        <f t="shared" si="51"/>
        <v/>
      </c>
      <c r="H1045" s="70" t="str">
        <f t="shared" si="50"/>
        <v/>
      </c>
    </row>
    <row r="1046" spans="5:8" x14ac:dyDescent="0.3">
      <c r="E1046" s="69">
        <f t="shared" si="52"/>
        <v>1044</v>
      </c>
      <c r="F1046" s="68" t="str">
        <f>IF(F1045&gt;$B$4,"",WORKDAY(F1045,1,Feriados!$A$1:$A$1036))</f>
        <v/>
      </c>
      <c r="G1046" s="70" t="str">
        <f t="shared" si="51"/>
        <v/>
      </c>
      <c r="H1046" s="70" t="str">
        <f t="shared" si="50"/>
        <v/>
      </c>
    </row>
    <row r="1047" spans="5:8" x14ac:dyDescent="0.3">
      <c r="E1047" s="69">
        <f t="shared" si="52"/>
        <v>1045</v>
      </c>
      <c r="F1047" s="68" t="str">
        <f>IF(F1046&gt;$B$4,"",WORKDAY(F1046,1,Feriados!$A$1:$A$1036))</f>
        <v/>
      </c>
      <c r="G1047" s="70" t="str">
        <f t="shared" si="51"/>
        <v/>
      </c>
      <c r="H1047" s="70" t="str">
        <f t="shared" si="50"/>
        <v/>
      </c>
    </row>
    <row r="1048" spans="5:8" x14ac:dyDescent="0.3">
      <c r="E1048" s="69">
        <f t="shared" si="52"/>
        <v>1046</v>
      </c>
      <c r="F1048" s="68" t="str">
        <f>IF(F1047&gt;$B$4,"",WORKDAY(F1047,1,Feriados!$A$1:$A$1036))</f>
        <v/>
      </c>
      <c r="G1048" s="70" t="str">
        <f t="shared" si="51"/>
        <v/>
      </c>
      <c r="H1048" s="70" t="str">
        <f t="shared" si="50"/>
        <v/>
      </c>
    </row>
    <row r="1049" spans="5:8" x14ac:dyDescent="0.3">
      <c r="E1049" s="69">
        <f t="shared" si="52"/>
        <v>1047</v>
      </c>
      <c r="F1049" s="68" t="str">
        <f>IF(F1048&gt;$B$4,"",WORKDAY(F1048,1,Feriados!$A$1:$A$1036))</f>
        <v/>
      </c>
      <c r="G1049" s="70" t="str">
        <f t="shared" si="51"/>
        <v/>
      </c>
      <c r="H1049" s="70" t="str">
        <f t="shared" si="50"/>
        <v/>
      </c>
    </row>
    <row r="1050" spans="5:8" x14ac:dyDescent="0.3">
      <c r="E1050" s="69">
        <f t="shared" si="52"/>
        <v>1048</v>
      </c>
      <c r="F1050" s="68" t="str">
        <f>IF(F1049&gt;$B$4,"",WORKDAY(F1049,1,Feriados!$A$1:$A$1036))</f>
        <v/>
      </c>
      <c r="G1050" s="70" t="str">
        <f t="shared" si="51"/>
        <v/>
      </c>
      <c r="H1050" s="70" t="str">
        <f t="shared" si="50"/>
        <v/>
      </c>
    </row>
    <row r="1051" spans="5:8" x14ac:dyDescent="0.3">
      <c r="E1051" s="69">
        <f t="shared" si="52"/>
        <v>1049</v>
      </c>
      <c r="F1051" s="68" t="str">
        <f>IF(F1050&gt;$B$4,"",WORKDAY(F1050,1,Feriados!$A$1:$A$1036))</f>
        <v/>
      </c>
      <c r="G1051" s="70" t="str">
        <f t="shared" si="51"/>
        <v/>
      </c>
      <c r="H1051" s="70" t="str">
        <f t="shared" si="50"/>
        <v/>
      </c>
    </row>
    <row r="1052" spans="5:8" x14ac:dyDescent="0.3">
      <c r="E1052" s="69">
        <f t="shared" si="52"/>
        <v>1050</v>
      </c>
      <c r="F1052" s="68" t="str">
        <f>IF(F1051&gt;$B$4,"",WORKDAY(F1051,1,Feriados!$A$1:$A$1036))</f>
        <v/>
      </c>
      <c r="G1052" s="70" t="str">
        <f t="shared" si="51"/>
        <v/>
      </c>
      <c r="H1052" s="70" t="str">
        <f t="shared" si="50"/>
        <v/>
      </c>
    </row>
    <row r="1053" spans="5:8" x14ac:dyDescent="0.3">
      <c r="E1053" s="69">
        <f t="shared" si="52"/>
        <v>1051</v>
      </c>
      <c r="F1053" s="68" t="str">
        <f>IF(F1052&gt;$B$4,"",WORKDAY(F1052,1,Feriados!$A$1:$A$1036))</f>
        <v/>
      </c>
      <c r="G1053" s="70" t="str">
        <f t="shared" si="51"/>
        <v/>
      </c>
      <c r="H1053" s="70" t="str">
        <f t="shared" si="50"/>
        <v/>
      </c>
    </row>
    <row r="1054" spans="5:8" x14ac:dyDescent="0.3">
      <c r="E1054" s="69">
        <f t="shared" si="52"/>
        <v>1052</v>
      </c>
      <c r="F1054" s="68" t="str">
        <f>IF(F1053&gt;$B$4,"",WORKDAY(F1053,1,Feriados!$A$1:$A$1036))</f>
        <v/>
      </c>
      <c r="G1054" s="70" t="str">
        <f t="shared" si="51"/>
        <v/>
      </c>
      <c r="H1054" s="70" t="str">
        <f t="shared" si="50"/>
        <v/>
      </c>
    </row>
    <row r="1055" spans="5:8" x14ac:dyDescent="0.3">
      <c r="E1055" s="69">
        <f t="shared" si="52"/>
        <v>1053</v>
      </c>
      <c r="F1055" s="68" t="str">
        <f>IF(F1054&gt;$B$4,"",WORKDAY(F1054,1,Feriados!$A$1:$A$1036))</f>
        <v/>
      </c>
      <c r="G1055" s="70" t="str">
        <f t="shared" si="51"/>
        <v/>
      </c>
      <c r="H1055" s="70" t="str">
        <f t="shared" si="50"/>
        <v/>
      </c>
    </row>
    <row r="1056" spans="5:8" x14ac:dyDescent="0.3">
      <c r="E1056" s="69">
        <f t="shared" si="52"/>
        <v>1054</v>
      </c>
      <c r="F1056" s="68" t="str">
        <f>IF(F1055&gt;$B$4,"",WORKDAY(F1055,1,Feriados!$A$1:$A$1036))</f>
        <v/>
      </c>
      <c r="G1056" s="70" t="str">
        <f t="shared" si="51"/>
        <v/>
      </c>
      <c r="H1056" s="70" t="str">
        <f t="shared" si="50"/>
        <v/>
      </c>
    </row>
    <row r="1057" spans="5:8" x14ac:dyDescent="0.3">
      <c r="E1057" s="69">
        <f t="shared" si="52"/>
        <v>1055</v>
      </c>
      <c r="F1057" s="68" t="str">
        <f>IF(F1056&gt;$B$4,"",WORKDAY(F1056,1,Feriados!$A$1:$A$1036))</f>
        <v/>
      </c>
      <c r="G1057" s="70" t="str">
        <f t="shared" si="51"/>
        <v/>
      </c>
      <c r="H1057" s="70" t="str">
        <f t="shared" si="50"/>
        <v/>
      </c>
    </row>
    <row r="1058" spans="5:8" x14ac:dyDescent="0.3">
      <c r="E1058" s="69">
        <f t="shared" si="52"/>
        <v>1056</v>
      </c>
      <c r="F1058" s="68" t="str">
        <f>IF(F1057&gt;$B$4,"",WORKDAY(F1057,1,Feriados!$A$1:$A$1036))</f>
        <v/>
      </c>
      <c r="G1058" s="70" t="str">
        <f t="shared" si="51"/>
        <v/>
      </c>
      <c r="H1058" s="70" t="str">
        <f t="shared" si="50"/>
        <v/>
      </c>
    </row>
    <row r="1059" spans="5:8" x14ac:dyDescent="0.3">
      <c r="E1059" s="69">
        <f t="shared" si="52"/>
        <v>1057</v>
      </c>
      <c r="F1059" s="68" t="str">
        <f>IF(F1058&gt;$B$4,"",WORKDAY(F1058,1,Feriados!$A$1:$A$1036))</f>
        <v/>
      </c>
      <c r="G1059" s="70" t="str">
        <f t="shared" si="51"/>
        <v/>
      </c>
      <c r="H1059" s="70" t="str">
        <f t="shared" si="50"/>
        <v/>
      </c>
    </row>
    <row r="1060" spans="5:8" x14ac:dyDescent="0.3">
      <c r="E1060" s="69">
        <f t="shared" si="52"/>
        <v>1058</v>
      </c>
      <c r="F1060" s="68" t="str">
        <f>IF(F1059&gt;$B$4,"",WORKDAY(F1059,1,Feriados!$A$1:$A$1036))</f>
        <v/>
      </c>
      <c r="G1060" s="70" t="str">
        <f t="shared" si="51"/>
        <v/>
      </c>
      <c r="H1060" s="70" t="str">
        <f t="shared" si="50"/>
        <v/>
      </c>
    </row>
    <row r="1061" spans="5:8" x14ac:dyDescent="0.3">
      <c r="E1061" s="69">
        <f t="shared" si="52"/>
        <v>1059</v>
      </c>
      <c r="F1061" s="68" t="str">
        <f>IF(F1060&gt;$B$4,"",WORKDAY(F1060,1,Feriados!$A$1:$A$1036))</f>
        <v/>
      </c>
      <c r="G1061" s="70" t="str">
        <f t="shared" si="51"/>
        <v/>
      </c>
      <c r="H1061" s="70" t="str">
        <f t="shared" si="50"/>
        <v/>
      </c>
    </row>
    <row r="1062" spans="5:8" x14ac:dyDescent="0.3">
      <c r="E1062" s="69">
        <f t="shared" si="52"/>
        <v>1060</v>
      </c>
      <c r="F1062" s="68" t="str">
        <f>IF(F1061&gt;$B$4,"",WORKDAY(F1061,1,Feriados!$A$1:$A$1036))</f>
        <v/>
      </c>
      <c r="G1062" s="70" t="str">
        <f t="shared" si="51"/>
        <v/>
      </c>
      <c r="H1062" s="70" t="str">
        <f t="shared" si="50"/>
        <v/>
      </c>
    </row>
    <row r="1063" spans="5:8" x14ac:dyDescent="0.3">
      <c r="E1063" s="69">
        <f t="shared" si="52"/>
        <v>1061</v>
      </c>
      <c r="F1063" s="68" t="str">
        <f>IF(F1062&gt;$B$4,"",WORKDAY(F1062,1,Feriados!$A$1:$A$1036))</f>
        <v/>
      </c>
      <c r="G1063" s="70" t="str">
        <f t="shared" si="51"/>
        <v/>
      </c>
      <c r="H1063" s="70" t="str">
        <f t="shared" si="50"/>
        <v/>
      </c>
    </row>
    <row r="1064" spans="5:8" x14ac:dyDescent="0.3">
      <c r="E1064" s="69">
        <f t="shared" si="52"/>
        <v>1062</v>
      </c>
      <c r="F1064" s="68" t="str">
        <f>IF(F1063&gt;$B$4,"",WORKDAY(F1063,1,Feriados!$A$1:$A$1036))</f>
        <v/>
      </c>
      <c r="G1064" s="70" t="str">
        <f t="shared" si="51"/>
        <v/>
      </c>
      <c r="H1064" s="70" t="str">
        <f t="shared" si="50"/>
        <v/>
      </c>
    </row>
    <row r="1065" spans="5:8" x14ac:dyDescent="0.3">
      <c r="E1065" s="69">
        <f t="shared" si="52"/>
        <v>1063</v>
      </c>
      <c r="F1065" s="68" t="str">
        <f>IF(F1064&gt;$B$4,"",WORKDAY(F1064,1,Feriados!$A$1:$A$1036))</f>
        <v/>
      </c>
      <c r="G1065" s="70" t="str">
        <f t="shared" si="51"/>
        <v/>
      </c>
      <c r="H1065" s="70" t="str">
        <f t="shared" si="50"/>
        <v/>
      </c>
    </row>
    <row r="1066" spans="5:8" x14ac:dyDescent="0.3">
      <c r="E1066" s="69">
        <f t="shared" si="52"/>
        <v>1064</v>
      </c>
      <c r="F1066" s="68" t="str">
        <f>IF(F1065&gt;$B$4,"",WORKDAY(F1065,1,Feriados!$A$1:$A$1036))</f>
        <v/>
      </c>
      <c r="G1066" s="70" t="str">
        <f t="shared" si="51"/>
        <v/>
      </c>
      <c r="H1066" s="70" t="str">
        <f t="shared" si="50"/>
        <v/>
      </c>
    </row>
    <row r="1067" spans="5:8" x14ac:dyDescent="0.3">
      <c r="E1067" s="69">
        <f t="shared" si="52"/>
        <v>1065</v>
      </c>
      <c r="F1067" s="68" t="str">
        <f>IF(F1066&gt;$B$4,"",WORKDAY(F1066,1,Feriados!$A$1:$A$1036))</f>
        <v/>
      </c>
      <c r="G1067" s="70" t="str">
        <f t="shared" si="51"/>
        <v/>
      </c>
      <c r="H1067" s="70" t="str">
        <f t="shared" si="50"/>
        <v/>
      </c>
    </row>
    <row r="1068" spans="5:8" x14ac:dyDescent="0.3">
      <c r="E1068" s="69">
        <f t="shared" si="52"/>
        <v>1066</v>
      </c>
      <c r="F1068" s="68" t="str">
        <f>IF(F1067&gt;$B$4,"",WORKDAY(F1067,1,Feriados!$A$1:$A$1036))</f>
        <v/>
      </c>
      <c r="G1068" s="70" t="str">
        <f t="shared" si="51"/>
        <v/>
      </c>
      <c r="H1068" s="70" t="str">
        <f t="shared" si="50"/>
        <v/>
      </c>
    </row>
    <row r="1069" spans="5:8" x14ac:dyDescent="0.3">
      <c r="E1069" s="69">
        <f t="shared" si="52"/>
        <v>1067</v>
      </c>
      <c r="F1069" s="68" t="str">
        <f>IF(F1068&gt;$B$4,"",WORKDAY(F1068,1,Feriados!$A$1:$A$1036))</f>
        <v/>
      </c>
      <c r="G1069" s="70" t="str">
        <f t="shared" si="51"/>
        <v/>
      </c>
      <c r="H1069" s="70" t="str">
        <f t="shared" si="50"/>
        <v/>
      </c>
    </row>
    <row r="1070" spans="5:8" x14ac:dyDescent="0.3">
      <c r="E1070" s="69">
        <f t="shared" si="52"/>
        <v>1068</v>
      </c>
      <c r="F1070" s="68" t="str">
        <f>IF(F1069&gt;$B$4,"",WORKDAY(F1069,1,Feriados!$A$1:$A$1036))</f>
        <v/>
      </c>
      <c r="G1070" s="70" t="str">
        <f t="shared" si="51"/>
        <v/>
      </c>
      <c r="H1070" s="70" t="str">
        <f t="shared" si="50"/>
        <v/>
      </c>
    </row>
    <row r="1071" spans="5:8" x14ac:dyDescent="0.3">
      <c r="E1071" s="69">
        <f t="shared" si="52"/>
        <v>1069</v>
      </c>
      <c r="F1071" s="68" t="str">
        <f>IF(F1070&gt;$B$4,"",WORKDAY(F1070,1,Feriados!$A$1:$A$1036))</f>
        <v/>
      </c>
      <c r="G1071" s="70" t="str">
        <f t="shared" si="51"/>
        <v/>
      </c>
      <c r="H1071" s="70" t="str">
        <f t="shared" si="50"/>
        <v/>
      </c>
    </row>
    <row r="1072" spans="5:8" x14ac:dyDescent="0.3">
      <c r="E1072" s="69">
        <f t="shared" si="52"/>
        <v>1070</v>
      </c>
      <c r="F1072" s="68" t="str">
        <f>IF(F1071&gt;$B$4,"",WORKDAY(F1071,1,Feriados!$A$1:$A$1036))</f>
        <v/>
      </c>
      <c r="G1072" s="70" t="str">
        <f t="shared" si="51"/>
        <v/>
      </c>
      <c r="H1072" s="70" t="str">
        <f t="shared" si="50"/>
        <v/>
      </c>
    </row>
    <row r="1073" spans="5:8" x14ac:dyDescent="0.3">
      <c r="E1073" s="69">
        <f t="shared" si="52"/>
        <v>1071</v>
      </c>
      <c r="F1073" s="68" t="str">
        <f>IF(F1072&gt;$B$4,"",WORKDAY(F1072,1,Feriados!$A$1:$A$1036))</f>
        <v/>
      </c>
      <c r="G1073" s="70" t="str">
        <f t="shared" si="51"/>
        <v/>
      </c>
      <c r="H1073" s="70" t="str">
        <f t="shared" si="50"/>
        <v/>
      </c>
    </row>
    <row r="1074" spans="5:8" x14ac:dyDescent="0.3">
      <c r="E1074" s="69">
        <f t="shared" si="52"/>
        <v>1072</v>
      </c>
      <c r="F1074" s="68" t="str">
        <f>IF(F1073&gt;$B$4,"",WORKDAY(F1073,1,Feriados!$A$1:$A$1036))</f>
        <v/>
      </c>
      <c r="G1074" s="70" t="str">
        <f t="shared" si="51"/>
        <v/>
      </c>
      <c r="H1074" s="70" t="str">
        <f t="shared" si="50"/>
        <v/>
      </c>
    </row>
    <row r="1075" spans="5:8" x14ac:dyDescent="0.3">
      <c r="E1075" s="69">
        <f t="shared" si="52"/>
        <v>1073</v>
      </c>
      <c r="F1075" s="68" t="str">
        <f>IF(F1074&gt;$B$4,"",WORKDAY(F1074,1,Feriados!$A$1:$A$1036))</f>
        <v/>
      </c>
      <c r="G1075" s="70" t="str">
        <f t="shared" si="51"/>
        <v/>
      </c>
      <c r="H1075" s="70" t="str">
        <f t="shared" si="50"/>
        <v/>
      </c>
    </row>
    <row r="1076" spans="5:8" x14ac:dyDescent="0.3">
      <c r="E1076" s="69">
        <f t="shared" si="52"/>
        <v>1074</v>
      </c>
      <c r="F1076" s="68" t="str">
        <f>IF(F1075&gt;$B$4,"",WORKDAY(F1075,1,Feriados!$A$1:$A$1036))</f>
        <v/>
      </c>
      <c r="G1076" s="70" t="str">
        <f t="shared" si="51"/>
        <v/>
      </c>
      <c r="H1076" s="70" t="str">
        <f t="shared" si="50"/>
        <v/>
      </c>
    </row>
    <row r="1077" spans="5:8" x14ac:dyDescent="0.3">
      <c r="E1077" s="69">
        <f t="shared" si="52"/>
        <v>1075</v>
      </c>
      <c r="F1077" s="68" t="str">
        <f>IF(F1076&gt;$B$4,"",WORKDAY(F1076,1,Feriados!$A$1:$A$1036))</f>
        <v/>
      </c>
      <c r="G1077" s="70" t="str">
        <f t="shared" si="51"/>
        <v/>
      </c>
      <c r="H1077" s="70" t="str">
        <f t="shared" si="50"/>
        <v/>
      </c>
    </row>
    <row r="1078" spans="5:8" x14ac:dyDescent="0.3">
      <c r="E1078" s="69">
        <f t="shared" si="52"/>
        <v>1076</v>
      </c>
      <c r="F1078" s="68" t="str">
        <f>IF(F1077&gt;$B$4,"",WORKDAY(F1077,1,Feriados!$A$1:$A$1036))</f>
        <v/>
      </c>
      <c r="G1078" s="70" t="str">
        <f t="shared" si="51"/>
        <v/>
      </c>
      <c r="H1078" s="70" t="str">
        <f t="shared" si="50"/>
        <v/>
      </c>
    </row>
    <row r="1079" spans="5:8" x14ac:dyDescent="0.3">
      <c r="E1079" s="69">
        <f t="shared" si="52"/>
        <v>1077</v>
      </c>
      <c r="F1079" s="68" t="str">
        <f>IF(F1078&gt;$B$4,"",WORKDAY(F1078,1,Feriados!$A$1:$A$1036))</f>
        <v/>
      </c>
      <c r="G1079" s="70" t="str">
        <f t="shared" si="51"/>
        <v/>
      </c>
      <c r="H1079" s="70" t="str">
        <f t="shared" si="50"/>
        <v/>
      </c>
    </row>
    <row r="1080" spans="5:8" x14ac:dyDescent="0.3">
      <c r="E1080" s="69">
        <f t="shared" si="52"/>
        <v>1078</v>
      </c>
      <c r="F1080" s="68" t="str">
        <f>IF(F1079&gt;$B$4,"",WORKDAY(F1079,1,Feriados!$A$1:$A$1036))</f>
        <v/>
      </c>
      <c r="G1080" s="70" t="str">
        <f t="shared" si="51"/>
        <v/>
      </c>
      <c r="H1080" s="70" t="str">
        <f t="shared" si="50"/>
        <v/>
      </c>
    </row>
    <row r="1081" spans="5:8" x14ac:dyDescent="0.3">
      <c r="E1081" s="69">
        <f t="shared" si="52"/>
        <v>1079</v>
      </c>
      <c r="F1081" s="68" t="str">
        <f>IF(F1080&gt;$B$4,"",WORKDAY(F1080,1,Feriados!$A$1:$A$1036))</f>
        <v/>
      </c>
      <c r="G1081" s="70" t="str">
        <f t="shared" si="51"/>
        <v/>
      </c>
      <c r="H1081" s="70" t="str">
        <f t="shared" si="50"/>
        <v/>
      </c>
    </row>
    <row r="1082" spans="5:8" x14ac:dyDescent="0.3">
      <c r="E1082" s="69">
        <f t="shared" si="52"/>
        <v>1080</v>
      </c>
      <c r="F1082" s="68" t="str">
        <f>IF(F1081&gt;$B$4,"",WORKDAY(F1081,1,Feriados!$A$1:$A$1036))</f>
        <v/>
      </c>
      <c r="G1082" s="70" t="str">
        <f t="shared" si="51"/>
        <v/>
      </c>
      <c r="H1082" s="70" t="str">
        <f t="shared" si="50"/>
        <v/>
      </c>
    </row>
    <row r="1083" spans="5:8" x14ac:dyDescent="0.3">
      <c r="E1083" s="69">
        <f t="shared" si="52"/>
        <v>1081</v>
      </c>
      <c r="F1083" s="68" t="str">
        <f>IF(F1082&gt;$B$4,"",WORKDAY(F1082,1,Feriados!$A$1:$A$1036))</f>
        <v/>
      </c>
      <c r="G1083" s="70" t="str">
        <f t="shared" si="51"/>
        <v/>
      </c>
      <c r="H1083" s="70" t="str">
        <f t="shared" si="50"/>
        <v/>
      </c>
    </row>
    <row r="1084" spans="5:8" x14ac:dyDescent="0.3">
      <c r="E1084" s="69">
        <f t="shared" si="52"/>
        <v>1082</v>
      </c>
      <c r="F1084" s="68" t="str">
        <f>IF(F1083&gt;$B$4,"",WORKDAY(F1083,1,Feriados!$A$1:$A$1036))</f>
        <v/>
      </c>
      <c r="G1084" s="70" t="str">
        <f t="shared" si="51"/>
        <v/>
      </c>
      <c r="H1084" s="70" t="str">
        <f t="shared" si="50"/>
        <v/>
      </c>
    </row>
    <row r="1085" spans="5:8" x14ac:dyDescent="0.3">
      <c r="E1085" s="69">
        <f t="shared" si="52"/>
        <v>1083</v>
      </c>
      <c r="F1085" s="68" t="str">
        <f>IF(F1084&gt;$B$4,"",WORKDAY(F1084,1,Feriados!$A$1:$A$1036))</f>
        <v/>
      </c>
      <c r="G1085" s="70" t="str">
        <f t="shared" si="51"/>
        <v/>
      </c>
      <c r="H1085" s="70" t="str">
        <f t="shared" si="50"/>
        <v/>
      </c>
    </row>
    <row r="1086" spans="5:8" x14ac:dyDescent="0.3">
      <c r="E1086" s="69">
        <f t="shared" si="52"/>
        <v>1084</v>
      </c>
      <c r="F1086" s="68" t="str">
        <f>IF(F1085&gt;$B$4,"",WORKDAY(F1085,1,Feriados!$A$1:$A$1036))</f>
        <v/>
      </c>
      <c r="G1086" s="70" t="str">
        <f t="shared" si="51"/>
        <v/>
      </c>
      <c r="H1086" s="70" t="str">
        <f t="shared" si="50"/>
        <v/>
      </c>
    </row>
    <row r="1087" spans="5:8" x14ac:dyDescent="0.3">
      <c r="E1087" s="69">
        <f t="shared" si="52"/>
        <v>1085</v>
      </c>
      <c r="F1087" s="68" t="str">
        <f>IF(F1086&gt;$B$4,"",WORKDAY(F1086,1,Feriados!$A$1:$A$1036))</f>
        <v/>
      </c>
      <c r="G1087" s="70" t="str">
        <f t="shared" si="51"/>
        <v/>
      </c>
      <c r="H1087" s="70" t="str">
        <f t="shared" si="50"/>
        <v/>
      </c>
    </row>
    <row r="1088" spans="5:8" x14ac:dyDescent="0.3">
      <c r="E1088" s="69">
        <f t="shared" si="52"/>
        <v>1086</v>
      </c>
      <c r="F1088" s="68" t="str">
        <f>IF(F1087&gt;$B$4,"",WORKDAY(F1087,1,Feriados!$A$1:$A$1036))</f>
        <v/>
      </c>
      <c r="G1088" s="70" t="str">
        <f t="shared" si="51"/>
        <v/>
      </c>
      <c r="H1088" s="70" t="str">
        <f t="shared" si="50"/>
        <v/>
      </c>
    </row>
    <row r="1089" spans="5:8" x14ac:dyDescent="0.3">
      <c r="E1089" s="69">
        <f t="shared" si="52"/>
        <v>1087</v>
      </c>
      <c r="F1089" s="68" t="str">
        <f>IF(F1088&gt;$B$4,"",WORKDAY(F1088,1,Feriados!$A$1:$A$1036))</f>
        <v/>
      </c>
      <c r="G1089" s="70" t="str">
        <f t="shared" si="51"/>
        <v/>
      </c>
      <c r="H1089" s="70" t="str">
        <f t="shared" si="50"/>
        <v/>
      </c>
    </row>
    <row r="1090" spans="5:8" x14ac:dyDescent="0.3">
      <c r="E1090" s="69">
        <f t="shared" si="52"/>
        <v>1088</v>
      </c>
      <c r="F1090" s="68" t="str">
        <f>IF(F1089&gt;$B$4,"",WORKDAY(F1089,1,Feriados!$A$1:$A$1036))</f>
        <v/>
      </c>
      <c r="G1090" s="70" t="str">
        <f t="shared" si="51"/>
        <v/>
      </c>
      <c r="H1090" s="70" t="str">
        <f t="shared" si="50"/>
        <v/>
      </c>
    </row>
    <row r="1091" spans="5:8" x14ac:dyDescent="0.3">
      <c r="E1091" s="69">
        <f t="shared" si="52"/>
        <v>1089</v>
      </c>
      <c r="F1091" s="68" t="str">
        <f>IF(F1090&gt;$B$4,"",WORKDAY(F1090,1,Feriados!$A$1:$A$1036))</f>
        <v/>
      </c>
      <c r="G1091" s="70" t="str">
        <f t="shared" si="51"/>
        <v/>
      </c>
      <c r="H1091" s="70" t="str">
        <f t="shared" ref="H1091:H1154" si="53">IF(F1091="","",+((1+$B$11)^(1/252)*G1090)-$G$2)</f>
        <v/>
      </c>
    </row>
    <row r="1092" spans="5:8" x14ac:dyDescent="0.3">
      <c r="E1092" s="69">
        <f t="shared" si="52"/>
        <v>1090</v>
      </c>
      <c r="F1092" s="68" t="str">
        <f>IF(F1091&gt;$B$4,"",WORKDAY(F1091,1,Feriados!$A$1:$A$1036))</f>
        <v/>
      </c>
      <c r="G1092" s="70" t="str">
        <f t="shared" ref="G1092:G1155" si="54">IF(F1092="","",+(1+$B$11)^(1/252)*G1091)</f>
        <v/>
      </c>
      <c r="H1092" s="70" t="str">
        <f t="shared" si="53"/>
        <v/>
      </c>
    </row>
    <row r="1093" spans="5:8" x14ac:dyDescent="0.3">
      <c r="E1093" s="69">
        <f t="shared" ref="E1093:E1123" si="55">E1092+1</f>
        <v>1091</v>
      </c>
      <c r="F1093" s="68" t="str">
        <f>IF(F1092&gt;$B$4,"",WORKDAY(F1092,1,Feriados!$A$1:$A$1036))</f>
        <v/>
      </c>
      <c r="G1093" s="70" t="str">
        <f t="shared" si="54"/>
        <v/>
      </c>
      <c r="H1093" s="70" t="str">
        <f t="shared" si="53"/>
        <v/>
      </c>
    </row>
    <row r="1094" spans="5:8" x14ac:dyDescent="0.3">
      <c r="E1094" s="69">
        <f t="shared" si="55"/>
        <v>1092</v>
      </c>
      <c r="F1094" s="68" t="str">
        <f>IF(F1093&gt;$B$4,"",WORKDAY(F1093,1,Feriados!$A$1:$A$1036))</f>
        <v/>
      </c>
      <c r="G1094" s="70" t="str">
        <f t="shared" si="54"/>
        <v/>
      </c>
      <c r="H1094" s="70" t="str">
        <f t="shared" si="53"/>
        <v/>
      </c>
    </row>
    <row r="1095" spans="5:8" x14ac:dyDescent="0.3">
      <c r="E1095" s="69">
        <f t="shared" si="55"/>
        <v>1093</v>
      </c>
      <c r="F1095" s="68" t="str">
        <f>IF(F1094&gt;$B$4,"",WORKDAY(F1094,1,Feriados!$A$1:$A$1036))</f>
        <v/>
      </c>
      <c r="G1095" s="70" t="str">
        <f t="shared" si="54"/>
        <v/>
      </c>
      <c r="H1095" s="70" t="str">
        <f t="shared" si="53"/>
        <v/>
      </c>
    </row>
    <row r="1096" spans="5:8" x14ac:dyDescent="0.3">
      <c r="E1096" s="69">
        <f t="shared" si="55"/>
        <v>1094</v>
      </c>
      <c r="F1096" s="68" t="str">
        <f>IF(F1095&gt;$B$4,"",WORKDAY(F1095,1,Feriados!$A$1:$A$1036))</f>
        <v/>
      </c>
      <c r="G1096" s="70" t="str">
        <f t="shared" si="54"/>
        <v/>
      </c>
      <c r="H1096" s="70" t="str">
        <f t="shared" si="53"/>
        <v/>
      </c>
    </row>
    <row r="1097" spans="5:8" x14ac:dyDescent="0.3">
      <c r="E1097" s="69">
        <f t="shared" si="55"/>
        <v>1095</v>
      </c>
      <c r="F1097" s="68" t="str">
        <f>IF(F1096&gt;$B$4,"",WORKDAY(F1096,1,Feriados!$A$1:$A$1036))</f>
        <v/>
      </c>
      <c r="G1097" s="70" t="str">
        <f t="shared" si="54"/>
        <v/>
      </c>
      <c r="H1097" s="70" t="str">
        <f t="shared" si="53"/>
        <v/>
      </c>
    </row>
    <row r="1098" spans="5:8" x14ac:dyDescent="0.3">
      <c r="E1098" s="69">
        <f t="shared" si="55"/>
        <v>1096</v>
      </c>
      <c r="F1098" s="68" t="str">
        <f>IF(F1097&gt;$B$4,"",WORKDAY(F1097,1,Feriados!$A$1:$A$1036))</f>
        <v/>
      </c>
      <c r="G1098" s="70" t="str">
        <f t="shared" si="54"/>
        <v/>
      </c>
      <c r="H1098" s="70" t="str">
        <f t="shared" si="53"/>
        <v/>
      </c>
    </row>
    <row r="1099" spans="5:8" x14ac:dyDescent="0.3">
      <c r="E1099" s="69">
        <f t="shared" si="55"/>
        <v>1097</v>
      </c>
      <c r="F1099" s="68" t="str">
        <f>IF(F1098&gt;$B$4,"",WORKDAY(F1098,1,Feriados!$A$1:$A$1036))</f>
        <v/>
      </c>
      <c r="G1099" s="70" t="str">
        <f t="shared" si="54"/>
        <v/>
      </c>
      <c r="H1099" s="70" t="str">
        <f t="shared" si="53"/>
        <v/>
      </c>
    </row>
    <row r="1100" spans="5:8" x14ac:dyDescent="0.3">
      <c r="E1100" s="69">
        <f t="shared" si="55"/>
        <v>1098</v>
      </c>
      <c r="F1100" s="68" t="str">
        <f>IF(F1099&gt;$B$4,"",WORKDAY(F1099,1,Feriados!$A$1:$A$1036))</f>
        <v/>
      </c>
      <c r="G1100" s="70" t="str">
        <f t="shared" si="54"/>
        <v/>
      </c>
      <c r="H1100" s="70" t="str">
        <f t="shared" si="53"/>
        <v/>
      </c>
    </row>
    <row r="1101" spans="5:8" x14ac:dyDescent="0.3">
      <c r="E1101" s="69">
        <f t="shared" si="55"/>
        <v>1099</v>
      </c>
      <c r="F1101" s="68" t="str">
        <f>IF(F1100&gt;$B$4,"",WORKDAY(F1100,1,Feriados!$A$1:$A$1036))</f>
        <v/>
      </c>
      <c r="G1101" s="70" t="str">
        <f t="shared" si="54"/>
        <v/>
      </c>
      <c r="H1101" s="70" t="str">
        <f t="shared" si="53"/>
        <v/>
      </c>
    </row>
    <row r="1102" spans="5:8" x14ac:dyDescent="0.3">
      <c r="E1102" s="69">
        <f t="shared" si="55"/>
        <v>1100</v>
      </c>
      <c r="F1102" s="68" t="str">
        <f>IF(F1101&gt;$B$4,"",WORKDAY(F1101,1,Feriados!$A$1:$A$1036))</f>
        <v/>
      </c>
      <c r="G1102" s="70" t="str">
        <f t="shared" si="54"/>
        <v/>
      </c>
      <c r="H1102" s="70" t="str">
        <f t="shared" si="53"/>
        <v/>
      </c>
    </row>
    <row r="1103" spans="5:8" x14ac:dyDescent="0.3">
      <c r="E1103" s="69">
        <f t="shared" si="55"/>
        <v>1101</v>
      </c>
      <c r="F1103" s="68" t="str">
        <f>IF(F1102&gt;$B$4,"",WORKDAY(F1102,1,Feriados!$A$1:$A$1036))</f>
        <v/>
      </c>
      <c r="G1103" s="70" t="str">
        <f t="shared" si="54"/>
        <v/>
      </c>
      <c r="H1103" s="70" t="str">
        <f t="shared" si="53"/>
        <v/>
      </c>
    </row>
    <row r="1104" spans="5:8" x14ac:dyDescent="0.3">
      <c r="E1104" s="69">
        <f t="shared" si="55"/>
        <v>1102</v>
      </c>
      <c r="F1104" s="68" t="str">
        <f>IF(F1103&gt;$B$4,"",WORKDAY(F1103,1,Feriados!$A$1:$A$1036))</f>
        <v/>
      </c>
      <c r="G1104" s="70" t="str">
        <f t="shared" si="54"/>
        <v/>
      </c>
      <c r="H1104" s="70" t="str">
        <f t="shared" si="53"/>
        <v/>
      </c>
    </row>
    <row r="1105" spans="5:8" x14ac:dyDescent="0.3">
      <c r="E1105" s="69">
        <f t="shared" si="55"/>
        <v>1103</v>
      </c>
      <c r="F1105" s="68" t="str">
        <f>IF(F1104&gt;$B$4,"",WORKDAY(F1104,1,Feriados!$A$1:$A$1036))</f>
        <v/>
      </c>
      <c r="G1105" s="70" t="str">
        <f t="shared" si="54"/>
        <v/>
      </c>
      <c r="H1105" s="70" t="str">
        <f t="shared" si="53"/>
        <v/>
      </c>
    </row>
    <row r="1106" spans="5:8" x14ac:dyDescent="0.3">
      <c r="E1106" s="69">
        <f t="shared" si="55"/>
        <v>1104</v>
      </c>
      <c r="F1106" s="68" t="str">
        <f>IF(F1105&gt;$B$4,"",WORKDAY(F1105,1,Feriados!$A$1:$A$1036))</f>
        <v/>
      </c>
      <c r="G1106" s="70" t="str">
        <f t="shared" si="54"/>
        <v/>
      </c>
      <c r="H1106" s="70" t="str">
        <f t="shared" si="53"/>
        <v/>
      </c>
    </row>
    <row r="1107" spans="5:8" x14ac:dyDescent="0.3">
      <c r="E1107" s="69">
        <f t="shared" si="55"/>
        <v>1105</v>
      </c>
      <c r="F1107" s="68" t="str">
        <f>IF(F1106&gt;$B$4,"",WORKDAY(F1106,1,Feriados!$A$1:$A$1036))</f>
        <v/>
      </c>
      <c r="G1107" s="70" t="str">
        <f t="shared" si="54"/>
        <v/>
      </c>
      <c r="H1107" s="70" t="str">
        <f t="shared" si="53"/>
        <v/>
      </c>
    </row>
    <row r="1108" spans="5:8" x14ac:dyDescent="0.3">
      <c r="E1108" s="69">
        <f t="shared" si="55"/>
        <v>1106</v>
      </c>
      <c r="F1108" s="68" t="str">
        <f>IF(F1107&gt;$B$4,"",WORKDAY(F1107,1,Feriados!$A$1:$A$1036))</f>
        <v/>
      </c>
      <c r="G1108" s="70" t="str">
        <f t="shared" si="54"/>
        <v/>
      </c>
      <c r="H1108" s="70" t="str">
        <f t="shared" si="53"/>
        <v/>
      </c>
    </row>
    <row r="1109" spans="5:8" x14ac:dyDescent="0.3">
      <c r="E1109" s="69">
        <f t="shared" si="55"/>
        <v>1107</v>
      </c>
      <c r="F1109" s="68" t="str">
        <f>IF(F1108&gt;$B$4,"",WORKDAY(F1108,1,Feriados!$A$1:$A$1036))</f>
        <v/>
      </c>
      <c r="G1109" s="70" t="str">
        <f t="shared" si="54"/>
        <v/>
      </c>
      <c r="H1109" s="70" t="str">
        <f t="shared" si="53"/>
        <v/>
      </c>
    </row>
    <row r="1110" spans="5:8" x14ac:dyDescent="0.3">
      <c r="E1110" s="69">
        <f t="shared" si="55"/>
        <v>1108</v>
      </c>
      <c r="F1110" s="68" t="str">
        <f>IF(F1109&gt;$B$4,"",WORKDAY(F1109,1,Feriados!$A$1:$A$1036))</f>
        <v/>
      </c>
      <c r="G1110" s="70" t="str">
        <f t="shared" si="54"/>
        <v/>
      </c>
      <c r="H1110" s="70" t="str">
        <f t="shared" si="53"/>
        <v/>
      </c>
    </row>
    <row r="1111" spans="5:8" x14ac:dyDescent="0.3">
      <c r="E1111" s="69">
        <f t="shared" si="55"/>
        <v>1109</v>
      </c>
      <c r="F1111" s="68" t="str">
        <f>IF(F1110&gt;$B$4,"",WORKDAY(F1110,1,Feriados!$A$1:$A$1036))</f>
        <v/>
      </c>
      <c r="G1111" s="70" t="str">
        <f t="shared" si="54"/>
        <v/>
      </c>
      <c r="H1111" s="70" t="str">
        <f t="shared" si="53"/>
        <v/>
      </c>
    </row>
    <row r="1112" spans="5:8" x14ac:dyDescent="0.3">
      <c r="E1112" s="69">
        <f t="shared" si="55"/>
        <v>1110</v>
      </c>
      <c r="F1112" s="68" t="str">
        <f>IF(F1111&gt;$B$4,"",WORKDAY(F1111,1,Feriados!$A$1:$A$1036))</f>
        <v/>
      </c>
      <c r="G1112" s="70" t="str">
        <f t="shared" si="54"/>
        <v/>
      </c>
      <c r="H1112" s="70" t="str">
        <f t="shared" si="53"/>
        <v/>
      </c>
    </row>
    <row r="1113" spans="5:8" x14ac:dyDescent="0.3">
      <c r="E1113" s="69">
        <f t="shared" si="55"/>
        <v>1111</v>
      </c>
      <c r="F1113" s="68" t="str">
        <f>IF(F1112&gt;$B$4,"",WORKDAY(F1112,1,Feriados!$A$1:$A$1036))</f>
        <v/>
      </c>
      <c r="G1113" s="70" t="str">
        <f t="shared" si="54"/>
        <v/>
      </c>
      <c r="H1113" s="70" t="str">
        <f t="shared" si="53"/>
        <v/>
      </c>
    </row>
    <row r="1114" spans="5:8" x14ac:dyDescent="0.3">
      <c r="E1114" s="69">
        <f t="shared" si="55"/>
        <v>1112</v>
      </c>
      <c r="F1114" s="68" t="str">
        <f>IF(F1113&gt;$B$4,"",WORKDAY(F1113,1,Feriados!$A$1:$A$1036))</f>
        <v/>
      </c>
      <c r="G1114" s="70" t="str">
        <f t="shared" si="54"/>
        <v/>
      </c>
      <c r="H1114" s="70" t="str">
        <f t="shared" si="53"/>
        <v/>
      </c>
    </row>
    <row r="1115" spans="5:8" x14ac:dyDescent="0.3">
      <c r="E1115" s="69">
        <f t="shared" si="55"/>
        <v>1113</v>
      </c>
      <c r="F1115" s="68" t="str">
        <f>IF(F1114&gt;$B$4,"",WORKDAY(F1114,1,Feriados!$A$1:$A$1036))</f>
        <v/>
      </c>
      <c r="G1115" s="70" t="str">
        <f t="shared" si="54"/>
        <v/>
      </c>
      <c r="H1115" s="70" t="str">
        <f t="shared" si="53"/>
        <v/>
      </c>
    </row>
    <row r="1116" spans="5:8" x14ac:dyDescent="0.3">
      <c r="E1116" s="69">
        <f t="shared" si="55"/>
        <v>1114</v>
      </c>
      <c r="F1116" s="68" t="str">
        <f>IF(F1115&gt;$B$4,"",WORKDAY(F1115,1,Feriados!$A$1:$A$1036))</f>
        <v/>
      </c>
      <c r="G1116" s="70" t="str">
        <f t="shared" si="54"/>
        <v/>
      </c>
      <c r="H1116" s="70" t="str">
        <f t="shared" si="53"/>
        <v/>
      </c>
    </row>
    <row r="1117" spans="5:8" x14ac:dyDescent="0.3">
      <c r="E1117" s="69">
        <f t="shared" si="55"/>
        <v>1115</v>
      </c>
      <c r="F1117" s="68" t="str">
        <f>IF(F1116&gt;$B$4,"",WORKDAY(F1116,1,Feriados!$A$1:$A$1036))</f>
        <v/>
      </c>
      <c r="G1117" s="70" t="str">
        <f t="shared" si="54"/>
        <v/>
      </c>
      <c r="H1117" s="70" t="str">
        <f t="shared" si="53"/>
        <v/>
      </c>
    </row>
    <row r="1118" spans="5:8" x14ac:dyDescent="0.3">
      <c r="E1118" s="69">
        <f t="shared" si="55"/>
        <v>1116</v>
      </c>
      <c r="F1118" s="68" t="str">
        <f>IF(F1117&gt;$B$4,"",WORKDAY(F1117,1,Feriados!$A$1:$A$1036))</f>
        <v/>
      </c>
      <c r="G1118" s="70" t="str">
        <f t="shared" si="54"/>
        <v/>
      </c>
      <c r="H1118" s="70" t="str">
        <f t="shared" si="53"/>
        <v/>
      </c>
    </row>
    <row r="1119" spans="5:8" x14ac:dyDescent="0.3">
      <c r="E1119" s="69">
        <f t="shared" si="55"/>
        <v>1117</v>
      </c>
      <c r="F1119" s="68" t="str">
        <f>IF(F1118&gt;$B$4,"",WORKDAY(F1118,1,Feriados!$A$1:$A$1036))</f>
        <v/>
      </c>
      <c r="G1119" s="70" t="str">
        <f t="shared" si="54"/>
        <v/>
      </c>
      <c r="H1119" s="70" t="str">
        <f t="shared" si="53"/>
        <v/>
      </c>
    </row>
    <row r="1120" spans="5:8" x14ac:dyDescent="0.3">
      <c r="E1120" s="69">
        <f t="shared" si="55"/>
        <v>1118</v>
      </c>
      <c r="F1120" s="68" t="str">
        <f>IF(F1119&gt;$B$4,"",WORKDAY(F1119,1,Feriados!$A$1:$A$1036))</f>
        <v/>
      </c>
      <c r="G1120" s="70" t="str">
        <f t="shared" si="54"/>
        <v/>
      </c>
      <c r="H1120" s="70" t="str">
        <f t="shared" si="53"/>
        <v/>
      </c>
    </row>
    <row r="1121" spans="5:8" x14ac:dyDescent="0.3">
      <c r="E1121" s="69">
        <f t="shared" si="55"/>
        <v>1119</v>
      </c>
      <c r="F1121" s="68" t="str">
        <f>IF(F1120&gt;$B$4,"",WORKDAY(F1120,1,Feriados!$A$1:$A$1036))</f>
        <v/>
      </c>
      <c r="G1121" s="70" t="str">
        <f t="shared" si="54"/>
        <v/>
      </c>
      <c r="H1121" s="70" t="str">
        <f t="shared" si="53"/>
        <v/>
      </c>
    </row>
    <row r="1122" spans="5:8" x14ac:dyDescent="0.3">
      <c r="E1122" s="69">
        <f t="shared" si="55"/>
        <v>1120</v>
      </c>
      <c r="F1122" s="68" t="str">
        <f>IF(F1121&gt;$B$4,"",WORKDAY(F1121,1,Feriados!$A$1:$A$1036))</f>
        <v/>
      </c>
      <c r="G1122" s="70" t="str">
        <f t="shared" si="54"/>
        <v/>
      </c>
      <c r="H1122" s="70" t="str">
        <f t="shared" si="53"/>
        <v/>
      </c>
    </row>
    <row r="1123" spans="5:8" x14ac:dyDescent="0.3">
      <c r="E1123" s="69">
        <f t="shared" si="55"/>
        <v>1121</v>
      </c>
      <c r="F1123" s="68" t="str">
        <f>IF(F1122&gt;$B$4,"",WORKDAY(F1122,1,Feriados!$A$1:$A$1036))</f>
        <v/>
      </c>
      <c r="G1123" s="70" t="str">
        <f t="shared" si="54"/>
        <v/>
      </c>
      <c r="H1123" s="70" t="str">
        <f t="shared" si="53"/>
        <v/>
      </c>
    </row>
    <row r="1124" spans="5:8" x14ac:dyDescent="0.3">
      <c r="E1124" s="69">
        <f t="shared" ref="E1124:E1172" si="56">E1123+1</f>
        <v>1122</v>
      </c>
      <c r="F1124" s="68" t="str">
        <f>IF(F1123&gt;$B$4,"",WORKDAY(F1123,1,Feriados!$A$1:$A$1036))</f>
        <v/>
      </c>
      <c r="G1124" s="70" t="str">
        <f t="shared" si="54"/>
        <v/>
      </c>
      <c r="H1124" s="70" t="str">
        <f t="shared" si="53"/>
        <v/>
      </c>
    </row>
    <row r="1125" spans="5:8" x14ac:dyDescent="0.3">
      <c r="E1125" s="69">
        <f t="shared" si="56"/>
        <v>1123</v>
      </c>
      <c r="F1125" s="68" t="str">
        <f>IF(F1124&gt;$B$4,"",WORKDAY(F1124,1,Feriados!$A$1:$A$1036))</f>
        <v/>
      </c>
      <c r="G1125" s="70" t="str">
        <f t="shared" si="54"/>
        <v/>
      </c>
      <c r="H1125" s="70" t="str">
        <f t="shared" si="53"/>
        <v/>
      </c>
    </row>
    <row r="1126" spans="5:8" x14ac:dyDescent="0.3">
      <c r="E1126" s="69">
        <f t="shared" si="56"/>
        <v>1124</v>
      </c>
      <c r="F1126" s="68" t="str">
        <f>IF(F1125&gt;$B$4,"",WORKDAY(F1125,1,Feriados!$A$1:$A$1036))</f>
        <v/>
      </c>
      <c r="G1126" s="70" t="str">
        <f t="shared" si="54"/>
        <v/>
      </c>
      <c r="H1126" s="70" t="str">
        <f t="shared" si="53"/>
        <v/>
      </c>
    </row>
    <row r="1127" spans="5:8" x14ac:dyDescent="0.3">
      <c r="E1127" s="69">
        <f t="shared" si="56"/>
        <v>1125</v>
      </c>
      <c r="F1127" s="68" t="str">
        <f>IF(F1126&gt;$B$4,"",WORKDAY(F1126,1,Feriados!$A$1:$A$1036))</f>
        <v/>
      </c>
      <c r="G1127" s="70" t="str">
        <f t="shared" si="54"/>
        <v/>
      </c>
      <c r="H1127" s="70" t="str">
        <f t="shared" si="53"/>
        <v/>
      </c>
    </row>
    <row r="1128" spans="5:8" x14ac:dyDescent="0.3">
      <c r="E1128" s="69">
        <f t="shared" si="56"/>
        <v>1126</v>
      </c>
      <c r="F1128" s="68" t="str">
        <f>IF(F1127&gt;$B$4,"",WORKDAY(F1127,1,Feriados!$A$1:$A$1036))</f>
        <v/>
      </c>
      <c r="G1128" s="70" t="str">
        <f t="shared" si="54"/>
        <v/>
      </c>
      <c r="H1128" s="70" t="str">
        <f t="shared" si="53"/>
        <v/>
      </c>
    </row>
    <row r="1129" spans="5:8" x14ac:dyDescent="0.3">
      <c r="E1129" s="69">
        <f t="shared" si="56"/>
        <v>1127</v>
      </c>
      <c r="F1129" s="68" t="str">
        <f>IF(F1128&gt;$B$4,"",WORKDAY(F1128,1,Feriados!$A$1:$A$1036))</f>
        <v/>
      </c>
      <c r="G1129" s="70" t="str">
        <f t="shared" si="54"/>
        <v/>
      </c>
      <c r="H1129" s="70" t="str">
        <f t="shared" si="53"/>
        <v/>
      </c>
    </row>
    <row r="1130" spans="5:8" x14ac:dyDescent="0.3">
      <c r="E1130" s="69">
        <f t="shared" si="56"/>
        <v>1128</v>
      </c>
      <c r="F1130" s="68" t="str">
        <f>IF(F1129&gt;$B$4,"",WORKDAY(F1129,1,Feriados!$A$1:$A$1036))</f>
        <v/>
      </c>
      <c r="G1130" s="70" t="str">
        <f t="shared" si="54"/>
        <v/>
      </c>
      <c r="H1130" s="70" t="str">
        <f t="shared" si="53"/>
        <v/>
      </c>
    </row>
    <row r="1131" spans="5:8" x14ac:dyDescent="0.3">
      <c r="E1131" s="69">
        <f t="shared" si="56"/>
        <v>1129</v>
      </c>
      <c r="F1131" s="68" t="str">
        <f>IF(F1130&gt;$B$4,"",WORKDAY(F1130,1,Feriados!$A$1:$A$1036))</f>
        <v/>
      </c>
      <c r="G1131" s="70" t="str">
        <f t="shared" si="54"/>
        <v/>
      </c>
      <c r="H1131" s="70" t="str">
        <f t="shared" si="53"/>
        <v/>
      </c>
    </row>
    <row r="1132" spans="5:8" x14ac:dyDescent="0.3">
      <c r="E1132" s="69">
        <f t="shared" si="56"/>
        <v>1130</v>
      </c>
      <c r="F1132" s="68" t="str">
        <f>IF(F1131&gt;$B$4,"",WORKDAY(F1131,1,Feriados!$A$1:$A$1036))</f>
        <v/>
      </c>
      <c r="G1132" s="70" t="str">
        <f t="shared" si="54"/>
        <v/>
      </c>
      <c r="H1132" s="70" t="str">
        <f t="shared" si="53"/>
        <v/>
      </c>
    </row>
    <row r="1133" spans="5:8" x14ac:dyDescent="0.3">
      <c r="E1133" s="69">
        <f t="shared" si="56"/>
        <v>1131</v>
      </c>
      <c r="F1133" s="68" t="str">
        <f>IF(F1132&gt;$B$4,"",WORKDAY(F1132,1,Feriados!$A$1:$A$1036))</f>
        <v/>
      </c>
      <c r="G1133" s="70" t="str">
        <f t="shared" si="54"/>
        <v/>
      </c>
      <c r="H1133" s="70" t="str">
        <f t="shared" si="53"/>
        <v/>
      </c>
    </row>
    <row r="1134" spans="5:8" x14ac:dyDescent="0.3">
      <c r="E1134" s="69">
        <f t="shared" si="56"/>
        <v>1132</v>
      </c>
      <c r="F1134" s="68" t="str">
        <f>IF(F1133&gt;$B$4,"",WORKDAY(F1133,1,Feriados!$A$1:$A$1036))</f>
        <v/>
      </c>
      <c r="G1134" s="70" t="str">
        <f t="shared" si="54"/>
        <v/>
      </c>
      <c r="H1134" s="70" t="str">
        <f t="shared" si="53"/>
        <v/>
      </c>
    </row>
    <row r="1135" spans="5:8" x14ac:dyDescent="0.3">
      <c r="E1135" s="69">
        <f t="shared" si="56"/>
        <v>1133</v>
      </c>
      <c r="F1135" s="68" t="str">
        <f>IF(F1134&gt;$B$4,"",WORKDAY(F1134,1,Feriados!$A$1:$A$1036))</f>
        <v/>
      </c>
      <c r="G1135" s="70" t="str">
        <f t="shared" si="54"/>
        <v/>
      </c>
      <c r="H1135" s="70" t="str">
        <f t="shared" si="53"/>
        <v/>
      </c>
    </row>
    <row r="1136" spans="5:8" x14ac:dyDescent="0.3">
      <c r="E1136" s="69">
        <f t="shared" si="56"/>
        <v>1134</v>
      </c>
      <c r="F1136" s="68" t="str">
        <f>IF(F1135&gt;$B$4,"",WORKDAY(F1135,1,Feriados!$A$1:$A$1036))</f>
        <v/>
      </c>
      <c r="G1136" s="70" t="str">
        <f t="shared" si="54"/>
        <v/>
      </c>
      <c r="H1136" s="70" t="str">
        <f t="shared" si="53"/>
        <v/>
      </c>
    </row>
    <row r="1137" spans="5:8" x14ac:dyDescent="0.3">
      <c r="E1137" s="69">
        <f t="shared" si="56"/>
        <v>1135</v>
      </c>
      <c r="F1137" s="68" t="str">
        <f>IF(F1136&gt;$B$4,"",WORKDAY(F1136,1,Feriados!$A$1:$A$1036))</f>
        <v/>
      </c>
      <c r="G1137" s="70" t="str">
        <f t="shared" si="54"/>
        <v/>
      </c>
      <c r="H1137" s="70" t="str">
        <f t="shared" si="53"/>
        <v/>
      </c>
    </row>
    <row r="1138" spans="5:8" x14ac:dyDescent="0.3">
      <c r="E1138" s="69">
        <f t="shared" si="56"/>
        <v>1136</v>
      </c>
      <c r="F1138" s="68" t="str">
        <f>IF(F1137&gt;$B$4,"",WORKDAY(F1137,1,Feriados!$A$1:$A$1036))</f>
        <v/>
      </c>
      <c r="G1138" s="70" t="str">
        <f t="shared" si="54"/>
        <v/>
      </c>
      <c r="H1138" s="70" t="str">
        <f t="shared" si="53"/>
        <v/>
      </c>
    </row>
    <row r="1139" spans="5:8" x14ac:dyDescent="0.3">
      <c r="E1139" s="69">
        <f t="shared" si="56"/>
        <v>1137</v>
      </c>
      <c r="F1139" s="68" t="str">
        <f>IF(F1138&gt;$B$4,"",WORKDAY(F1138,1,Feriados!$A$1:$A$1036))</f>
        <v/>
      </c>
      <c r="G1139" s="70" t="str">
        <f t="shared" si="54"/>
        <v/>
      </c>
      <c r="H1139" s="70" t="str">
        <f t="shared" si="53"/>
        <v/>
      </c>
    </row>
    <row r="1140" spans="5:8" x14ac:dyDescent="0.3">
      <c r="E1140" s="69">
        <f t="shared" si="56"/>
        <v>1138</v>
      </c>
      <c r="F1140" s="68" t="str">
        <f>IF(F1139&gt;$B$4,"",WORKDAY(F1139,1,Feriados!$A$1:$A$1036))</f>
        <v/>
      </c>
      <c r="G1140" s="70" t="str">
        <f t="shared" si="54"/>
        <v/>
      </c>
      <c r="H1140" s="70" t="str">
        <f t="shared" si="53"/>
        <v/>
      </c>
    </row>
    <row r="1141" spans="5:8" x14ac:dyDescent="0.3">
      <c r="E1141" s="69">
        <f t="shared" si="56"/>
        <v>1139</v>
      </c>
      <c r="F1141" s="68" t="str">
        <f>IF(F1140&gt;$B$4,"",WORKDAY(F1140,1,Feriados!$A$1:$A$1036))</f>
        <v/>
      </c>
      <c r="G1141" s="70" t="str">
        <f t="shared" si="54"/>
        <v/>
      </c>
      <c r="H1141" s="70" t="str">
        <f t="shared" si="53"/>
        <v/>
      </c>
    </row>
    <row r="1142" spans="5:8" x14ac:dyDescent="0.3">
      <c r="E1142" s="69">
        <f t="shared" si="56"/>
        <v>1140</v>
      </c>
      <c r="F1142" s="68" t="str">
        <f>IF(F1141&gt;$B$4,"",WORKDAY(F1141,1,Feriados!$A$1:$A$1036))</f>
        <v/>
      </c>
      <c r="G1142" s="70" t="str">
        <f t="shared" si="54"/>
        <v/>
      </c>
      <c r="H1142" s="70" t="str">
        <f t="shared" si="53"/>
        <v/>
      </c>
    </row>
    <row r="1143" spans="5:8" x14ac:dyDescent="0.3">
      <c r="E1143" s="69">
        <f t="shared" si="56"/>
        <v>1141</v>
      </c>
      <c r="F1143" s="68" t="str">
        <f>IF(F1142&gt;$B$4,"",WORKDAY(F1142,1,Feriados!$A$1:$A$1036))</f>
        <v/>
      </c>
      <c r="G1143" s="70" t="str">
        <f t="shared" si="54"/>
        <v/>
      </c>
      <c r="H1143" s="70" t="str">
        <f t="shared" si="53"/>
        <v/>
      </c>
    </row>
    <row r="1144" spans="5:8" x14ac:dyDescent="0.3">
      <c r="E1144" s="69">
        <f t="shared" si="56"/>
        <v>1142</v>
      </c>
      <c r="F1144" s="68" t="str">
        <f>IF(F1143&gt;$B$4,"",WORKDAY(F1143,1,Feriados!$A$1:$A$1036))</f>
        <v/>
      </c>
      <c r="G1144" s="70" t="str">
        <f t="shared" si="54"/>
        <v/>
      </c>
      <c r="H1144" s="70" t="str">
        <f t="shared" si="53"/>
        <v/>
      </c>
    </row>
    <row r="1145" spans="5:8" x14ac:dyDescent="0.3">
      <c r="E1145" s="69">
        <f t="shared" si="56"/>
        <v>1143</v>
      </c>
      <c r="F1145" s="68" t="str">
        <f>IF(F1144&gt;$B$4,"",WORKDAY(F1144,1,Feriados!$A$1:$A$1036))</f>
        <v/>
      </c>
      <c r="G1145" s="70" t="str">
        <f t="shared" si="54"/>
        <v/>
      </c>
      <c r="H1145" s="70" t="str">
        <f t="shared" si="53"/>
        <v/>
      </c>
    </row>
    <row r="1146" spans="5:8" x14ac:dyDescent="0.3">
      <c r="E1146" s="69">
        <f t="shared" si="56"/>
        <v>1144</v>
      </c>
      <c r="F1146" s="68" t="str">
        <f>IF(F1145&gt;$B$4,"",WORKDAY(F1145,1,Feriados!$A$1:$A$1036))</f>
        <v/>
      </c>
      <c r="G1146" s="70" t="str">
        <f t="shared" si="54"/>
        <v/>
      </c>
      <c r="H1146" s="70" t="str">
        <f t="shared" si="53"/>
        <v/>
      </c>
    </row>
    <row r="1147" spans="5:8" x14ac:dyDescent="0.3">
      <c r="E1147" s="69">
        <f t="shared" si="56"/>
        <v>1145</v>
      </c>
      <c r="F1147" s="68" t="str">
        <f>IF(F1146&gt;$B$4,"",WORKDAY(F1146,1,Feriados!$A$1:$A$1036))</f>
        <v/>
      </c>
      <c r="G1147" s="70" t="str">
        <f t="shared" si="54"/>
        <v/>
      </c>
      <c r="H1147" s="70" t="str">
        <f t="shared" si="53"/>
        <v/>
      </c>
    </row>
    <row r="1148" spans="5:8" x14ac:dyDescent="0.3">
      <c r="E1148" s="69">
        <f t="shared" si="56"/>
        <v>1146</v>
      </c>
      <c r="F1148" s="68" t="str">
        <f>IF(F1147&gt;$B$4,"",WORKDAY(F1147,1,Feriados!$A$1:$A$1036))</f>
        <v/>
      </c>
      <c r="G1148" s="70" t="str">
        <f t="shared" si="54"/>
        <v/>
      </c>
      <c r="H1148" s="70" t="str">
        <f t="shared" si="53"/>
        <v/>
      </c>
    </row>
    <row r="1149" spans="5:8" x14ac:dyDescent="0.3">
      <c r="E1149" s="69">
        <f t="shared" si="56"/>
        <v>1147</v>
      </c>
      <c r="F1149" s="68" t="str">
        <f>IF(F1148&gt;$B$4,"",WORKDAY(F1148,1,Feriados!$A$1:$A$1036))</f>
        <v/>
      </c>
      <c r="G1149" s="70" t="str">
        <f t="shared" si="54"/>
        <v/>
      </c>
      <c r="H1149" s="70" t="str">
        <f t="shared" si="53"/>
        <v/>
      </c>
    </row>
    <row r="1150" spans="5:8" x14ac:dyDescent="0.3">
      <c r="E1150" s="69">
        <f t="shared" si="56"/>
        <v>1148</v>
      </c>
      <c r="F1150" s="68" t="str">
        <f>IF(F1149&gt;$B$4,"",WORKDAY(F1149,1,Feriados!$A$1:$A$1036))</f>
        <v/>
      </c>
      <c r="G1150" s="70" t="str">
        <f t="shared" si="54"/>
        <v/>
      </c>
      <c r="H1150" s="70" t="str">
        <f t="shared" si="53"/>
        <v/>
      </c>
    </row>
    <row r="1151" spans="5:8" x14ac:dyDescent="0.3">
      <c r="E1151" s="69">
        <f t="shared" si="56"/>
        <v>1149</v>
      </c>
      <c r="F1151" s="68" t="str">
        <f>IF(F1150&gt;$B$4,"",WORKDAY(F1150,1,Feriados!$A$1:$A$1036))</f>
        <v/>
      </c>
      <c r="G1151" s="70" t="str">
        <f t="shared" si="54"/>
        <v/>
      </c>
      <c r="H1151" s="70" t="str">
        <f t="shared" si="53"/>
        <v/>
      </c>
    </row>
    <row r="1152" spans="5:8" x14ac:dyDescent="0.3">
      <c r="E1152" s="69">
        <f t="shared" si="56"/>
        <v>1150</v>
      </c>
      <c r="F1152" s="68" t="str">
        <f>IF(F1151&gt;$B$4,"",WORKDAY(F1151,1,Feriados!$A$1:$A$1036))</f>
        <v/>
      </c>
      <c r="G1152" s="70" t="str">
        <f t="shared" si="54"/>
        <v/>
      </c>
      <c r="H1152" s="70" t="str">
        <f t="shared" si="53"/>
        <v/>
      </c>
    </row>
    <row r="1153" spans="5:8" x14ac:dyDescent="0.3">
      <c r="E1153" s="69">
        <f t="shared" si="56"/>
        <v>1151</v>
      </c>
      <c r="F1153" s="68" t="str">
        <f>IF(F1152&gt;$B$4,"",WORKDAY(F1152,1,Feriados!$A$1:$A$1036))</f>
        <v/>
      </c>
      <c r="G1153" s="70" t="str">
        <f t="shared" si="54"/>
        <v/>
      </c>
      <c r="H1153" s="70" t="str">
        <f t="shared" si="53"/>
        <v/>
      </c>
    </row>
    <row r="1154" spans="5:8" x14ac:dyDescent="0.3">
      <c r="E1154" s="69">
        <f t="shared" si="56"/>
        <v>1152</v>
      </c>
      <c r="F1154" s="68" t="str">
        <f>IF(F1153&gt;$B$4,"",WORKDAY(F1153,1,Feriados!$A$1:$A$1036))</f>
        <v/>
      </c>
      <c r="G1154" s="70" t="str">
        <f t="shared" si="54"/>
        <v/>
      </c>
      <c r="H1154" s="70" t="str">
        <f t="shared" si="53"/>
        <v/>
      </c>
    </row>
    <row r="1155" spans="5:8" x14ac:dyDescent="0.3">
      <c r="E1155" s="69">
        <f t="shared" si="56"/>
        <v>1153</v>
      </c>
      <c r="F1155" s="68" t="str">
        <f>IF(F1154&gt;$B$4,"",WORKDAY(F1154,1,Feriados!$A$1:$A$1036))</f>
        <v/>
      </c>
      <c r="G1155" s="70" t="str">
        <f t="shared" si="54"/>
        <v/>
      </c>
      <c r="H1155" s="70" t="str">
        <f t="shared" ref="H1155:H1172" si="57">IF(F1155="","",+((1+$B$11)^(1/252)*G1154)-$G$2)</f>
        <v/>
      </c>
    </row>
    <row r="1156" spans="5:8" x14ac:dyDescent="0.3">
      <c r="E1156" s="69">
        <f t="shared" si="56"/>
        <v>1154</v>
      </c>
      <c r="F1156" s="68" t="str">
        <f>IF(F1155&gt;$B$4,"",WORKDAY(F1155,1,Feriados!$A$1:$A$1036))</f>
        <v/>
      </c>
      <c r="G1156" s="70" t="str">
        <f t="shared" ref="G1156:G1172" si="58">IF(F1156="","",+(1+$B$11)^(1/252)*G1155)</f>
        <v/>
      </c>
      <c r="H1156" s="70" t="str">
        <f t="shared" si="57"/>
        <v/>
      </c>
    </row>
    <row r="1157" spans="5:8" x14ac:dyDescent="0.3">
      <c r="E1157" s="69">
        <f t="shared" si="56"/>
        <v>1155</v>
      </c>
      <c r="F1157" s="68" t="str">
        <f>IF(F1156&gt;$B$4,"",WORKDAY(F1156,1,Feriados!$A$1:$A$1036))</f>
        <v/>
      </c>
      <c r="G1157" s="70" t="str">
        <f t="shared" si="58"/>
        <v/>
      </c>
      <c r="H1157" s="70" t="str">
        <f t="shared" si="57"/>
        <v/>
      </c>
    </row>
    <row r="1158" spans="5:8" x14ac:dyDescent="0.3">
      <c r="E1158" s="69">
        <f t="shared" si="56"/>
        <v>1156</v>
      </c>
      <c r="F1158" s="68" t="str">
        <f>IF(F1157&gt;$B$4,"",WORKDAY(F1157,1,Feriados!$A$1:$A$1036))</f>
        <v/>
      </c>
      <c r="G1158" s="70" t="str">
        <f t="shared" si="58"/>
        <v/>
      </c>
      <c r="H1158" s="70" t="str">
        <f t="shared" si="57"/>
        <v/>
      </c>
    </row>
    <row r="1159" spans="5:8" x14ac:dyDescent="0.3">
      <c r="E1159" s="69">
        <f t="shared" si="56"/>
        <v>1157</v>
      </c>
      <c r="F1159" s="68" t="str">
        <f>IF(F1158&gt;$B$4,"",WORKDAY(F1158,1,Feriados!$A$1:$A$1036))</f>
        <v/>
      </c>
      <c r="G1159" s="70" t="str">
        <f t="shared" si="58"/>
        <v/>
      </c>
      <c r="H1159" s="70" t="str">
        <f t="shared" si="57"/>
        <v/>
      </c>
    </row>
    <row r="1160" spans="5:8" x14ac:dyDescent="0.3">
      <c r="E1160" s="69">
        <f t="shared" si="56"/>
        <v>1158</v>
      </c>
      <c r="F1160" s="68" t="str">
        <f>IF(F1159&gt;$B$4,"",WORKDAY(F1159,1,Feriados!$A$1:$A$1036))</f>
        <v/>
      </c>
      <c r="G1160" s="70" t="str">
        <f t="shared" si="58"/>
        <v/>
      </c>
      <c r="H1160" s="70" t="str">
        <f t="shared" si="57"/>
        <v/>
      </c>
    </row>
    <row r="1161" spans="5:8" x14ac:dyDescent="0.3">
      <c r="E1161" s="69">
        <f t="shared" si="56"/>
        <v>1159</v>
      </c>
      <c r="F1161" s="68" t="str">
        <f>IF(F1160&gt;$B$4,"",WORKDAY(F1160,1,Feriados!$A$1:$A$1036))</f>
        <v/>
      </c>
      <c r="G1161" s="70" t="str">
        <f t="shared" si="58"/>
        <v/>
      </c>
      <c r="H1161" s="70" t="str">
        <f t="shared" si="57"/>
        <v/>
      </c>
    </row>
    <row r="1162" spans="5:8" x14ac:dyDescent="0.3">
      <c r="E1162" s="69">
        <f t="shared" si="56"/>
        <v>1160</v>
      </c>
      <c r="F1162" s="68" t="str">
        <f>IF(F1161&gt;$B$4,"",WORKDAY(F1161,1,Feriados!$A$1:$A$1036))</f>
        <v/>
      </c>
      <c r="G1162" s="70" t="str">
        <f t="shared" si="58"/>
        <v/>
      </c>
      <c r="H1162" s="70" t="str">
        <f t="shared" si="57"/>
        <v/>
      </c>
    </row>
    <row r="1163" spans="5:8" x14ac:dyDescent="0.3">
      <c r="E1163" s="69">
        <f t="shared" si="56"/>
        <v>1161</v>
      </c>
      <c r="F1163" s="68" t="str">
        <f>IF(F1162&gt;$B$4,"",WORKDAY(F1162,1,Feriados!$A$1:$A$1036))</f>
        <v/>
      </c>
      <c r="G1163" s="70" t="str">
        <f t="shared" si="58"/>
        <v/>
      </c>
      <c r="H1163" s="70" t="str">
        <f t="shared" si="57"/>
        <v/>
      </c>
    </row>
    <row r="1164" spans="5:8" x14ac:dyDescent="0.3">
      <c r="E1164" s="69">
        <f t="shared" si="56"/>
        <v>1162</v>
      </c>
      <c r="F1164" s="68" t="str">
        <f>IF(F1163&gt;$B$4,"",WORKDAY(F1163,1,Feriados!$A$1:$A$1036))</f>
        <v/>
      </c>
      <c r="G1164" s="70" t="str">
        <f t="shared" si="58"/>
        <v/>
      </c>
      <c r="H1164" s="70" t="str">
        <f t="shared" si="57"/>
        <v/>
      </c>
    </row>
    <row r="1165" spans="5:8" x14ac:dyDescent="0.3">
      <c r="E1165" s="69">
        <f t="shared" si="56"/>
        <v>1163</v>
      </c>
      <c r="F1165" s="68" t="str">
        <f>IF(F1164&gt;$B$4,"",WORKDAY(F1164,1,Feriados!$A$1:$A$1036))</f>
        <v/>
      </c>
      <c r="G1165" s="70" t="str">
        <f t="shared" si="58"/>
        <v/>
      </c>
      <c r="H1165" s="70" t="str">
        <f t="shared" si="57"/>
        <v/>
      </c>
    </row>
    <row r="1166" spans="5:8" x14ac:dyDescent="0.3">
      <c r="E1166" s="69">
        <f t="shared" si="56"/>
        <v>1164</v>
      </c>
      <c r="F1166" s="68" t="str">
        <f>IF(F1165&gt;$B$4,"",WORKDAY(F1165,1,Feriados!$A$1:$A$1036))</f>
        <v/>
      </c>
      <c r="G1166" s="70" t="str">
        <f t="shared" si="58"/>
        <v/>
      </c>
      <c r="H1166" s="70" t="str">
        <f t="shared" si="57"/>
        <v/>
      </c>
    </row>
    <row r="1167" spans="5:8" x14ac:dyDescent="0.3">
      <c r="E1167" s="69">
        <f t="shared" si="56"/>
        <v>1165</v>
      </c>
      <c r="F1167" s="68" t="str">
        <f>IF(F1166&gt;$B$4,"",WORKDAY(F1166,1,Feriados!$A$1:$A$1036))</f>
        <v/>
      </c>
      <c r="G1167" s="70" t="str">
        <f t="shared" si="58"/>
        <v/>
      </c>
      <c r="H1167" s="70" t="str">
        <f t="shared" si="57"/>
        <v/>
      </c>
    </row>
    <row r="1168" spans="5:8" x14ac:dyDescent="0.3">
      <c r="E1168" s="69">
        <f t="shared" si="56"/>
        <v>1166</v>
      </c>
      <c r="F1168" s="68" t="str">
        <f>IF(F1167&gt;$B$4,"",WORKDAY(F1167,1,Feriados!$A$1:$A$1036))</f>
        <v/>
      </c>
      <c r="G1168" s="70" t="str">
        <f t="shared" si="58"/>
        <v/>
      </c>
      <c r="H1168" s="70" t="str">
        <f t="shared" si="57"/>
        <v/>
      </c>
    </row>
    <row r="1169" spans="5:8" x14ac:dyDescent="0.3">
      <c r="E1169" s="69">
        <f t="shared" si="56"/>
        <v>1167</v>
      </c>
      <c r="F1169" s="68" t="str">
        <f>IF(F1168&gt;$B$4,"",WORKDAY(F1168,1,Feriados!$A$1:$A$1036))</f>
        <v/>
      </c>
      <c r="G1169" s="70" t="str">
        <f t="shared" si="58"/>
        <v/>
      </c>
      <c r="H1169" s="70" t="str">
        <f t="shared" si="57"/>
        <v/>
      </c>
    </row>
    <row r="1170" spans="5:8" x14ac:dyDescent="0.3">
      <c r="E1170" s="69">
        <f t="shared" si="56"/>
        <v>1168</v>
      </c>
      <c r="F1170" s="68" t="str">
        <f>IF(F1169&gt;$B$4,"",WORKDAY(F1169,1,Feriados!$A$1:$A$1036))</f>
        <v/>
      </c>
      <c r="G1170" s="70" t="str">
        <f t="shared" si="58"/>
        <v/>
      </c>
      <c r="H1170" s="70" t="str">
        <f t="shared" si="57"/>
        <v/>
      </c>
    </row>
    <row r="1171" spans="5:8" x14ac:dyDescent="0.3">
      <c r="E1171" s="69">
        <f t="shared" si="56"/>
        <v>1169</v>
      </c>
      <c r="F1171" s="68" t="str">
        <f>IF(F1170&gt;$B$4,"",WORKDAY(F1170,1,Feriados!$A$1:$A$1036))</f>
        <v/>
      </c>
      <c r="G1171" s="70" t="str">
        <f t="shared" si="58"/>
        <v/>
      </c>
      <c r="H1171" s="70" t="str">
        <f t="shared" si="57"/>
        <v/>
      </c>
    </row>
    <row r="1172" spans="5:8" x14ac:dyDescent="0.3">
      <c r="E1172" s="69">
        <f t="shared" si="56"/>
        <v>1170</v>
      </c>
      <c r="F1172" s="68" t="str">
        <f>IF(F1171&gt;$B$4,"",WORKDAY(F1171,1,Feriados!$A$1:$A$1036))</f>
        <v/>
      </c>
      <c r="G1172" s="70" t="str">
        <f t="shared" si="58"/>
        <v/>
      </c>
      <c r="H1172" s="70" t="str">
        <f t="shared" si="57"/>
        <v/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&amp;R&amp;"Calibri"&amp;10&amp;K000000#interna&amp;1#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036"/>
  <sheetViews>
    <sheetView topLeftCell="A1010" workbookViewId="0">
      <selection activeCell="D1" sqref="D1"/>
    </sheetView>
  </sheetViews>
  <sheetFormatPr defaultRowHeight="14.4" x14ac:dyDescent="0.3"/>
  <cols>
    <col min="1" max="1" width="10.109375" bestFit="1" customWidth="1"/>
    <col min="2" max="2" width="24.109375" bestFit="1" customWidth="1"/>
    <col min="3" max="3" width="12.33203125" bestFit="1" customWidth="1"/>
  </cols>
  <sheetData>
    <row r="1" spans="1:3" x14ac:dyDescent="0.3">
      <c r="A1" s="40">
        <v>33970</v>
      </c>
      <c r="B1" s="41" t="s">
        <v>22</v>
      </c>
      <c r="C1" s="42" t="s">
        <v>23</v>
      </c>
    </row>
    <row r="2" spans="1:3" x14ac:dyDescent="0.3">
      <c r="A2" s="40">
        <v>34080</v>
      </c>
      <c r="B2" s="41" t="s">
        <v>24</v>
      </c>
      <c r="C2" s="42" t="s">
        <v>25</v>
      </c>
    </row>
    <row r="3" spans="1:3" x14ac:dyDescent="0.3">
      <c r="A3" s="40">
        <v>34090</v>
      </c>
      <c r="B3" s="41" t="s">
        <v>26</v>
      </c>
      <c r="C3" s="42" t="s">
        <v>27</v>
      </c>
    </row>
    <row r="4" spans="1:3" x14ac:dyDescent="0.3">
      <c r="A4" s="40">
        <v>34219</v>
      </c>
      <c r="B4" s="41" t="s">
        <v>28</v>
      </c>
      <c r="C4" s="42" t="s">
        <v>29</v>
      </c>
    </row>
    <row r="5" spans="1:3" x14ac:dyDescent="0.3">
      <c r="A5" s="40">
        <v>34254</v>
      </c>
      <c r="B5" s="41" t="s">
        <v>30</v>
      </c>
      <c r="C5" s="42" t="s">
        <v>29</v>
      </c>
    </row>
    <row r="6" spans="1:3" x14ac:dyDescent="0.3">
      <c r="A6" s="40">
        <v>34275</v>
      </c>
      <c r="B6" s="41" t="s">
        <v>31</v>
      </c>
      <c r="C6" s="42" t="s">
        <v>29</v>
      </c>
    </row>
    <row r="7" spans="1:3" x14ac:dyDescent="0.3">
      <c r="A7" s="40">
        <v>34288</v>
      </c>
      <c r="B7" s="41" t="s">
        <v>32</v>
      </c>
      <c r="C7" s="42" t="s">
        <v>33</v>
      </c>
    </row>
    <row r="8" spans="1:3" x14ac:dyDescent="0.3">
      <c r="A8" s="40">
        <v>34328</v>
      </c>
      <c r="B8" s="41" t="s">
        <v>34</v>
      </c>
      <c r="C8" s="42" t="s">
        <v>27</v>
      </c>
    </row>
    <row r="9" spans="1:3" x14ac:dyDescent="0.3">
      <c r="A9" s="40">
        <v>34334</v>
      </c>
      <c r="B9" s="41" t="s">
        <v>35</v>
      </c>
      <c r="C9" s="42" t="s">
        <v>23</v>
      </c>
    </row>
    <row r="10" spans="1:3" x14ac:dyDescent="0.3">
      <c r="A10" s="40">
        <v>34335</v>
      </c>
      <c r="B10" s="41" t="s">
        <v>22</v>
      </c>
      <c r="C10" s="42" t="s">
        <v>27</v>
      </c>
    </row>
    <row r="11" spans="1:3" x14ac:dyDescent="0.3">
      <c r="A11" s="40">
        <v>34379</v>
      </c>
      <c r="B11" s="41" t="s">
        <v>36</v>
      </c>
      <c r="C11" s="42" t="s">
        <v>33</v>
      </c>
    </row>
    <row r="12" spans="1:3" x14ac:dyDescent="0.3">
      <c r="A12" s="40">
        <v>34380</v>
      </c>
      <c r="B12" s="41" t="s">
        <v>36</v>
      </c>
      <c r="C12" s="42" t="s">
        <v>29</v>
      </c>
    </row>
    <row r="13" spans="1:3" x14ac:dyDescent="0.3">
      <c r="A13" s="40">
        <v>34424</v>
      </c>
      <c r="B13" s="41" t="s">
        <v>37</v>
      </c>
      <c r="C13" s="42" t="s">
        <v>38</v>
      </c>
    </row>
    <row r="14" spans="1:3" x14ac:dyDescent="0.3">
      <c r="A14" s="40">
        <v>34425</v>
      </c>
      <c r="B14" s="41" t="s">
        <v>39</v>
      </c>
      <c r="C14" s="42" t="s">
        <v>23</v>
      </c>
    </row>
    <row r="15" spans="1:3" x14ac:dyDescent="0.3">
      <c r="A15" s="40">
        <v>34445</v>
      </c>
      <c r="B15" s="41" t="s">
        <v>24</v>
      </c>
      <c r="C15" s="42" t="s">
        <v>38</v>
      </c>
    </row>
    <row r="16" spans="1:3" x14ac:dyDescent="0.3">
      <c r="A16" s="40">
        <v>34455</v>
      </c>
      <c r="B16" s="41" t="s">
        <v>26</v>
      </c>
      <c r="C16" s="42" t="s">
        <v>40</v>
      </c>
    </row>
    <row r="17" spans="1:3" x14ac:dyDescent="0.3">
      <c r="A17" s="40">
        <v>34487</v>
      </c>
      <c r="B17" s="41" t="s">
        <v>41</v>
      </c>
      <c r="C17" s="42" t="s">
        <v>38</v>
      </c>
    </row>
    <row r="18" spans="1:3" x14ac:dyDescent="0.3">
      <c r="A18" s="40">
        <v>34584</v>
      </c>
      <c r="B18" s="41" t="s">
        <v>28</v>
      </c>
      <c r="C18" s="42" t="s">
        <v>25</v>
      </c>
    </row>
    <row r="19" spans="1:3" x14ac:dyDescent="0.3">
      <c r="A19" s="40">
        <v>34610</v>
      </c>
      <c r="B19" s="41" t="s">
        <v>42</v>
      </c>
      <c r="C19" s="42" t="s">
        <v>33</v>
      </c>
    </row>
    <row r="20" spans="1:3" x14ac:dyDescent="0.3">
      <c r="A20" s="40">
        <v>34619</v>
      </c>
      <c r="B20" s="41" t="s">
        <v>30</v>
      </c>
      <c r="C20" s="42" t="s">
        <v>25</v>
      </c>
    </row>
    <row r="21" spans="1:3" x14ac:dyDescent="0.3">
      <c r="A21" s="40">
        <v>34640</v>
      </c>
      <c r="B21" s="41" t="s">
        <v>31</v>
      </c>
      <c r="C21" s="42" t="s">
        <v>25</v>
      </c>
    </row>
    <row r="22" spans="1:3" x14ac:dyDescent="0.3">
      <c r="A22" s="40">
        <v>34653</v>
      </c>
      <c r="B22" s="41" t="s">
        <v>32</v>
      </c>
      <c r="C22" s="42" t="s">
        <v>29</v>
      </c>
    </row>
    <row r="23" spans="1:3" x14ac:dyDescent="0.3">
      <c r="A23" s="40">
        <v>34693</v>
      </c>
      <c r="B23" s="41" t="s">
        <v>34</v>
      </c>
      <c r="C23" s="42" t="s">
        <v>40</v>
      </c>
    </row>
    <row r="24" spans="1:3" x14ac:dyDescent="0.3">
      <c r="A24" s="40">
        <v>34700</v>
      </c>
      <c r="B24" s="41" t="s">
        <v>22</v>
      </c>
      <c r="C24" s="42" t="s">
        <v>40</v>
      </c>
    </row>
    <row r="25" spans="1:3" x14ac:dyDescent="0.3">
      <c r="A25" s="40">
        <v>34757</v>
      </c>
      <c r="B25" s="41" t="s">
        <v>36</v>
      </c>
      <c r="C25" s="42" t="s">
        <v>33</v>
      </c>
    </row>
    <row r="26" spans="1:3" x14ac:dyDescent="0.3">
      <c r="A26" s="40">
        <v>34758</v>
      </c>
      <c r="B26" s="41" t="s">
        <v>36</v>
      </c>
      <c r="C26" s="42" t="s">
        <v>29</v>
      </c>
    </row>
    <row r="27" spans="1:3" x14ac:dyDescent="0.3">
      <c r="A27" s="40">
        <v>34802</v>
      </c>
      <c r="B27" s="41" t="s">
        <v>37</v>
      </c>
      <c r="C27" s="42" t="s">
        <v>38</v>
      </c>
    </row>
    <row r="28" spans="1:3" x14ac:dyDescent="0.3">
      <c r="A28" s="40">
        <v>34803</v>
      </c>
      <c r="B28" s="41" t="s">
        <v>43</v>
      </c>
      <c r="C28" s="42" t="s">
        <v>23</v>
      </c>
    </row>
    <row r="29" spans="1:3" x14ac:dyDescent="0.3">
      <c r="A29" s="40">
        <v>34810</v>
      </c>
      <c r="B29" s="41" t="s">
        <v>24</v>
      </c>
      <c r="C29" s="42" t="s">
        <v>23</v>
      </c>
    </row>
    <row r="30" spans="1:3" x14ac:dyDescent="0.3">
      <c r="A30" s="40">
        <v>34820</v>
      </c>
      <c r="B30" s="41" t="s">
        <v>26</v>
      </c>
      <c r="C30" s="42" t="s">
        <v>33</v>
      </c>
    </row>
    <row r="31" spans="1:3" x14ac:dyDescent="0.3">
      <c r="A31" s="40">
        <v>34865</v>
      </c>
      <c r="B31" s="41" t="s">
        <v>41</v>
      </c>
      <c r="C31" s="42" t="s">
        <v>38</v>
      </c>
    </row>
    <row r="32" spans="1:3" x14ac:dyDescent="0.3">
      <c r="A32" s="40">
        <v>34949</v>
      </c>
      <c r="B32" s="41" t="s">
        <v>28</v>
      </c>
      <c r="C32" s="42" t="s">
        <v>38</v>
      </c>
    </row>
    <row r="33" spans="1:3" x14ac:dyDescent="0.3">
      <c r="A33" s="40">
        <v>34984</v>
      </c>
      <c r="B33" s="41" t="s">
        <v>30</v>
      </c>
      <c r="C33" s="42" t="s">
        <v>38</v>
      </c>
    </row>
    <row r="34" spans="1:3" x14ac:dyDescent="0.3">
      <c r="A34" s="40">
        <v>35005</v>
      </c>
      <c r="B34" s="41" t="s">
        <v>31</v>
      </c>
      <c r="C34" s="42" t="s">
        <v>38</v>
      </c>
    </row>
    <row r="35" spans="1:3" x14ac:dyDescent="0.3">
      <c r="A35" s="40">
        <v>35018</v>
      </c>
      <c r="B35" s="41" t="s">
        <v>32</v>
      </c>
      <c r="C35" s="42" t="s">
        <v>25</v>
      </c>
    </row>
    <row r="36" spans="1:3" x14ac:dyDescent="0.3">
      <c r="A36" s="40">
        <v>35058</v>
      </c>
      <c r="B36" s="41" t="s">
        <v>34</v>
      </c>
      <c r="C36" s="42" t="s">
        <v>33</v>
      </c>
    </row>
    <row r="37" spans="1:3" x14ac:dyDescent="0.3">
      <c r="A37" s="40">
        <v>35065</v>
      </c>
      <c r="B37" s="41" t="s">
        <v>22</v>
      </c>
      <c r="C37" s="42" t="s">
        <v>33</v>
      </c>
    </row>
    <row r="38" spans="1:3" x14ac:dyDescent="0.3">
      <c r="A38" s="40">
        <v>35114</v>
      </c>
      <c r="B38" s="41" t="s">
        <v>36</v>
      </c>
      <c r="C38" s="42" t="s">
        <v>33</v>
      </c>
    </row>
    <row r="39" spans="1:3" x14ac:dyDescent="0.3">
      <c r="A39" s="40">
        <v>35115</v>
      </c>
      <c r="B39" s="41" t="s">
        <v>36</v>
      </c>
      <c r="C39" s="42" t="s">
        <v>29</v>
      </c>
    </row>
    <row r="40" spans="1:3" x14ac:dyDescent="0.3">
      <c r="A40" s="40">
        <v>35159</v>
      </c>
      <c r="B40" s="41" t="s">
        <v>37</v>
      </c>
      <c r="C40" s="42" t="s">
        <v>38</v>
      </c>
    </row>
    <row r="41" spans="1:3" x14ac:dyDescent="0.3">
      <c r="A41" s="40">
        <v>35160</v>
      </c>
      <c r="B41" s="41" t="s">
        <v>43</v>
      </c>
      <c r="C41" s="42" t="s">
        <v>23</v>
      </c>
    </row>
    <row r="42" spans="1:3" x14ac:dyDescent="0.3">
      <c r="A42" s="40">
        <v>35176</v>
      </c>
      <c r="B42" s="41" t="s">
        <v>24</v>
      </c>
      <c r="C42" s="42" t="s">
        <v>40</v>
      </c>
    </row>
    <row r="43" spans="1:3" x14ac:dyDescent="0.3">
      <c r="A43" s="40">
        <v>35186</v>
      </c>
      <c r="B43" s="41" t="s">
        <v>26</v>
      </c>
      <c r="C43" s="42" t="s">
        <v>25</v>
      </c>
    </row>
    <row r="44" spans="1:3" x14ac:dyDescent="0.3">
      <c r="A44" s="40">
        <v>35222</v>
      </c>
      <c r="B44" s="41" t="s">
        <v>41</v>
      </c>
      <c r="C44" s="42" t="s">
        <v>38</v>
      </c>
    </row>
    <row r="45" spans="1:3" x14ac:dyDescent="0.3">
      <c r="A45" s="40">
        <v>35315</v>
      </c>
      <c r="B45" s="41" t="s">
        <v>28</v>
      </c>
      <c r="C45" s="42" t="s">
        <v>27</v>
      </c>
    </row>
    <row r="46" spans="1:3" x14ac:dyDescent="0.3">
      <c r="A46" s="40">
        <v>35341</v>
      </c>
      <c r="B46" s="41" t="s">
        <v>44</v>
      </c>
      <c r="C46" s="42" t="s">
        <v>38</v>
      </c>
    </row>
    <row r="47" spans="1:3" x14ac:dyDescent="0.3">
      <c r="A47" s="40">
        <v>35350</v>
      </c>
      <c r="B47" s="41" t="s">
        <v>30</v>
      </c>
      <c r="C47" s="42" t="s">
        <v>27</v>
      </c>
    </row>
    <row r="48" spans="1:3" x14ac:dyDescent="0.3">
      <c r="A48" s="40">
        <v>35371</v>
      </c>
      <c r="B48" s="41" t="s">
        <v>31</v>
      </c>
      <c r="C48" s="42" t="s">
        <v>27</v>
      </c>
    </row>
    <row r="49" spans="1:3" x14ac:dyDescent="0.3">
      <c r="A49" s="40">
        <v>35384</v>
      </c>
      <c r="B49" s="41" t="s">
        <v>32</v>
      </c>
      <c r="C49" s="42" t="s">
        <v>23</v>
      </c>
    </row>
    <row r="50" spans="1:3" x14ac:dyDescent="0.3">
      <c r="A50" s="40">
        <v>35424</v>
      </c>
      <c r="B50" s="41" t="s">
        <v>34</v>
      </c>
      <c r="C50" s="42" t="s">
        <v>25</v>
      </c>
    </row>
    <row r="51" spans="1:3" x14ac:dyDescent="0.3">
      <c r="A51" s="40">
        <v>35431</v>
      </c>
      <c r="B51" s="41" t="s">
        <v>22</v>
      </c>
      <c r="C51" s="42" t="s">
        <v>25</v>
      </c>
    </row>
    <row r="52" spans="1:3" x14ac:dyDescent="0.3">
      <c r="A52" s="40">
        <v>35471</v>
      </c>
      <c r="B52" s="41" t="s">
        <v>36</v>
      </c>
      <c r="C52" s="42" t="s">
        <v>33</v>
      </c>
    </row>
    <row r="53" spans="1:3" x14ac:dyDescent="0.3">
      <c r="A53" s="40">
        <v>35472</v>
      </c>
      <c r="B53" s="41" t="s">
        <v>36</v>
      </c>
      <c r="C53" s="42" t="s">
        <v>29</v>
      </c>
    </row>
    <row r="54" spans="1:3" x14ac:dyDescent="0.3">
      <c r="A54" s="40">
        <v>35516</v>
      </c>
      <c r="B54" s="41" t="s">
        <v>37</v>
      </c>
      <c r="C54" s="42" t="s">
        <v>38</v>
      </c>
    </row>
    <row r="55" spans="1:3" x14ac:dyDescent="0.3">
      <c r="A55" s="40">
        <v>35517</v>
      </c>
      <c r="B55" s="41" t="s">
        <v>43</v>
      </c>
      <c r="C55" s="42" t="s">
        <v>23</v>
      </c>
    </row>
    <row r="56" spans="1:3" x14ac:dyDescent="0.3">
      <c r="A56" s="40">
        <v>35541</v>
      </c>
      <c r="B56" s="41" t="s">
        <v>24</v>
      </c>
      <c r="C56" s="42" t="s">
        <v>33</v>
      </c>
    </row>
    <row r="57" spans="1:3" x14ac:dyDescent="0.3">
      <c r="A57" s="40">
        <v>35551</v>
      </c>
      <c r="B57" s="41" t="s">
        <v>26</v>
      </c>
      <c r="C57" s="42" t="s">
        <v>38</v>
      </c>
    </row>
    <row r="58" spans="1:3" x14ac:dyDescent="0.3">
      <c r="A58" s="40">
        <v>35579</v>
      </c>
      <c r="B58" s="41" t="s">
        <v>41</v>
      </c>
      <c r="C58" s="42" t="s">
        <v>38</v>
      </c>
    </row>
    <row r="59" spans="1:3" x14ac:dyDescent="0.3">
      <c r="A59" s="40">
        <v>35680</v>
      </c>
      <c r="B59" s="41" t="s">
        <v>28</v>
      </c>
      <c r="C59" s="42" t="s">
        <v>40</v>
      </c>
    </row>
    <row r="60" spans="1:3" x14ac:dyDescent="0.3">
      <c r="A60" s="40">
        <v>35715</v>
      </c>
      <c r="B60" s="41" t="s">
        <v>30</v>
      </c>
      <c r="C60" s="42" t="s">
        <v>40</v>
      </c>
    </row>
    <row r="61" spans="1:3" x14ac:dyDescent="0.3">
      <c r="A61" s="40">
        <v>35736</v>
      </c>
      <c r="B61" s="41" t="s">
        <v>31</v>
      </c>
      <c r="C61" s="42" t="s">
        <v>40</v>
      </c>
    </row>
    <row r="62" spans="1:3" x14ac:dyDescent="0.3">
      <c r="A62" s="40">
        <v>35749</v>
      </c>
      <c r="B62" s="41" t="s">
        <v>32</v>
      </c>
      <c r="C62" s="42" t="s">
        <v>27</v>
      </c>
    </row>
    <row r="63" spans="1:3" x14ac:dyDescent="0.3">
      <c r="A63" s="40">
        <v>35789</v>
      </c>
      <c r="B63" s="41" t="s">
        <v>34</v>
      </c>
      <c r="C63" s="42" t="s">
        <v>38</v>
      </c>
    </row>
    <row r="64" spans="1:3" x14ac:dyDescent="0.3">
      <c r="A64" s="40">
        <v>35796</v>
      </c>
      <c r="B64" s="41" t="s">
        <v>22</v>
      </c>
      <c r="C64" s="42" t="s">
        <v>38</v>
      </c>
    </row>
    <row r="65" spans="1:3" x14ac:dyDescent="0.3">
      <c r="A65" s="40">
        <v>35849</v>
      </c>
      <c r="B65" s="41" t="s">
        <v>36</v>
      </c>
      <c r="C65" s="42" t="s">
        <v>33</v>
      </c>
    </row>
    <row r="66" spans="1:3" x14ac:dyDescent="0.3">
      <c r="A66" s="40">
        <v>35850</v>
      </c>
      <c r="B66" s="41" t="s">
        <v>36</v>
      </c>
      <c r="C66" s="42" t="s">
        <v>29</v>
      </c>
    </row>
    <row r="67" spans="1:3" x14ac:dyDescent="0.3">
      <c r="A67" s="40">
        <v>35894</v>
      </c>
      <c r="B67" s="41" t="s">
        <v>37</v>
      </c>
      <c r="C67" s="42" t="s">
        <v>38</v>
      </c>
    </row>
    <row r="68" spans="1:3" x14ac:dyDescent="0.3">
      <c r="A68" s="40">
        <v>35895</v>
      </c>
      <c r="B68" s="41" t="s">
        <v>43</v>
      </c>
      <c r="C68" s="42" t="s">
        <v>23</v>
      </c>
    </row>
    <row r="69" spans="1:3" x14ac:dyDescent="0.3">
      <c r="A69" s="40">
        <v>35906</v>
      </c>
      <c r="B69" s="41" t="s">
        <v>24</v>
      </c>
      <c r="C69" s="42" t="s">
        <v>29</v>
      </c>
    </row>
    <row r="70" spans="1:3" x14ac:dyDescent="0.3">
      <c r="A70" s="40">
        <v>35916</v>
      </c>
      <c r="B70" s="41" t="s">
        <v>26</v>
      </c>
      <c r="C70" s="42" t="s">
        <v>23</v>
      </c>
    </row>
    <row r="71" spans="1:3" x14ac:dyDescent="0.3">
      <c r="A71" s="40">
        <v>35957</v>
      </c>
      <c r="B71" s="41" t="s">
        <v>41</v>
      </c>
      <c r="C71" s="42" t="s">
        <v>38</v>
      </c>
    </row>
    <row r="72" spans="1:3" x14ac:dyDescent="0.3">
      <c r="A72" s="40">
        <v>36045</v>
      </c>
      <c r="B72" s="41" t="s">
        <v>28</v>
      </c>
      <c r="C72" s="42" t="s">
        <v>33</v>
      </c>
    </row>
    <row r="73" spans="1:3" x14ac:dyDescent="0.3">
      <c r="A73" s="40">
        <v>36080</v>
      </c>
      <c r="B73" s="41" t="s">
        <v>30</v>
      </c>
      <c r="C73" s="42" t="s">
        <v>33</v>
      </c>
    </row>
    <row r="74" spans="1:3" x14ac:dyDescent="0.3">
      <c r="A74" s="40">
        <v>36101</v>
      </c>
      <c r="B74" s="41" t="s">
        <v>31</v>
      </c>
      <c r="C74" s="42" t="s">
        <v>33</v>
      </c>
    </row>
    <row r="75" spans="1:3" x14ac:dyDescent="0.3">
      <c r="A75" s="40">
        <v>36114</v>
      </c>
      <c r="B75" s="41" t="s">
        <v>32</v>
      </c>
      <c r="C75" s="42" t="s">
        <v>40</v>
      </c>
    </row>
    <row r="76" spans="1:3" x14ac:dyDescent="0.3">
      <c r="A76" s="40">
        <v>36154</v>
      </c>
      <c r="B76" s="41" t="s">
        <v>34</v>
      </c>
      <c r="C76" s="42" t="s">
        <v>23</v>
      </c>
    </row>
    <row r="77" spans="1:3" x14ac:dyDescent="0.3">
      <c r="A77" s="40">
        <v>36161</v>
      </c>
      <c r="B77" s="41" t="s">
        <v>22</v>
      </c>
      <c r="C77" s="42" t="s">
        <v>23</v>
      </c>
    </row>
    <row r="78" spans="1:3" x14ac:dyDescent="0.3">
      <c r="A78" s="40">
        <v>36206</v>
      </c>
      <c r="B78" s="41" t="s">
        <v>36</v>
      </c>
      <c r="C78" s="42" t="s">
        <v>33</v>
      </c>
    </row>
    <row r="79" spans="1:3" x14ac:dyDescent="0.3">
      <c r="A79" s="40">
        <v>36207</v>
      </c>
      <c r="B79" s="41" t="s">
        <v>36</v>
      </c>
      <c r="C79" s="42" t="s">
        <v>29</v>
      </c>
    </row>
    <row r="80" spans="1:3" x14ac:dyDescent="0.3">
      <c r="A80" s="40">
        <v>36251</v>
      </c>
      <c r="B80" s="41" t="s">
        <v>37</v>
      </c>
      <c r="C80" s="42" t="s">
        <v>38</v>
      </c>
    </row>
    <row r="81" spans="1:3" x14ac:dyDescent="0.3">
      <c r="A81" s="40">
        <v>36252</v>
      </c>
      <c r="B81" s="41" t="s">
        <v>43</v>
      </c>
      <c r="C81" s="42" t="s">
        <v>23</v>
      </c>
    </row>
    <row r="82" spans="1:3" x14ac:dyDescent="0.3">
      <c r="A82" s="40">
        <v>36271</v>
      </c>
      <c r="B82" s="41" t="s">
        <v>24</v>
      </c>
      <c r="C82" s="42" t="s">
        <v>25</v>
      </c>
    </row>
    <row r="83" spans="1:3" x14ac:dyDescent="0.3">
      <c r="A83" s="40">
        <v>36281</v>
      </c>
      <c r="B83" s="41" t="s">
        <v>26</v>
      </c>
      <c r="C83" s="42" t="s">
        <v>27</v>
      </c>
    </row>
    <row r="84" spans="1:3" x14ac:dyDescent="0.3">
      <c r="A84" s="40">
        <v>36314</v>
      </c>
      <c r="B84" s="41" t="s">
        <v>41</v>
      </c>
      <c r="C84" s="42" t="s">
        <v>38</v>
      </c>
    </row>
    <row r="85" spans="1:3" x14ac:dyDescent="0.3">
      <c r="A85" s="40">
        <v>36410</v>
      </c>
      <c r="B85" s="41" t="s">
        <v>28</v>
      </c>
      <c r="C85" s="42" t="s">
        <v>29</v>
      </c>
    </row>
    <row r="86" spans="1:3" x14ac:dyDescent="0.3">
      <c r="A86" s="40">
        <v>36445</v>
      </c>
      <c r="B86" s="41" t="s">
        <v>30</v>
      </c>
      <c r="C86" s="42" t="s">
        <v>29</v>
      </c>
    </row>
    <row r="87" spans="1:3" x14ac:dyDescent="0.3">
      <c r="A87" s="40">
        <v>36466</v>
      </c>
      <c r="B87" s="41" t="s">
        <v>31</v>
      </c>
      <c r="C87" s="42" t="s">
        <v>29</v>
      </c>
    </row>
    <row r="88" spans="1:3" x14ac:dyDescent="0.3">
      <c r="A88" s="40">
        <v>36479</v>
      </c>
      <c r="B88" s="41" t="s">
        <v>32</v>
      </c>
      <c r="C88" s="42" t="s">
        <v>33</v>
      </c>
    </row>
    <row r="89" spans="1:3" x14ac:dyDescent="0.3">
      <c r="A89" s="40">
        <v>36519</v>
      </c>
      <c r="B89" s="41" t="s">
        <v>34</v>
      </c>
      <c r="C89" s="42" t="s">
        <v>27</v>
      </c>
    </row>
    <row r="90" spans="1:3" x14ac:dyDescent="0.3">
      <c r="A90" s="40">
        <v>36526</v>
      </c>
      <c r="B90" s="41" t="s">
        <v>22</v>
      </c>
      <c r="C90" s="42" t="s">
        <v>27</v>
      </c>
    </row>
    <row r="91" spans="1:3" x14ac:dyDescent="0.3">
      <c r="A91" s="40">
        <v>36591</v>
      </c>
      <c r="B91" s="41" t="s">
        <v>45</v>
      </c>
      <c r="C91" s="42" t="s">
        <v>33</v>
      </c>
    </row>
    <row r="92" spans="1:3" x14ac:dyDescent="0.3">
      <c r="A92" s="40">
        <v>36592</v>
      </c>
      <c r="B92" s="41" t="s">
        <v>46</v>
      </c>
      <c r="C92" s="42" t="s">
        <v>29</v>
      </c>
    </row>
    <row r="93" spans="1:3" x14ac:dyDescent="0.3">
      <c r="A93" s="40">
        <v>36637</v>
      </c>
      <c r="B93" s="41" t="s">
        <v>24</v>
      </c>
      <c r="C93" s="42" t="s">
        <v>23</v>
      </c>
    </row>
    <row r="94" spans="1:3" x14ac:dyDescent="0.3">
      <c r="A94" s="40">
        <v>36647</v>
      </c>
      <c r="B94" s="41" t="s">
        <v>26</v>
      </c>
      <c r="C94" s="42" t="s">
        <v>33</v>
      </c>
    </row>
    <row r="95" spans="1:3" x14ac:dyDescent="0.3">
      <c r="A95" s="40">
        <v>36699</v>
      </c>
      <c r="B95" s="41" t="s">
        <v>41</v>
      </c>
      <c r="C95" s="42" t="s">
        <v>38</v>
      </c>
    </row>
    <row r="96" spans="1:3" x14ac:dyDescent="0.3">
      <c r="A96" s="40">
        <v>36776</v>
      </c>
      <c r="B96" s="41" t="s">
        <v>28</v>
      </c>
      <c r="C96" s="42" t="s">
        <v>38</v>
      </c>
    </row>
    <row r="97" spans="1:3" x14ac:dyDescent="0.3">
      <c r="A97" s="40">
        <v>36811</v>
      </c>
      <c r="B97" s="41" t="s">
        <v>30</v>
      </c>
      <c r="C97" s="42" t="s">
        <v>38</v>
      </c>
    </row>
    <row r="98" spans="1:3" x14ac:dyDescent="0.3">
      <c r="A98" s="40">
        <v>36832</v>
      </c>
      <c r="B98" s="41" t="s">
        <v>31</v>
      </c>
      <c r="C98" s="42" t="s">
        <v>38</v>
      </c>
    </row>
    <row r="99" spans="1:3" x14ac:dyDescent="0.3">
      <c r="A99" s="40">
        <v>36845</v>
      </c>
      <c r="B99" s="41" t="s">
        <v>32</v>
      </c>
      <c r="C99" s="42" t="s">
        <v>25</v>
      </c>
    </row>
    <row r="100" spans="1:3" x14ac:dyDescent="0.3">
      <c r="A100" s="40">
        <v>36885</v>
      </c>
      <c r="B100" s="41" t="s">
        <v>34</v>
      </c>
      <c r="C100" s="42" t="s">
        <v>33</v>
      </c>
    </row>
    <row r="101" spans="1:3" x14ac:dyDescent="0.3">
      <c r="A101" s="40">
        <v>36892</v>
      </c>
      <c r="B101" s="41" t="s">
        <v>22</v>
      </c>
      <c r="C101" s="42" t="s">
        <v>33</v>
      </c>
    </row>
    <row r="102" spans="1:3" x14ac:dyDescent="0.3">
      <c r="A102" s="40">
        <v>36948</v>
      </c>
      <c r="B102" s="41" t="s">
        <v>45</v>
      </c>
      <c r="C102" s="42" t="s">
        <v>33</v>
      </c>
    </row>
    <row r="103" spans="1:3" x14ac:dyDescent="0.3">
      <c r="A103" s="40">
        <v>36949</v>
      </c>
      <c r="B103" s="41" t="s">
        <v>46</v>
      </c>
      <c r="C103" s="42" t="s">
        <v>29</v>
      </c>
    </row>
    <row r="104" spans="1:3" x14ac:dyDescent="0.3">
      <c r="A104" s="40">
        <v>36994</v>
      </c>
      <c r="B104" s="41" t="s">
        <v>43</v>
      </c>
      <c r="C104" s="42" t="s">
        <v>23</v>
      </c>
    </row>
    <row r="105" spans="1:3" x14ac:dyDescent="0.3">
      <c r="A105" s="40">
        <v>37002</v>
      </c>
      <c r="B105" s="41" t="s">
        <v>24</v>
      </c>
      <c r="C105" s="42" t="s">
        <v>27</v>
      </c>
    </row>
    <row r="106" spans="1:3" x14ac:dyDescent="0.3">
      <c r="A106" s="40">
        <v>37012</v>
      </c>
      <c r="B106" s="41" t="s">
        <v>26</v>
      </c>
      <c r="C106" s="42" t="s">
        <v>29</v>
      </c>
    </row>
    <row r="107" spans="1:3" x14ac:dyDescent="0.3">
      <c r="A107" s="40">
        <v>37056</v>
      </c>
      <c r="B107" s="41" t="s">
        <v>41</v>
      </c>
      <c r="C107" s="42" t="s">
        <v>38</v>
      </c>
    </row>
    <row r="108" spans="1:3" x14ac:dyDescent="0.3">
      <c r="A108" s="40">
        <v>37141</v>
      </c>
      <c r="B108" s="41" t="s">
        <v>28</v>
      </c>
      <c r="C108" s="42" t="s">
        <v>23</v>
      </c>
    </row>
    <row r="109" spans="1:3" x14ac:dyDescent="0.3">
      <c r="A109" s="40">
        <v>37176</v>
      </c>
      <c r="B109" s="41" t="s">
        <v>30</v>
      </c>
      <c r="C109" s="42" t="s">
        <v>23</v>
      </c>
    </row>
    <row r="110" spans="1:3" x14ac:dyDescent="0.3">
      <c r="A110" s="40">
        <v>37197</v>
      </c>
      <c r="B110" s="41" t="s">
        <v>31</v>
      </c>
      <c r="C110" s="42" t="s">
        <v>23</v>
      </c>
    </row>
    <row r="111" spans="1:3" x14ac:dyDescent="0.3">
      <c r="A111" s="40">
        <v>37210</v>
      </c>
      <c r="B111" s="41" t="s">
        <v>32</v>
      </c>
      <c r="C111" s="42" t="s">
        <v>38</v>
      </c>
    </row>
    <row r="112" spans="1:3" x14ac:dyDescent="0.3">
      <c r="A112" s="40">
        <v>37250</v>
      </c>
      <c r="B112" s="41" t="s">
        <v>34</v>
      </c>
      <c r="C112" s="42" t="s">
        <v>29</v>
      </c>
    </row>
    <row r="113" spans="1:3" x14ac:dyDescent="0.3">
      <c r="A113" s="40">
        <v>37257</v>
      </c>
      <c r="B113" s="41" t="s">
        <v>22</v>
      </c>
      <c r="C113" s="42" t="s">
        <v>29</v>
      </c>
    </row>
    <row r="114" spans="1:3" x14ac:dyDescent="0.3">
      <c r="A114" s="40">
        <v>37298</v>
      </c>
      <c r="B114" s="41" t="s">
        <v>45</v>
      </c>
      <c r="C114" s="42" t="s">
        <v>33</v>
      </c>
    </row>
    <row r="115" spans="1:3" x14ac:dyDescent="0.3">
      <c r="A115" s="40">
        <v>37299</v>
      </c>
      <c r="B115" s="41" t="s">
        <v>46</v>
      </c>
      <c r="C115" s="42" t="s">
        <v>29</v>
      </c>
    </row>
    <row r="116" spans="1:3" x14ac:dyDescent="0.3">
      <c r="A116" s="40">
        <v>37344</v>
      </c>
      <c r="B116" s="41" t="s">
        <v>43</v>
      </c>
      <c r="C116" s="42" t="s">
        <v>23</v>
      </c>
    </row>
    <row r="117" spans="1:3" x14ac:dyDescent="0.3">
      <c r="A117" s="40">
        <v>37367</v>
      </c>
      <c r="B117" s="41" t="s">
        <v>24</v>
      </c>
      <c r="C117" s="42" t="s">
        <v>40</v>
      </c>
    </row>
    <row r="118" spans="1:3" x14ac:dyDescent="0.3">
      <c r="A118" s="40">
        <v>37377</v>
      </c>
      <c r="B118" s="41" t="s">
        <v>26</v>
      </c>
      <c r="C118" s="42" t="s">
        <v>25</v>
      </c>
    </row>
    <row r="119" spans="1:3" x14ac:dyDescent="0.3">
      <c r="A119" s="40">
        <v>37406</v>
      </c>
      <c r="B119" s="41" t="s">
        <v>41</v>
      </c>
      <c r="C119" s="42" t="s">
        <v>38</v>
      </c>
    </row>
    <row r="120" spans="1:3" x14ac:dyDescent="0.3">
      <c r="A120" s="40">
        <v>37506</v>
      </c>
      <c r="B120" s="41" t="s">
        <v>28</v>
      </c>
      <c r="C120" s="42" t="s">
        <v>27</v>
      </c>
    </row>
    <row r="121" spans="1:3" x14ac:dyDescent="0.3">
      <c r="A121" s="40">
        <v>37541</v>
      </c>
      <c r="B121" s="41" t="s">
        <v>30</v>
      </c>
      <c r="C121" s="42" t="s">
        <v>27</v>
      </c>
    </row>
    <row r="122" spans="1:3" x14ac:dyDescent="0.3">
      <c r="A122" s="40">
        <v>37562</v>
      </c>
      <c r="B122" s="41" t="s">
        <v>31</v>
      </c>
      <c r="C122" s="42" t="s">
        <v>27</v>
      </c>
    </row>
    <row r="123" spans="1:3" x14ac:dyDescent="0.3">
      <c r="A123" s="40">
        <v>37575</v>
      </c>
      <c r="B123" s="41" t="s">
        <v>32</v>
      </c>
      <c r="C123" s="42" t="s">
        <v>23</v>
      </c>
    </row>
    <row r="124" spans="1:3" x14ac:dyDescent="0.3">
      <c r="A124" s="40">
        <v>37615</v>
      </c>
      <c r="B124" s="41" t="s">
        <v>34</v>
      </c>
      <c r="C124" s="42" t="s">
        <v>25</v>
      </c>
    </row>
    <row r="125" spans="1:3" x14ac:dyDescent="0.3">
      <c r="A125" s="40">
        <v>37622</v>
      </c>
      <c r="B125" s="41" t="s">
        <v>22</v>
      </c>
      <c r="C125" s="42" t="s">
        <v>25</v>
      </c>
    </row>
    <row r="126" spans="1:3" x14ac:dyDescent="0.3">
      <c r="A126" s="40">
        <v>37683</v>
      </c>
      <c r="B126" s="41" t="s">
        <v>45</v>
      </c>
      <c r="C126" s="42" t="s">
        <v>33</v>
      </c>
    </row>
    <row r="127" spans="1:3" x14ac:dyDescent="0.3">
      <c r="A127" s="40">
        <v>37684</v>
      </c>
      <c r="B127" s="41" t="s">
        <v>46</v>
      </c>
      <c r="C127" s="42" t="s">
        <v>29</v>
      </c>
    </row>
    <row r="128" spans="1:3" x14ac:dyDescent="0.3">
      <c r="A128" s="40">
        <v>37729</v>
      </c>
      <c r="B128" s="41" t="s">
        <v>43</v>
      </c>
      <c r="C128" s="42" t="s">
        <v>23</v>
      </c>
    </row>
    <row r="129" spans="1:3" x14ac:dyDescent="0.3">
      <c r="A129" s="40">
        <v>37732</v>
      </c>
      <c r="B129" s="41" t="s">
        <v>24</v>
      </c>
      <c r="C129" s="42" t="s">
        <v>33</v>
      </c>
    </row>
    <row r="130" spans="1:3" x14ac:dyDescent="0.3">
      <c r="A130" s="40">
        <v>37742</v>
      </c>
      <c r="B130" s="41" t="s">
        <v>26</v>
      </c>
      <c r="C130" s="42" t="s">
        <v>38</v>
      </c>
    </row>
    <row r="131" spans="1:3" x14ac:dyDescent="0.3">
      <c r="A131" s="40">
        <v>37791</v>
      </c>
      <c r="B131" s="41" t="s">
        <v>41</v>
      </c>
      <c r="C131" s="42" t="s">
        <v>38</v>
      </c>
    </row>
    <row r="132" spans="1:3" x14ac:dyDescent="0.3">
      <c r="A132" s="40">
        <v>37871</v>
      </c>
      <c r="B132" s="41" t="s">
        <v>28</v>
      </c>
      <c r="C132" s="42" t="s">
        <v>40</v>
      </c>
    </row>
    <row r="133" spans="1:3" x14ac:dyDescent="0.3">
      <c r="A133" s="40">
        <v>37906</v>
      </c>
      <c r="B133" s="41" t="s">
        <v>30</v>
      </c>
      <c r="C133" s="42" t="s">
        <v>40</v>
      </c>
    </row>
    <row r="134" spans="1:3" x14ac:dyDescent="0.3">
      <c r="A134" s="40">
        <v>37927</v>
      </c>
      <c r="B134" s="41" t="s">
        <v>31</v>
      </c>
      <c r="C134" s="42" t="s">
        <v>40</v>
      </c>
    </row>
    <row r="135" spans="1:3" x14ac:dyDescent="0.3">
      <c r="A135" s="40">
        <v>37940</v>
      </c>
      <c r="B135" s="41" t="s">
        <v>32</v>
      </c>
      <c r="C135" s="42" t="s">
        <v>27</v>
      </c>
    </row>
    <row r="136" spans="1:3" x14ac:dyDescent="0.3">
      <c r="A136" s="40">
        <v>37980</v>
      </c>
      <c r="B136" s="41" t="s">
        <v>34</v>
      </c>
      <c r="C136" s="42" t="s">
        <v>38</v>
      </c>
    </row>
    <row r="137" spans="1:3" x14ac:dyDescent="0.3">
      <c r="A137" s="40">
        <v>37987</v>
      </c>
      <c r="B137" s="41" t="s">
        <v>22</v>
      </c>
      <c r="C137" s="42" t="s">
        <v>38</v>
      </c>
    </row>
    <row r="138" spans="1:3" x14ac:dyDescent="0.3">
      <c r="A138" s="40">
        <v>38040</v>
      </c>
      <c r="B138" s="41" t="s">
        <v>45</v>
      </c>
      <c r="C138" s="42" t="s">
        <v>33</v>
      </c>
    </row>
    <row r="139" spans="1:3" x14ac:dyDescent="0.3">
      <c r="A139" s="40">
        <v>38041</v>
      </c>
      <c r="B139" s="41" t="s">
        <v>46</v>
      </c>
      <c r="C139" s="42" t="s">
        <v>29</v>
      </c>
    </row>
    <row r="140" spans="1:3" x14ac:dyDescent="0.3">
      <c r="A140" s="40">
        <v>38086</v>
      </c>
      <c r="B140" s="41" t="s">
        <v>43</v>
      </c>
      <c r="C140" s="42" t="s">
        <v>23</v>
      </c>
    </row>
    <row r="141" spans="1:3" x14ac:dyDescent="0.3">
      <c r="A141" s="40">
        <v>38098</v>
      </c>
      <c r="B141" s="41" t="s">
        <v>24</v>
      </c>
      <c r="C141" s="42" t="s">
        <v>25</v>
      </c>
    </row>
    <row r="142" spans="1:3" x14ac:dyDescent="0.3">
      <c r="A142" s="40">
        <v>38108</v>
      </c>
      <c r="B142" s="41" t="s">
        <v>26</v>
      </c>
      <c r="C142" s="42" t="s">
        <v>27</v>
      </c>
    </row>
    <row r="143" spans="1:3" x14ac:dyDescent="0.3">
      <c r="A143" s="40">
        <v>38148</v>
      </c>
      <c r="B143" s="41" t="s">
        <v>41</v>
      </c>
      <c r="C143" s="42" t="s">
        <v>38</v>
      </c>
    </row>
    <row r="144" spans="1:3" x14ac:dyDescent="0.3">
      <c r="A144" s="40">
        <v>38237</v>
      </c>
      <c r="B144" s="41" t="s">
        <v>28</v>
      </c>
      <c r="C144" s="42" t="s">
        <v>29</v>
      </c>
    </row>
    <row r="145" spans="1:3" x14ac:dyDescent="0.3">
      <c r="A145" s="40">
        <v>38272</v>
      </c>
      <c r="B145" s="41" t="s">
        <v>30</v>
      </c>
      <c r="C145" s="42" t="s">
        <v>29</v>
      </c>
    </row>
    <row r="146" spans="1:3" x14ac:dyDescent="0.3">
      <c r="A146" s="40">
        <v>38293</v>
      </c>
      <c r="B146" s="41" t="s">
        <v>31</v>
      </c>
      <c r="C146" s="42" t="s">
        <v>29</v>
      </c>
    </row>
    <row r="147" spans="1:3" x14ac:dyDescent="0.3">
      <c r="A147" s="40">
        <v>38306</v>
      </c>
      <c r="B147" s="41" t="s">
        <v>32</v>
      </c>
      <c r="C147" s="42" t="s">
        <v>33</v>
      </c>
    </row>
    <row r="148" spans="1:3" x14ac:dyDescent="0.3">
      <c r="A148" s="40">
        <v>38346</v>
      </c>
      <c r="B148" s="41" t="s">
        <v>34</v>
      </c>
      <c r="C148" s="42" t="s">
        <v>27</v>
      </c>
    </row>
    <row r="149" spans="1:3" x14ac:dyDescent="0.3">
      <c r="A149" s="40">
        <v>38353</v>
      </c>
      <c r="B149" s="41" t="s">
        <v>22</v>
      </c>
      <c r="C149" s="42" t="s">
        <v>27</v>
      </c>
    </row>
    <row r="150" spans="1:3" x14ac:dyDescent="0.3">
      <c r="A150" s="40">
        <v>38390</v>
      </c>
      <c r="B150" s="41" t="s">
        <v>45</v>
      </c>
      <c r="C150" s="42" t="s">
        <v>33</v>
      </c>
    </row>
    <row r="151" spans="1:3" x14ac:dyDescent="0.3">
      <c r="A151" s="40">
        <v>38391</v>
      </c>
      <c r="B151" s="41" t="s">
        <v>46</v>
      </c>
      <c r="C151" s="42" t="s">
        <v>29</v>
      </c>
    </row>
    <row r="152" spans="1:3" x14ac:dyDescent="0.3">
      <c r="A152" s="40">
        <v>38436</v>
      </c>
      <c r="B152" s="41" t="s">
        <v>43</v>
      </c>
      <c r="C152" s="42" t="s">
        <v>23</v>
      </c>
    </row>
    <row r="153" spans="1:3" x14ac:dyDescent="0.3">
      <c r="A153" s="40">
        <v>38463</v>
      </c>
      <c r="B153" s="41" t="s">
        <v>24</v>
      </c>
      <c r="C153" s="42" t="s">
        <v>38</v>
      </c>
    </row>
    <row r="154" spans="1:3" x14ac:dyDescent="0.3">
      <c r="A154" s="40">
        <v>38473</v>
      </c>
      <c r="B154" s="41" t="s">
        <v>26</v>
      </c>
      <c r="C154" s="42" t="s">
        <v>40</v>
      </c>
    </row>
    <row r="155" spans="1:3" x14ac:dyDescent="0.3">
      <c r="A155" s="40">
        <v>38498</v>
      </c>
      <c r="B155" s="41" t="s">
        <v>41</v>
      </c>
      <c r="C155" s="42" t="s">
        <v>38</v>
      </c>
    </row>
    <row r="156" spans="1:3" x14ac:dyDescent="0.3">
      <c r="A156" s="40">
        <v>38602</v>
      </c>
      <c r="B156" s="41" t="s">
        <v>28</v>
      </c>
      <c r="C156" s="42" t="s">
        <v>25</v>
      </c>
    </row>
    <row r="157" spans="1:3" x14ac:dyDescent="0.3">
      <c r="A157" s="40">
        <v>38637</v>
      </c>
      <c r="B157" s="41" t="s">
        <v>30</v>
      </c>
      <c r="C157" s="42" t="s">
        <v>25</v>
      </c>
    </row>
    <row r="158" spans="1:3" x14ac:dyDescent="0.3">
      <c r="A158" s="40">
        <v>38658</v>
      </c>
      <c r="B158" s="41" t="s">
        <v>31</v>
      </c>
      <c r="C158" s="42" t="s">
        <v>25</v>
      </c>
    </row>
    <row r="159" spans="1:3" x14ac:dyDescent="0.3">
      <c r="A159" s="40">
        <v>38671</v>
      </c>
      <c r="B159" s="41" t="s">
        <v>32</v>
      </c>
      <c r="C159" s="42" t="s">
        <v>29</v>
      </c>
    </row>
    <row r="160" spans="1:3" x14ac:dyDescent="0.3">
      <c r="A160" s="40">
        <v>38711</v>
      </c>
      <c r="B160" s="41" t="s">
        <v>34</v>
      </c>
      <c r="C160" s="42" t="s">
        <v>40</v>
      </c>
    </row>
    <row r="161" spans="1:3" x14ac:dyDescent="0.3">
      <c r="A161" s="40">
        <v>38718</v>
      </c>
      <c r="B161" s="41" t="s">
        <v>22</v>
      </c>
      <c r="C161" s="42" t="s">
        <v>40</v>
      </c>
    </row>
    <row r="162" spans="1:3" x14ac:dyDescent="0.3">
      <c r="A162" s="40">
        <v>38775</v>
      </c>
      <c r="B162" s="41" t="s">
        <v>45</v>
      </c>
      <c r="C162" s="42" t="s">
        <v>33</v>
      </c>
    </row>
    <row r="163" spans="1:3" x14ac:dyDescent="0.3">
      <c r="A163" s="40">
        <v>38776</v>
      </c>
      <c r="B163" s="41" t="s">
        <v>46</v>
      </c>
      <c r="C163" s="42" t="s">
        <v>29</v>
      </c>
    </row>
    <row r="164" spans="1:3" x14ac:dyDescent="0.3">
      <c r="A164" s="40">
        <v>38821</v>
      </c>
      <c r="B164" s="41" t="s">
        <v>43</v>
      </c>
      <c r="C164" s="42" t="s">
        <v>23</v>
      </c>
    </row>
    <row r="165" spans="1:3" x14ac:dyDescent="0.3">
      <c r="A165" s="40">
        <v>38828</v>
      </c>
      <c r="B165" s="41" t="s">
        <v>24</v>
      </c>
      <c r="C165" s="42" t="s">
        <v>23</v>
      </c>
    </row>
    <row r="166" spans="1:3" x14ac:dyDescent="0.3">
      <c r="A166" s="40">
        <v>38838</v>
      </c>
      <c r="B166" s="41" t="s">
        <v>26</v>
      </c>
      <c r="C166" s="42" t="s">
        <v>33</v>
      </c>
    </row>
    <row r="167" spans="1:3" x14ac:dyDescent="0.3">
      <c r="A167" s="40">
        <v>38883</v>
      </c>
      <c r="B167" s="41" t="s">
        <v>41</v>
      </c>
      <c r="C167" s="42" t="s">
        <v>38</v>
      </c>
    </row>
    <row r="168" spans="1:3" x14ac:dyDescent="0.3">
      <c r="A168" s="40">
        <v>38967</v>
      </c>
      <c r="B168" s="41" t="s">
        <v>28</v>
      </c>
      <c r="C168" s="42" t="s">
        <v>38</v>
      </c>
    </row>
    <row r="169" spans="1:3" x14ac:dyDescent="0.3">
      <c r="A169" s="40">
        <v>39002</v>
      </c>
      <c r="B169" s="41" t="s">
        <v>30</v>
      </c>
      <c r="C169" s="42" t="s">
        <v>38</v>
      </c>
    </row>
    <row r="170" spans="1:3" x14ac:dyDescent="0.3">
      <c r="A170" s="40">
        <v>39023</v>
      </c>
      <c r="B170" s="41" t="s">
        <v>31</v>
      </c>
      <c r="C170" s="42" t="s">
        <v>38</v>
      </c>
    </row>
    <row r="171" spans="1:3" x14ac:dyDescent="0.3">
      <c r="A171" s="40">
        <v>39036</v>
      </c>
      <c r="B171" s="41" t="s">
        <v>32</v>
      </c>
      <c r="C171" s="42" t="s">
        <v>25</v>
      </c>
    </row>
    <row r="172" spans="1:3" x14ac:dyDescent="0.3">
      <c r="A172" s="40">
        <v>39076</v>
      </c>
      <c r="B172" s="41" t="s">
        <v>34</v>
      </c>
      <c r="C172" s="42" t="s">
        <v>33</v>
      </c>
    </row>
    <row r="173" spans="1:3" x14ac:dyDescent="0.3">
      <c r="A173" s="40">
        <v>39083</v>
      </c>
      <c r="B173" s="41" t="s">
        <v>22</v>
      </c>
      <c r="C173" s="42" t="s">
        <v>33</v>
      </c>
    </row>
    <row r="174" spans="1:3" x14ac:dyDescent="0.3">
      <c r="A174" s="40">
        <v>39132</v>
      </c>
      <c r="B174" s="41" t="s">
        <v>45</v>
      </c>
      <c r="C174" s="42" t="s">
        <v>33</v>
      </c>
    </row>
    <row r="175" spans="1:3" x14ac:dyDescent="0.3">
      <c r="A175" s="40">
        <v>39133</v>
      </c>
      <c r="B175" s="41" t="s">
        <v>46</v>
      </c>
      <c r="C175" s="42" t="s">
        <v>29</v>
      </c>
    </row>
    <row r="176" spans="1:3" x14ac:dyDescent="0.3">
      <c r="A176" s="40">
        <v>39178</v>
      </c>
      <c r="B176" s="41" t="s">
        <v>43</v>
      </c>
      <c r="C176" s="42" t="s">
        <v>23</v>
      </c>
    </row>
    <row r="177" spans="1:3" x14ac:dyDescent="0.3">
      <c r="A177" s="40">
        <v>39193</v>
      </c>
      <c r="B177" s="41" t="s">
        <v>24</v>
      </c>
      <c r="C177" s="42" t="s">
        <v>27</v>
      </c>
    </row>
    <row r="178" spans="1:3" x14ac:dyDescent="0.3">
      <c r="A178" s="40">
        <v>39203</v>
      </c>
      <c r="B178" s="41" t="s">
        <v>26</v>
      </c>
      <c r="C178" s="42" t="s">
        <v>29</v>
      </c>
    </row>
    <row r="179" spans="1:3" x14ac:dyDescent="0.3">
      <c r="A179" s="40">
        <v>39240</v>
      </c>
      <c r="B179" s="41" t="s">
        <v>41</v>
      </c>
      <c r="C179" s="42" t="s">
        <v>38</v>
      </c>
    </row>
    <row r="180" spans="1:3" x14ac:dyDescent="0.3">
      <c r="A180" s="40">
        <v>39332</v>
      </c>
      <c r="B180" s="41" t="s">
        <v>28</v>
      </c>
      <c r="C180" s="42" t="s">
        <v>23</v>
      </c>
    </row>
    <row r="181" spans="1:3" x14ac:dyDescent="0.3">
      <c r="A181" s="40">
        <v>39367</v>
      </c>
      <c r="B181" s="41" t="s">
        <v>30</v>
      </c>
      <c r="C181" s="42" t="s">
        <v>23</v>
      </c>
    </row>
    <row r="182" spans="1:3" x14ac:dyDescent="0.3">
      <c r="A182" s="40">
        <v>39388</v>
      </c>
      <c r="B182" s="41" t="s">
        <v>31</v>
      </c>
      <c r="C182" s="42" t="s">
        <v>23</v>
      </c>
    </row>
    <row r="183" spans="1:3" x14ac:dyDescent="0.3">
      <c r="A183" s="40">
        <v>39401</v>
      </c>
      <c r="B183" s="41" t="s">
        <v>32</v>
      </c>
      <c r="C183" s="42" t="s">
        <v>38</v>
      </c>
    </row>
    <row r="184" spans="1:3" x14ac:dyDescent="0.3">
      <c r="A184" s="40">
        <v>39441</v>
      </c>
      <c r="B184" s="41" t="s">
        <v>34</v>
      </c>
      <c r="C184" s="42" t="s">
        <v>29</v>
      </c>
    </row>
    <row r="185" spans="1:3" x14ac:dyDescent="0.3">
      <c r="A185" s="40">
        <v>39448</v>
      </c>
      <c r="B185" s="41" t="s">
        <v>22</v>
      </c>
      <c r="C185" s="42" t="s">
        <v>29</v>
      </c>
    </row>
    <row r="186" spans="1:3" x14ac:dyDescent="0.3">
      <c r="A186" s="40">
        <v>39482</v>
      </c>
      <c r="B186" s="41" t="s">
        <v>45</v>
      </c>
      <c r="C186" s="42" t="s">
        <v>33</v>
      </c>
    </row>
    <row r="187" spans="1:3" x14ac:dyDescent="0.3">
      <c r="A187" s="40">
        <v>39483</v>
      </c>
      <c r="B187" s="41" t="s">
        <v>46</v>
      </c>
      <c r="C187" s="42" t="s">
        <v>29</v>
      </c>
    </row>
    <row r="188" spans="1:3" x14ac:dyDescent="0.3">
      <c r="A188" s="40">
        <v>39528</v>
      </c>
      <c r="B188" s="41" t="s">
        <v>43</v>
      </c>
      <c r="C188" s="42" t="s">
        <v>23</v>
      </c>
    </row>
    <row r="189" spans="1:3" x14ac:dyDescent="0.3">
      <c r="A189" s="40">
        <v>39559</v>
      </c>
      <c r="B189" s="41" t="s">
        <v>24</v>
      </c>
      <c r="C189" s="42" t="s">
        <v>33</v>
      </c>
    </row>
    <row r="190" spans="1:3" x14ac:dyDescent="0.3">
      <c r="A190" s="40">
        <v>39569</v>
      </c>
      <c r="B190" s="41" t="s">
        <v>26</v>
      </c>
      <c r="C190" s="42" t="s">
        <v>38</v>
      </c>
    </row>
    <row r="191" spans="1:3" x14ac:dyDescent="0.3">
      <c r="A191" s="40">
        <v>39590</v>
      </c>
      <c r="B191" s="41" t="s">
        <v>41</v>
      </c>
      <c r="C191" s="42" t="s">
        <v>38</v>
      </c>
    </row>
    <row r="192" spans="1:3" x14ac:dyDescent="0.3">
      <c r="A192" s="40">
        <v>39698</v>
      </c>
      <c r="B192" s="41" t="s">
        <v>28</v>
      </c>
      <c r="C192" s="42" t="s">
        <v>40</v>
      </c>
    </row>
    <row r="193" spans="1:3" x14ac:dyDescent="0.3">
      <c r="A193" s="40">
        <v>39733</v>
      </c>
      <c r="B193" s="41" t="s">
        <v>30</v>
      </c>
      <c r="C193" s="42" t="s">
        <v>40</v>
      </c>
    </row>
    <row r="194" spans="1:3" x14ac:dyDescent="0.3">
      <c r="A194" s="40">
        <v>39754</v>
      </c>
      <c r="B194" s="41" t="s">
        <v>31</v>
      </c>
      <c r="C194" s="42" t="s">
        <v>40</v>
      </c>
    </row>
    <row r="195" spans="1:3" x14ac:dyDescent="0.3">
      <c r="A195" s="40">
        <v>39767</v>
      </c>
      <c r="B195" s="41" t="s">
        <v>32</v>
      </c>
      <c r="C195" s="42" t="s">
        <v>27</v>
      </c>
    </row>
    <row r="196" spans="1:3" x14ac:dyDescent="0.3">
      <c r="A196" s="40">
        <v>39807</v>
      </c>
      <c r="B196" s="41" t="s">
        <v>34</v>
      </c>
      <c r="C196" s="42" t="s">
        <v>38</v>
      </c>
    </row>
    <row r="197" spans="1:3" x14ac:dyDescent="0.3">
      <c r="A197" s="40">
        <v>39814</v>
      </c>
      <c r="B197" s="41" t="s">
        <v>22</v>
      </c>
      <c r="C197" s="42" t="s">
        <v>38</v>
      </c>
    </row>
    <row r="198" spans="1:3" x14ac:dyDescent="0.3">
      <c r="A198" s="40">
        <v>39867</v>
      </c>
      <c r="B198" s="41" t="s">
        <v>45</v>
      </c>
      <c r="C198" s="42" t="s">
        <v>33</v>
      </c>
    </row>
    <row r="199" spans="1:3" x14ac:dyDescent="0.3">
      <c r="A199" s="40">
        <v>39868</v>
      </c>
      <c r="B199" s="41" t="s">
        <v>46</v>
      </c>
      <c r="C199" s="42" t="s">
        <v>29</v>
      </c>
    </row>
    <row r="200" spans="1:3" x14ac:dyDescent="0.3">
      <c r="A200" s="40">
        <v>39913</v>
      </c>
      <c r="B200" s="41" t="s">
        <v>43</v>
      </c>
      <c r="C200" s="42" t="s">
        <v>23</v>
      </c>
    </row>
    <row r="201" spans="1:3" x14ac:dyDescent="0.3">
      <c r="A201" s="40">
        <v>39924</v>
      </c>
      <c r="B201" s="41" t="s">
        <v>24</v>
      </c>
      <c r="C201" s="42" t="s">
        <v>29</v>
      </c>
    </row>
    <row r="202" spans="1:3" x14ac:dyDescent="0.3">
      <c r="A202" s="40">
        <v>39934</v>
      </c>
      <c r="B202" s="41" t="s">
        <v>26</v>
      </c>
      <c r="C202" s="42" t="s">
        <v>23</v>
      </c>
    </row>
    <row r="203" spans="1:3" x14ac:dyDescent="0.3">
      <c r="A203" s="40">
        <v>39975</v>
      </c>
      <c r="B203" s="41" t="s">
        <v>41</v>
      </c>
      <c r="C203" s="42" t="s">
        <v>38</v>
      </c>
    </row>
    <row r="204" spans="1:3" x14ac:dyDescent="0.3">
      <c r="A204" s="40">
        <v>40063</v>
      </c>
      <c r="B204" s="41" t="s">
        <v>28</v>
      </c>
      <c r="C204" s="42" t="s">
        <v>33</v>
      </c>
    </row>
    <row r="205" spans="1:3" x14ac:dyDescent="0.3">
      <c r="A205" s="40">
        <v>40098</v>
      </c>
      <c r="B205" s="41" t="s">
        <v>30</v>
      </c>
      <c r="C205" s="42" t="s">
        <v>33</v>
      </c>
    </row>
    <row r="206" spans="1:3" x14ac:dyDescent="0.3">
      <c r="A206" s="40">
        <v>40119</v>
      </c>
      <c r="B206" s="41" t="s">
        <v>31</v>
      </c>
      <c r="C206" s="42" t="s">
        <v>33</v>
      </c>
    </row>
    <row r="207" spans="1:3" x14ac:dyDescent="0.3">
      <c r="A207" s="40">
        <v>40132</v>
      </c>
      <c r="B207" s="41" t="s">
        <v>32</v>
      </c>
      <c r="C207" s="42" t="s">
        <v>40</v>
      </c>
    </row>
    <row r="208" spans="1:3" x14ac:dyDescent="0.3">
      <c r="A208" s="40">
        <v>40172</v>
      </c>
      <c r="B208" s="41" t="s">
        <v>34</v>
      </c>
      <c r="C208" s="42" t="s">
        <v>23</v>
      </c>
    </row>
    <row r="209" spans="1:3" x14ac:dyDescent="0.3">
      <c r="A209" s="40">
        <v>40179</v>
      </c>
      <c r="B209" s="41" t="s">
        <v>22</v>
      </c>
      <c r="C209" s="42" t="s">
        <v>23</v>
      </c>
    </row>
    <row r="210" spans="1:3" x14ac:dyDescent="0.3">
      <c r="A210" s="40">
        <v>40224</v>
      </c>
      <c r="B210" s="41" t="s">
        <v>45</v>
      </c>
      <c r="C210" s="42" t="s">
        <v>33</v>
      </c>
    </row>
    <row r="211" spans="1:3" x14ac:dyDescent="0.3">
      <c r="A211" s="40">
        <v>40225</v>
      </c>
      <c r="B211" s="41" t="s">
        <v>46</v>
      </c>
      <c r="C211" s="42" t="s">
        <v>29</v>
      </c>
    </row>
    <row r="212" spans="1:3" x14ac:dyDescent="0.3">
      <c r="A212" s="40">
        <v>40270</v>
      </c>
      <c r="B212" s="41" t="s">
        <v>43</v>
      </c>
      <c r="C212" s="42" t="s">
        <v>23</v>
      </c>
    </row>
    <row r="213" spans="1:3" x14ac:dyDescent="0.3">
      <c r="A213" s="40">
        <v>40289</v>
      </c>
      <c r="B213" s="41" t="s">
        <v>24</v>
      </c>
      <c r="C213" s="42" t="s">
        <v>25</v>
      </c>
    </row>
    <row r="214" spans="1:3" x14ac:dyDescent="0.3">
      <c r="A214" s="40">
        <v>40299</v>
      </c>
      <c r="B214" s="41" t="s">
        <v>26</v>
      </c>
      <c r="C214" s="42" t="s">
        <v>27</v>
      </c>
    </row>
    <row r="215" spans="1:3" x14ac:dyDescent="0.3">
      <c r="A215" s="40">
        <v>40332</v>
      </c>
      <c r="B215" s="41" t="s">
        <v>41</v>
      </c>
      <c r="C215" s="42" t="s">
        <v>38</v>
      </c>
    </row>
    <row r="216" spans="1:3" x14ac:dyDescent="0.3">
      <c r="A216" s="40">
        <v>40428</v>
      </c>
      <c r="B216" s="41" t="s">
        <v>28</v>
      </c>
      <c r="C216" s="42" t="s">
        <v>29</v>
      </c>
    </row>
    <row r="217" spans="1:3" x14ac:dyDescent="0.3">
      <c r="A217" s="40">
        <v>40463</v>
      </c>
      <c r="B217" s="41" t="s">
        <v>30</v>
      </c>
      <c r="C217" s="42" t="s">
        <v>29</v>
      </c>
    </row>
    <row r="218" spans="1:3" x14ac:dyDescent="0.3">
      <c r="A218" s="40">
        <v>40484</v>
      </c>
      <c r="B218" s="41" t="s">
        <v>31</v>
      </c>
      <c r="C218" s="42" t="s">
        <v>29</v>
      </c>
    </row>
    <row r="219" spans="1:3" x14ac:dyDescent="0.3">
      <c r="A219" s="40">
        <v>40497</v>
      </c>
      <c r="B219" s="41" t="s">
        <v>32</v>
      </c>
      <c r="C219" s="42" t="s">
        <v>33</v>
      </c>
    </row>
    <row r="220" spans="1:3" x14ac:dyDescent="0.3">
      <c r="A220" s="40">
        <v>40537</v>
      </c>
      <c r="B220" s="41" t="s">
        <v>34</v>
      </c>
      <c r="C220" s="42" t="s">
        <v>27</v>
      </c>
    </row>
    <row r="221" spans="1:3" x14ac:dyDescent="0.3">
      <c r="A221" s="40">
        <v>40544</v>
      </c>
      <c r="B221" s="41" t="s">
        <v>22</v>
      </c>
      <c r="C221" s="42" t="s">
        <v>27</v>
      </c>
    </row>
    <row r="222" spans="1:3" x14ac:dyDescent="0.3">
      <c r="A222" s="40">
        <v>40609</v>
      </c>
      <c r="B222" s="41" t="s">
        <v>45</v>
      </c>
      <c r="C222" s="42" t="s">
        <v>33</v>
      </c>
    </row>
    <row r="223" spans="1:3" x14ac:dyDescent="0.3">
      <c r="A223" s="40">
        <v>40610</v>
      </c>
      <c r="B223" s="41" t="s">
        <v>46</v>
      </c>
      <c r="C223" s="42" t="s">
        <v>29</v>
      </c>
    </row>
    <row r="224" spans="1:3" x14ac:dyDescent="0.3">
      <c r="A224" s="40">
        <v>40654</v>
      </c>
      <c r="B224" s="41" t="s">
        <v>24</v>
      </c>
      <c r="C224" s="42" t="s">
        <v>38</v>
      </c>
    </row>
    <row r="225" spans="1:3" x14ac:dyDescent="0.3">
      <c r="A225" s="40">
        <v>40655</v>
      </c>
      <c r="B225" s="41" t="s">
        <v>43</v>
      </c>
      <c r="C225" s="42" t="s">
        <v>23</v>
      </c>
    </row>
    <row r="226" spans="1:3" x14ac:dyDescent="0.3">
      <c r="A226" s="40">
        <v>40664</v>
      </c>
      <c r="B226" s="41" t="s">
        <v>26</v>
      </c>
      <c r="C226" s="42" t="s">
        <v>40</v>
      </c>
    </row>
    <row r="227" spans="1:3" x14ac:dyDescent="0.3">
      <c r="A227" s="40">
        <v>40717</v>
      </c>
      <c r="B227" s="41" t="s">
        <v>41</v>
      </c>
      <c r="C227" s="42" t="s">
        <v>38</v>
      </c>
    </row>
    <row r="228" spans="1:3" x14ac:dyDescent="0.3">
      <c r="A228" s="40">
        <v>40793</v>
      </c>
      <c r="B228" s="41" t="s">
        <v>28</v>
      </c>
      <c r="C228" s="42" t="s">
        <v>25</v>
      </c>
    </row>
    <row r="229" spans="1:3" x14ac:dyDescent="0.3">
      <c r="A229" s="40">
        <v>40828</v>
      </c>
      <c r="B229" s="41" t="s">
        <v>30</v>
      </c>
      <c r="C229" s="42" t="s">
        <v>25</v>
      </c>
    </row>
    <row r="230" spans="1:3" x14ac:dyDescent="0.3">
      <c r="A230" s="40">
        <v>40849</v>
      </c>
      <c r="B230" s="41" t="s">
        <v>31</v>
      </c>
      <c r="C230" s="42" t="s">
        <v>25</v>
      </c>
    </row>
    <row r="231" spans="1:3" x14ac:dyDescent="0.3">
      <c r="A231" s="40">
        <v>40862</v>
      </c>
      <c r="B231" s="41" t="s">
        <v>47</v>
      </c>
      <c r="C231" s="42" t="s">
        <v>29</v>
      </c>
    </row>
    <row r="232" spans="1:3" x14ac:dyDescent="0.3">
      <c r="A232" s="40">
        <v>40902</v>
      </c>
      <c r="B232" s="41" t="s">
        <v>34</v>
      </c>
      <c r="C232" s="42" t="s">
        <v>40</v>
      </c>
    </row>
    <row r="233" spans="1:3" x14ac:dyDescent="0.3">
      <c r="A233" s="40">
        <v>40909</v>
      </c>
      <c r="B233" s="41" t="s">
        <v>22</v>
      </c>
      <c r="C233" s="42" t="s">
        <v>40</v>
      </c>
    </row>
    <row r="234" spans="1:3" x14ac:dyDescent="0.3">
      <c r="A234" s="40">
        <v>40959</v>
      </c>
      <c r="B234" s="41" t="s">
        <v>45</v>
      </c>
      <c r="C234" s="42" t="s">
        <v>33</v>
      </c>
    </row>
    <row r="235" spans="1:3" x14ac:dyDescent="0.3">
      <c r="A235" s="40">
        <v>40960</v>
      </c>
      <c r="B235" s="41" t="s">
        <v>46</v>
      </c>
      <c r="C235" s="42" t="s">
        <v>29</v>
      </c>
    </row>
    <row r="236" spans="1:3" x14ac:dyDescent="0.3">
      <c r="A236" s="40">
        <v>41005</v>
      </c>
      <c r="B236" s="41" t="s">
        <v>43</v>
      </c>
      <c r="C236" s="42" t="s">
        <v>23</v>
      </c>
    </row>
    <row r="237" spans="1:3" x14ac:dyDescent="0.3">
      <c r="A237" s="40">
        <v>41020</v>
      </c>
      <c r="B237" s="41" t="s">
        <v>24</v>
      </c>
      <c r="C237" s="42" t="s">
        <v>27</v>
      </c>
    </row>
    <row r="238" spans="1:3" x14ac:dyDescent="0.3">
      <c r="A238" s="40">
        <v>41030</v>
      </c>
      <c r="B238" s="41" t="s">
        <v>26</v>
      </c>
      <c r="C238" s="42" t="s">
        <v>29</v>
      </c>
    </row>
    <row r="239" spans="1:3" x14ac:dyDescent="0.3">
      <c r="A239" s="40">
        <v>41067</v>
      </c>
      <c r="B239" s="41" t="s">
        <v>41</v>
      </c>
      <c r="C239" s="42" t="s">
        <v>38</v>
      </c>
    </row>
    <row r="240" spans="1:3" x14ac:dyDescent="0.3">
      <c r="A240" s="40">
        <v>41159</v>
      </c>
      <c r="B240" s="41" t="s">
        <v>28</v>
      </c>
      <c r="C240" s="42" t="s">
        <v>23</v>
      </c>
    </row>
    <row r="241" spans="1:3" x14ac:dyDescent="0.3">
      <c r="A241" s="40">
        <v>41194</v>
      </c>
      <c r="B241" s="41" t="s">
        <v>30</v>
      </c>
      <c r="C241" s="42" t="s">
        <v>23</v>
      </c>
    </row>
    <row r="242" spans="1:3" x14ac:dyDescent="0.3">
      <c r="A242" s="40">
        <v>41215</v>
      </c>
      <c r="B242" s="41" t="s">
        <v>31</v>
      </c>
      <c r="C242" s="42" t="s">
        <v>23</v>
      </c>
    </row>
    <row r="243" spans="1:3" x14ac:dyDescent="0.3">
      <c r="A243" s="40">
        <v>41228</v>
      </c>
      <c r="B243" s="41" t="s">
        <v>47</v>
      </c>
      <c r="C243" s="42" t="s">
        <v>38</v>
      </c>
    </row>
    <row r="244" spans="1:3" x14ac:dyDescent="0.3">
      <c r="A244" s="40">
        <v>41268</v>
      </c>
      <c r="B244" s="41" t="s">
        <v>34</v>
      </c>
      <c r="C244" s="42" t="s">
        <v>29</v>
      </c>
    </row>
    <row r="245" spans="1:3" x14ac:dyDescent="0.3">
      <c r="A245" s="40">
        <v>41275</v>
      </c>
      <c r="B245" s="41" t="s">
        <v>22</v>
      </c>
      <c r="C245" s="42" t="s">
        <v>29</v>
      </c>
    </row>
    <row r="246" spans="1:3" x14ac:dyDescent="0.3">
      <c r="A246" s="40">
        <v>41316</v>
      </c>
      <c r="B246" s="41" t="s">
        <v>45</v>
      </c>
      <c r="C246" s="42" t="s">
        <v>33</v>
      </c>
    </row>
    <row r="247" spans="1:3" x14ac:dyDescent="0.3">
      <c r="A247" s="40">
        <v>41317</v>
      </c>
      <c r="B247" s="41" t="s">
        <v>46</v>
      </c>
      <c r="C247" s="42" t="s">
        <v>29</v>
      </c>
    </row>
    <row r="248" spans="1:3" x14ac:dyDescent="0.3">
      <c r="A248" s="40">
        <v>41362</v>
      </c>
      <c r="B248" s="41" t="s">
        <v>43</v>
      </c>
      <c r="C248" s="42" t="s">
        <v>23</v>
      </c>
    </row>
    <row r="249" spans="1:3" x14ac:dyDescent="0.3">
      <c r="A249" s="40">
        <v>41385</v>
      </c>
      <c r="B249" s="41" t="s">
        <v>24</v>
      </c>
      <c r="C249" s="42" t="s">
        <v>40</v>
      </c>
    </row>
    <row r="250" spans="1:3" x14ac:dyDescent="0.3">
      <c r="A250" s="40">
        <v>41395</v>
      </c>
      <c r="B250" s="41" t="s">
        <v>26</v>
      </c>
      <c r="C250" s="42" t="s">
        <v>25</v>
      </c>
    </row>
    <row r="251" spans="1:3" x14ac:dyDescent="0.3">
      <c r="A251" s="40">
        <v>41424</v>
      </c>
      <c r="B251" s="41" t="s">
        <v>41</v>
      </c>
      <c r="C251" s="42" t="s">
        <v>38</v>
      </c>
    </row>
    <row r="252" spans="1:3" x14ac:dyDescent="0.3">
      <c r="A252" s="40">
        <v>41524</v>
      </c>
      <c r="B252" s="41" t="s">
        <v>28</v>
      </c>
      <c r="C252" s="42" t="s">
        <v>27</v>
      </c>
    </row>
    <row r="253" spans="1:3" x14ac:dyDescent="0.3">
      <c r="A253" s="40">
        <v>41559</v>
      </c>
      <c r="B253" s="41" t="s">
        <v>30</v>
      </c>
      <c r="C253" s="42" t="s">
        <v>27</v>
      </c>
    </row>
    <row r="254" spans="1:3" x14ac:dyDescent="0.3">
      <c r="A254" s="40">
        <v>41580</v>
      </c>
      <c r="B254" s="41" t="s">
        <v>31</v>
      </c>
      <c r="C254" s="42" t="s">
        <v>27</v>
      </c>
    </row>
    <row r="255" spans="1:3" x14ac:dyDescent="0.3">
      <c r="A255" s="40">
        <v>41593</v>
      </c>
      <c r="B255" s="41" t="s">
        <v>47</v>
      </c>
      <c r="C255" s="42" t="s">
        <v>23</v>
      </c>
    </row>
    <row r="256" spans="1:3" x14ac:dyDescent="0.3">
      <c r="A256" s="40">
        <v>41633</v>
      </c>
      <c r="B256" s="41" t="s">
        <v>34</v>
      </c>
      <c r="C256" s="42" t="s">
        <v>25</v>
      </c>
    </row>
    <row r="257" spans="1:3" x14ac:dyDescent="0.3">
      <c r="A257" s="40">
        <v>41640</v>
      </c>
      <c r="B257" s="41" t="s">
        <v>22</v>
      </c>
      <c r="C257" s="42" t="s">
        <v>25</v>
      </c>
    </row>
    <row r="258" spans="1:3" x14ac:dyDescent="0.3">
      <c r="A258" s="40">
        <v>41701</v>
      </c>
      <c r="B258" s="41" t="s">
        <v>45</v>
      </c>
      <c r="C258" s="42" t="s">
        <v>33</v>
      </c>
    </row>
    <row r="259" spans="1:3" x14ac:dyDescent="0.3">
      <c r="A259" s="40">
        <v>41702</v>
      </c>
      <c r="B259" s="41" t="s">
        <v>46</v>
      </c>
      <c r="C259" s="42" t="s">
        <v>29</v>
      </c>
    </row>
    <row r="260" spans="1:3" x14ac:dyDescent="0.3">
      <c r="A260" s="40">
        <v>41747</v>
      </c>
      <c r="B260" s="41" t="s">
        <v>43</v>
      </c>
      <c r="C260" s="42" t="s">
        <v>23</v>
      </c>
    </row>
    <row r="261" spans="1:3" x14ac:dyDescent="0.3">
      <c r="A261" s="40">
        <v>41750</v>
      </c>
      <c r="B261" s="41" t="s">
        <v>24</v>
      </c>
      <c r="C261" s="42" t="s">
        <v>33</v>
      </c>
    </row>
    <row r="262" spans="1:3" x14ac:dyDescent="0.3">
      <c r="A262" s="40">
        <v>41760</v>
      </c>
      <c r="B262" s="41" t="s">
        <v>26</v>
      </c>
      <c r="C262" s="42" t="s">
        <v>38</v>
      </c>
    </row>
    <row r="263" spans="1:3" x14ac:dyDescent="0.3">
      <c r="A263" s="40">
        <v>41809</v>
      </c>
      <c r="B263" s="41" t="s">
        <v>41</v>
      </c>
      <c r="C263" s="42" t="s">
        <v>38</v>
      </c>
    </row>
    <row r="264" spans="1:3" x14ac:dyDescent="0.3">
      <c r="A264" s="40">
        <v>41889</v>
      </c>
      <c r="B264" s="41" t="s">
        <v>28</v>
      </c>
      <c r="C264" s="42" t="s">
        <v>40</v>
      </c>
    </row>
    <row r="265" spans="1:3" x14ac:dyDescent="0.3">
      <c r="A265" s="40">
        <v>41924</v>
      </c>
      <c r="B265" s="41" t="s">
        <v>30</v>
      </c>
      <c r="C265" s="42" t="s">
        <v>40</v>
      </c>
    </row>
    <row r="266" spans="1:3" x14ac:dyDescent="0.3">
      <c r="A266" s="40">
        <v>41945</v>
      </c>
      <c r="B266" s="41" t="s">
        <v>31</v>
      </c>
      <c r="C266" s="42" t="s">
        <v>40</v>
      </c>
    </row>
    <row r="267" spans="1:3" x14ac:dyDescent="0.3">
      <c r="A267" s="40">
        <v>41958</v>
      </c>
      <c r="B267" s="41" t="s">
        <v>47</v>
      </c>
      <c r="C267" s="42" t="s">
        <v>27</v>
      </c>
    </row>
    <row r="268" spans="1:3" x14ac:dyDescent="0.3">
      <c r="A268" s="40">
        <v>41998</v>
      </c>
      <c r="B268" s="41" t="s">
        <v>34</v>
      </c>
      <c r="C268" s="42" t="s">
        <v>38</v>
      </c>
    </row>
    <row r="269" spans="1:3" x14ac:dyDescent="0.3">
      <c r="A269" s="40">
        <v>42005</v>
      </c>
      <c r="B269" s="41" t="s">
        <v>22</v>
      </c>
      <c r="C269" s="42" t="s">
        <v>38</v>
      </c>
    </row>
    <row r="270" spans="1:3" x14ac:dyDescent="0.3">
      <c r="A270" s="40">
        <v>42051</v>
      </c>
      <c r="B270" s="41" t="s">
        <v>45</v>
      </c>
      <c r="C270" s="42" t="s">
        <v>33</v>
      </c>
    </row>
    <row r="271" spans="1:3" x14ac:dyDescent="0.3">
      <c r="A271" s="40">
        <v>42052</v>
      </c>
      <c r="B271" s="41" t="s">
        <v>46</v>
      </c>
      <c r="C271" s="42" t="s">
        <v>29</v>
      </c>
    </row>
    <row r="272" spans="1:3" x14ac:dyDescent="0.3">
      <c r="A272" s="40">
        <v>42097</v>
      </c>
      <c r="B272" s="41" t="s">
        <v>43</v>
      </c>
      <c r="C272" s="42" t="s">
        <v>23</v>
      </c>
    </row>
    <row r="273" spans="1:3" x14ac:dyDescent="0.3">
      <c r="A273" s="40">
        <v>42115</v>
      </c>
      <c r="B273" s="41" t="s">
        <v>24</v>
      </c>
      <c r="C273" s="42" t="s">
        <v>29</v>
      </c>
    </row>
    <row r="274" spans="1:3" x14ac:dyDescent="0.3">
      <c r="A274" s="40">
        <v>42125</v>
      </c>
      <c r="B274" s="41" t="s">
        <v>26</v>
      </c>
      <c r="C274" s="42" t="s">
        <v>23</v>
      </c>
    </row>
    <row r="275" spans="1:3" x14ac:dyDescent="0.3">
      <c r="A275" s="40">
        <v>42159</v>
      </c>
      <c r="B275" s="41" t="s">
        <v>41</v>
      </c>
      <c r="C275" s="42" t="s">
        <v>38</v>
      </c>
    </row>
    <row r="276" spans="1:3" x14ac:dyDescent="0.3">
      <c r="A276" s="40">
        <v>42254</v>
      </c>
      <c r="B276" s="41" t="s">
        <v>28</v>
      </c>
      <c r="C276" s="42" t="s">
        <v>33</v>
      </c>
    </row>
    <row r="277" spans="1:3" x14ac:dyDescent="0.3">
      <c r="A277" s="40">
        <v>42289</v>
      </c>
      <c r="B277" s="41" t="s">
        <v>30</v>
      </c>
      <c r="C277" s="42" t="s">
        <v>33</v>
      </c>
    </row>
    <row r="278" spans="1:3" x14ac:dyDescent="0.3">
      <c r="A278" s="40">
        <v>42310</v>
      </c>
      <c r="B278" s="41" t="s">
        <v>31</v>
      </c>
      <c r="C278" s="42" t="s">
        <v>33</v>
      </c>
    </row>
    <row r="279" spans="1:3" x14ac:dyDescent="0.3">
      <c r="A279" s="40">
        <v>42323</v>
      </c>
      <c r="B279" s="41" t="s">
        <v>47</v>
      </c>
      <c r="C279" s="42" t="s">
        <v>40</v>
      </c>
    </row>
    <row r="280" spans="1:3" x14ac:dyDescent="0.3">
      <c r="A280" s="40">
        <v>42363</v>
      </c>
      <c r="B280" s="41" t="s">
        <v>34</v>
      </c>
      <c r="C280" s="42" t="s">
        <v>23</v>
      </c>
    </row>
    <row r="281" spans="1:3" x14ac:dyDescent="0.3">
      <c r="A281" s="40">
        <v>42370</v>
      </c>
      <c r="B281" s="41" t="s">
        <v>22</v>
      </c>
      <c r="C281" s="42" t="s">
        <v>23</v>
      </c>
    </row>
    <row r="282" spans="1:3" x14ac:dyDescent="0.3">
      <c r="A282" s="40">
        <v>42408</v>
      </c>
      <c r="B282" s="41" t="s">
        <v>45</v>
      </c>
      <c r="C282" s="42" t="s">
        <v>33</v>
      </c>
    </row>
    <row r="283" spans="1:3" x14ac:dyDescent="0.3">
      <c r="A283" s="40">
        <v>42409</v>
      </c>
      <c r="B283" s="41" t="s">
        <v>46</v>
      </c>
      <c r="C283" s="42" t="s">
        <v>29</v>
      </c>
    </row>
    <row r="284" spans="1:3" x14ac:dyDescent="0.3">
      <c r="A284" s="40">
        <v>42454</v>
      </c>
      <c r="B284" s="41" t="s">
        <v>43</v>
      </c>
      <c r="C284" s="42" t="s">
        <v>23</v>
      </c>
    </row>
    <row r="285" spans="1:3" x14ac:dyDescent="0.3">
      <c r="A285" s="40">
        <v>42481</v>
      </c>
      <c r="B285" s="41" t="s">
        <v>24</v>
      </c>
      <c r="C285" s="42" t="s">
        <v>38</v>
      </c>
    </row>
    <row r="286" spans="1:3" x14ac:dyDescent="0.3">
      <c r="A286" s="40">
        <v>42491</v>
      </c>
      <c r="B286" s="41" t="s">
        <v>26</v>
      </c>
      <c r="C286" s="42" t="s">
        <v>40</v>
      </c>
    </row>
    <row r="287" spans="1:3" x14ac:dyDescent="0.3">
      <c r="A287" s="40">
        <v>42516</v>
      </c>
      <c r="B287" s="41" t="s">
        <v>41</v>
      </c>
      <c r="C287" s="42" t="s">
        <v>38</v>
      </c>
    </row>
    <row r="288" spans="1:3" x14ac:dyDescent="0.3">
      <c r="A288" s="40">
        <v>42620</v>
      </c>
      <c r="B288" s="41" t="s">
        <v>28</v>
      </c>
      <c r="C288" s="42" t="s">
        <v>25</v>
      </c>
    </row>
    <row r="289" spans="1:3" x14ac:dyDescent="0.3">
      <c r="A289" s="40">
        <v>42655</v>
      </c>
      <c r="B289" s="41" t="s">
        <v>30</v>
      </c>
      <c r="C289" s="42" t="s">
        <v>25</v>
      </c>
    </row>
    <row r="290" spans="1:3" x14ac:dyDescent="0.3">
      <c r="A290" s="40">
        <v>42676</v>
      </c>
      <c r="B290" s="41" t="s">
        <v>31</v>
      </c>
      <c r="C290" s="42" t="s">
        <v>25</v>
      </c>
    </row>
    <row r="291" spans="1:3" x14ac:dyDescent="0.3">
      <c r="A291" s="40">
        <v>42689</v>
      </c>
      <c r="B291" s="41" t="s">
        <v>47</v>
      </c>
      <c r="C291" s="42" t="s">
        <v>29</v>
      </c>
    </row>
    <row r="292" spans="1:3" x14ac:dyDescent="0.3">
      <c r="A292" s="40">
        <v>42729</v>
      </c>
      <c r="B292" s="41" t="s">
        <v>34</v>
      </c>
      <c r="C292" s="42" t="s">
        <v>40</v>
      </c>
    </row>
    <row r="293" spans="1:3" x14ac:dyDescent="0.3">
      <c r="A293" s="40">
        <v>42736</v>
      </c>
      <c r="B293" s="41" t="s">
        <v>22</v>
      </c>
      <c r="C293" s="42" t="s">
        <v>40</v>
      </c>
    </row>
    <row r="294" spans="1:3" x14ac:dyDescent="0.3">
      <c r="A294" s="40">
        <v>42793</v>
      </c>
      <c r="B294" s="41" t="s">
        <v>45</v>
      </c>
      <c r="C294" s="42" t="s">
        <v>33</v>
      </c>
    </row>
    <row r="295" spans="1:3" x14ac:dyDescent="0.3">
      <c r="A295" s="40">
        <v>42794</v>
      </c>
      <c r="B295" s="41" t="s">
        <v>46</v>
      </c>
      <c r="C295" s="42" t="s">
        <v>29</v>
      </c>
    </row>
    <row r="296" spans="1:3" x14ac:dyDescent="0.3">
      <c r="A296" s="40">
        <v>42839</v>
      </c>
      <c r="B296" s="41" t="s">
        <v>43</v>
      </c>
      <c r="C296" s="42" t="s">
        <v>23</v>
      </c>
    </row>
    <row r="297" spans="1:3" x14ac:dyDescent="0.3">
      <c r="A297" s="40">
        <v>42846</v>
      </c>
      <c r="B297" s="41" t="s">
        <v>24</v>
      </c>
      <c r="C297" s="42" t="s">
        <v>23</v>
      </c>
    </row>
    <row r="298" spans="1:3" x14ac:dyDescent="0.3">
      <c r="A298" s="40">
        <v>42856</v>
      </c>
      <c r="B298" s="41" t="s">
        <v>26</v>
      </c>
      <c r="C298" s="42" t="s">
        <v>33</v>
      </c>
    </row>
    <row r="299" spans="1:3" x14ac:dyDescent="0.3">
      <c r="A299" s="40">
        <v>42901</v>
      </c>
      <c r="B299" s="41" t="s">
        <v>41</v>
      </c>
      <c r="C299" s="42" t="s">
        <v>38</v>
      </c>
    </row>
    <row r="300" spans="1:3" x14ac:dyDescent="0.3">
      <c r="A300" s="40">
        <v>42985</v>
      </c>
      <c r="B300" s="41" t="s">
        <v>28</v>
      </c>
      <c r="C300" s="42" t="s">
        <v>38</v>
      </c>
    </row>
    <row r="301" spans="1:3" x14ac:dyDescent="0.3">
      <c r="A301" s="40">
        <v>43020</v>
      </c>
      <c r="B301" s="41" t="s">
        <v>30</v>
      </c>
      <c r="C301" s="42" t="s">
        <v>38</v>
      </c>
    </row>
    <row r="302" spans="1:3" x14ac:dyDescent="0.3">
      <c r="A302" s="40">
        <v>43041</v>
      </c>
      <c r="B302" s="41" t="s">
        <v>31</v>
      </c>
      <c r="C302" s="42" t="s">
        <v>38</v>
      </c>
    </row>
    <row r="303" spans="1:3" x14ac:dyDescent="0.3">
      <c r="A303" s="40">
        <v>43054</v>
      </c>
      <c r="B303" s="41" t="s">
        <v>47</v>
      </c>
      <c r="C303" s="42" t="s">
        <v>25</v>
      </c>
    </row>
    <row r="304" spans="1:3" x14ac:dyDescent="0.3">
      <c r="A304" s="40">
        <v>43094</v>
      </c>
      <c r="B304" s="41" t="s">
        <v>34</v>
      </c>
      <c r="C304" s="42" t="s">
        <v>33</v>
      </c>
    </row>
    <row r="305" spans="1:3" x14ac:dyDescent="0.3">
      <c r="A305" s="40">
        <v>43101</v>
      </c>
      <c r="B305" s="41" t="s">
        <v>22</v>
      </c>
      <c r="C305" s="42" t="s">
        <v>33</v>
      </c>
    </row>
    <row r="306" spans="1:3" x14ac:dyDescent="0.3">
      <c r="A306" s="40">
        <v>43143</v>
      </c>
      <c r="B306" s="41" t="s">
        <v>45</v>
      </c>
      <c r="C306" s="42" t="s">
        <v>33</v>
      </c>
    </row>
    <row r="307" spans="1:3" x14ac:dyDescent="0.3">
      <c r="A307" s="40">
        <v>43144</v>
      </c>
      <c r="B307" s="41" t="s">
        <v>46</v>
      </c>
      <c r="C307" s="42" t="s">
        <v>29</v>
      </c>
    </row>
    <row r="308" spans="1:3" x14ac:dyDescent="0.3">
      <c r="A308" s="40">
        <v>43189</v>
      </c>
      <c r="B308" s="41" t="s">
        <v>43</v>
      </c>
      <c r="C308" s="42" t="s">
        <v>23</v>
      </c>
    </row>
    <row r="309" spans="1:3" x14ac:dyDescent="0.3">
      <c r="A309" s="40">
        <v>43211</v>
      </c>
      <c r="B309" s="41" t="s">
        <v>24</v>
      </c>
      <c r="C309" s="42" t="s">
        <v>27</v>
      </c>
    </row>
    <row r="310" spans="1:3" x14ac:dyDescent="0.3">
      <c r="A310" s="40">
        <v>43221</v>
      </c>
      <c r="B310" s="41" t="s">
        <v>26</v>
      </c>
      <c r="C310" s="42" t="s">
        <v>29</v>
      </c>
    </row>
    <row r="311" spans="1:3" x14ac:dyDescent="0.3">
      <c r="A311" s="40">
        <v>43251</v>
      </c>
      <c r="B311" s="41" t="s">
        <v>41</v>
      </c>
      <c r="C311" s="42" t="s">
        <v>38</v>
      </c>
    </row>
    <row r="312" spans="1:3" x14ac:dyDescent="0.3">
      <c r="A312" s="40">
        <v>43350</v>
      </c>
      <c r="B312" s="41" t="s">
        <v>28</v>
      </c>
      <c r="C312" s="42" t="s">
        <v>23</v>
      </c>
    </row>
    <row r="313" spans="1:3" x14ac:dyDescent="0.3">
      <c r="A313" s="40">
        <v>43385</v>
      </c>
      <c r="B313" s="41" t="s">
        <v>30</v>
      </c>
      <c r="C313" s="42" t="s">
        <v>23</v>
      </c>
    </row>
    <row r="314" spans="1:3" x14ac:dyDescent="0.3">
      <c r="A314" s="40">
        <v>43406</v>
      </c>
      <c r="B314" s="41" t="s">
        <v>31</v>
      </c>
      <c r="C314" s="42" t="s">
        <v>23</v>
      </c>
    </row>
    <row r="315" spans="1:3" x14ac:dyDescent="0.3">
      <c r="A315" s="40">
        <v>43419</v>
      </c>
      <c r="B315" s="41" t="s">
        <v>47</v>
      </c>
      <c r="C315" s="42" t="s">
        <v>38</v>
      </c>
    </row>
    <row r="316" spans="1:3" x14ac:dyDescent="0.3">
      <c r="A316" s="40">
        <v>43459</v>
      </c>
      <c r="B316" s="41" t="s">
        <v>34</v>
      </c>
      <c r="C316" s="42" t="s">
        <v>29</v>
      </c>
    </row>
    <row r="317" spans="1:3" x14ac:dyDescent="0.3">
      <c r="A317" s="40">
        <v>43466</v>
      </c>
      <c r="B317" s="41" t="s">
        <v>22</v>
      </c>
      <c r="C317" s="42" t="s">
        <v>29</v>
      </c>
    </row>
    <row r="318" spans="1:3" x14ac:dyDescent="0.3">
      <c r="A318" s="40">
        <v>43528</v>
      </c>
      <c r="B318" s="41" t="s">
        <v>45</v>
      </c>
      <c r="C318" s="42" t="s">
        <v>33</v>
      </c>
    </row>
    <row r="319" spans="1:3" x14ac:dyDescent="0.3">
      <c r="A319" s="40">
        <v>43529</v>
      </c>
      <c r="B319" s="41" t="s">
        <v>46</v>
      </c>
      <c r="C319" s="42" t="s">
        <v>29</v>
      </c>
    </row>
    <row r="320" spans="1:3" x14ac:dyDescent="0.3">
      <c r="A320" s="40">
        <v>43574</v>
      </c>
      <c r="B320" s="41" t="s">
        <v>43</v>
      </c>
      <c r="C320" s="42" t="s">
        <v>23</v>
      </c>
    </row>
    <row r="321" spans="1:3" x14ac:dyDescent="0.3">
      <c r="A321" s="40">
        <v>43576</v>
      </c>
      <c r="B321" s="41" t="s">
        <v>24</v>
      </c>
      <c r="C321" s="42" t="s">
        <v>40</v>
      </c>
    </row>
    <row r="322" spans="1:3" x14ac:dyDescent="0.3">
      <c r="A322" s="40">
        <v>43586</v>
      </c>
      <c r="B322" s="41" t="s">
        <v>26</v>
      </c>
      <c r="C322" s="42" t="s">
        <v>25</v>
      </c>
    </row>
    <row r="323" spans="1:3" x14ac:dyDescent="0.3">
      <c r="A323" s="40">
        <v>43636</v>
      </c>
      <c r="B323" s="41" t="s">
        <v>41</v>
      </c>
      <c r="C323" s="42" t="s">
        <v>38</v>
      </c>
    </row>
    <row r="324" spans="1:3" x14ac:dyDescent="0.3">
      <c r="A324" s="40">
        <v>43715</v>
      </c>
      <c r="B324" s="41" t="s">
        <v>28</v>
      </c>
      <c r="C324" s="42" t="s">
        <v>27</v>
      </c>
    </row>
    <row r="325" spans="1:3" x14ac:dyDescent="0.3">
      <c r="A325" s="40">
        <v>43750</v>
      </c>
      <c r="B325" s="41" t="s">
        <v>30</v>
      </c>
      <c r="C325" s="42" t="s">
        <v>27</v>
      </c>
    </row>
    <row r="326" spans="1:3" x14ac:dyDescent="0.3">
      <c r="A326" s="40">
        <v>43771</v>
      </c>
      <c r="B326" s="41" t="s">
        <v>31</v>
      </c>
      <c r="C326" s="42" t="s">
        <v>27</v>
      </c>
    </row>
    <row r="327" spans="1:3" x14ac:dyDescent="0.3">
      <c r="A327" s="40">
        <v>43784</v>
      </c>
      <c r="B327" s="41" t="s">
        <v>47</v>
      </c>
      <c r="C327" s="42" t="s">
        <v>23</v>
      </c>
    </row>
    <row r="328" spans="1:3" x14ac:dyDescent="0.3">
      <c r="A328" s="40">
        <v>43824</v>
      </c>
      <c r="B328" s="41" t="s">
        <v>34</v>
      </c>
      <c r="C328" s="42" t="s">
        <v>25</v>
      </c>
    </row>
    <row r="329" spans="1:3" x14ac:dyDescent="0.3">
      <c r="A329" s="40">
        <v>43831</v>
      </c>
      <c r="B329" s="41" t="s">
        <v>22</v>
      </c>
      <c r="C329" s="42" t="s">
        <v>25</v>
      </c>
    </row>
    <row r="330" spans="1:3" x14ac:dyDescent="0.3">
      <c r="A330" s="40">
        <v>43885</v>
      </c>
      <c r="B330" s="41" t="s">
        <v>45</v>
      </c>
      <c r="C330" s="42" t="s">
        <v>33</v>
      </c>
    </row>
    <row r="331" spans="1:3" x14ac:dyDescent="0.3">
      <c r="A331" s="40">
        <v>43886</v>
      </c>
      <c r="B331" s="41" t="s">
        <v>46</v>
      </c>
      <c r="C331" s="42" t="s">
        <v>29</v>
      </c>
    </row>
    <row r="332" spans="1:3" x14ac:dyDescent="0.3">
      <c r="A332" s="40">
        <v>43931</v>
      </c>
      <c r="B332" s="41" t="s">
        <v>43</v>
      </c>
      <c r="C332" s="42" t="s">
        <v>23</v>
      </c>
    </row>
    <row r="333" spans="1:3" x14ac:dyDescent="0.3">
      <c r="A333" s="40">
        <v>43942</v>
      </c>
      <c r="B333" s="41" t="s">
        <v>24</v>
      </c>
      <c r="C333" s="42" t="s">
        <v>29</v>
      </c>
    </row>
    <row r="334" spans="1:3" x14ac:dyDescent="0.3">
      <c r="A334" s="40">
        <v>43952</v>
      </c>
      <c r="B334" s="41" t="s">
        <v>26</v>
      </c>
      <c r="C334" s="42" t="s">
        <v>23</v>
      </c>
    </row>
    <row r="335" spans="1:3" x14ac:dyDescent="0.3">
      <c r="A335" s="40">
        <v>43993</v>
      </c>
      <c r="B335" s="41" t="s">
        <v>41</v>
      </c>
      <c r="C335" s="42" t="s">
        <v>38</v>
      </c>
    </row>
    <row r="336" spans="1:3" x14ac:dyDescent="0.3">
      <c r="A336" s="40">
        <v>44081</v>
      </c>
      <c r="B336" s="41" t="s">
        <v>28</v>
      </c>
      <c r="C336" s="42" t="s">
        <v>33</v>
      </c>
    </row>
    <row r="337" spans="1:3" x14ac:dyDescent="0.3">
      <c r="A337" s="40">
        <v>44116</v>
      </c>
      <c r="B337" s="41" t="s">
        <v>30</v>
      </c>
      <c r="C337" s="42" t="s">
        <v>33</v>
      </c>
    </row>
    <row r="338" spans="1:3" x14ac:dyDescent="0.3">
      <c r="A338" s="40">
        <v>44137</v>
      </c>
      <c r="B338" s="41" t="s">
        <v>31</v>
      </c>
      <c r="C338" s="42" t="s">
        <v>33</v>
      </c>
    </row>
    <row r="339" spans="1:3" x14ac:dyDescent="0.3">
      <c r="A339" s="40">
        <v>44150</v>
      </c>
      <c r="B339" s="41" t="s">
        <v>47</v>
      </c>
      <c r="C339" s="42" t="s">
        <v>40</v>
      </c>
    </row>
    <row r="340" spans="1:3" x14ac:dyDescent="0.3">
      <c r="A340" s="40">
        <v>44190</v>
      </c>
      <c r="B340" s="41" t="s">
        <v>34</v>
      </c>
      <c r="C340" s="42" t="s">
        <v>23</v>
      </c>
    </row>
    <row r="341" spans="1:3" x14ac:dyDescent="0.3">
      <c r="A341" s="40">
        <v>44197</v>
      </c>
      <c r="B341" s="41" t="s">
        <v>22</v>
      </c>
      <c r="C341" s="42" t="s">
        <v>23</v>
      </c>
    </row>
    <row r="342" spans="1:3" x14ac:dyDescent="0.3">
      <c r="A342" s="40">
        <v>44242</v>
      </c>
      <c r="B342" s="41" t="s">
        <v>45</v>
      </c>
      <c r="C342" s="42" t="s">
        <v>33</v>
      </c>
    </row>
    <row r="343" spans="1:3" x14ac:dyDescent="0.3">
      <c r="A343" s="40">
        <v>44243</v>
      </c>
      <c r="B343" s="41" t="s">
        <v>46</v>
      </c>
      <c r="C343" s="42" t="s">
        <v>29</v>
      </c>
    </row>
    <row r="344" spans="1:3" x14ac:dyDescent="0.3">
      <c r="A344" s="40">
        <v>44288</v>
      </c>
      <c r="B344" s="41" t="s">
        <v>43</v>
      </c>
      <c r="C344" s="42" t="s">
        <v>23</v>
      </c>
    </row>
    <row r="345" spans="1:3" x14ac:dyDescent="0.3">
      <c r="A345" s="40">
        <v>44307</v>
      </c>
      <c r="B345" s="41" t="s">
        <v>24</v>
      </c>
      <c r="C345" s="42" t="s">
        <v>25</v>
      </c>
    </row>
    <row r="346" spans="1:3" x14ac:dyDescent="0.3">
      <c r="A346" s="40">
        <v>44317</v>
      </c>
      <c r="B346" s="41" t="s">
        <v>26</v>
      </c>
      <c r="C346" s="42" t="s">
        <v>27</v>
      </c>
    </row>
    <row r="347" spans="1:3" x14ac:dyDescent="0.3">
      <c r="A347" s="40">
        <v>44350</v>
      </c>
      <c r="B347" s="41" t="s">
        <v>41</v>
      </c>
      <c r="C347" s="42" t="s">
        <v>38</v>
      </c>
    </row>
    <row r="348" spans="1:3" x14ac:dyDescent="0.3">
      <c r="A348" s="40">
        <v>44446</v>
      </c>
      <c r="B348" s="41" t="s">
        <v>28</v>
      </c>
      <c r="C348" s="42" t="s">
        <v>29</v>
      </c>
    </row>
    <row r="349" spans="1:3" x14ac:dyDescent="0.3">
      <c r="A349" s="40">
        <v>44481</v>
      </c>
      <c r="B349" s="41" t="s">
        <v>30</v>
      </c>
      <c r="C349" s="42" t="s">
        <v>29</v>
      </c>
    </row>
    <row r="350" spans="1:3" x14ac:dyDescent="0.3">
      <c r="A350" s="40">
        <v>44502</v>
      </c>
      <c r="B350" s="41" t="s">
        <v>31</v>
      </c>
      <c r="C350" s="42" t="s">
        <v>29</v>
      </c>
    </row>
    <row r="351" spans="1:3" x14ac:dyDescent="0.3">
      <c r="A351" s="40">
        <v>44515</v>
      </c>
      <c r="B351" s="41" t="s">
        <v>47</v>
      </c>
      <c r="C351" s="42" t="s">
        <v>33</v>
      </c>
    </row>
    <row r="352" spans="1:3" x14ac:dyDescent="0.3">
      <c r="A352" s="40">
        <v>44555</v>
      </c>
      <c r="B352" s="41" t="s">
        <v>34</v>
      </c>
      <c r="C352" s="42" t="s">
        <v>27</v>
      </c>
    </row>
    <row r="353" spans="1:3" x14ac:dyDescent="0.3">
      <c r="A353" s="40">
        <v>44562</v>
      </c>
      <c r="B353" s="41" t="s">
        <v>22</v>
      </c>
      <c r="C353" s="42" t="s">
        <v>27</v>
      </c>
    </row>
    <row r="354" spans="1:3" x14ac:dyDescent="0.3">
      <c r="A354" s="40">
        <v>44620</v>
      </c>
      <c r="B354" s="41" t="s">
        <v>45</v>
      </c>
      <c r="C354" s="42" t="s">
        <v>33</v>
      </c>
    </row>
    <row r="355" spans="1:3" x14ac:dyDescent="0.3">
      <c r="A355" s="40">
        <v>44621</v>
      </c>
      <c r="B355" s="41" t="s">
        <v>46</v>
      </c>
      <c r="C355" s="42" t="s">
        <v>29</v>
      </c>
    </row>
    <row r="356" spans="1:3" x14ac:dyDescent="0.3">
      <c r="A356" s="40">
        <v>44666</v>
      </c>
      <c r="B356" s="41" t="s">
        <v>43</v>
      </c>
      <c r="C356" s="42" t="s">
        <v>23</v>
      </c>
    </row>
    <row r="357" spans="1:3" x14ac:dyDescent="0.3">
      <c r="A357" s="40">
        <v>44672</v>
      </c>
      <c r="B357" s="41" t="s">
        <v>24</v>
      </c>
      <c r="C357" s="42" t="s">
        <v>38</v>
      </c>
    </row>
    <row r="358" spans="1:3" x14ac:dyDescent="0.3">
      <c r="A358" s="40">
        <v>44682</v>
      </c>
      <c r="B358" s="41" t="s">
        <v>26</v>
      </c>
      <c r="C358" s="42" t="s">
        <v>40</v>
      </c>
    </row>
    <row r="359" spans="1:3" x14ac:dyDescent="0.3">
      <c r="A359" s="40">
        <v>44728</v>
      </c>
      <c r="B359" s="41" t="s">
        <v>41</v>
      </c>
      <c r="C359" s="42" t="s">
        <v>38</v>
      </c>
    </row>
    <row r="360" spans="1:3" x14ac:dyDescent="0.3">
      <c r="A360" s="40">
        <v>44811</v>
      </c>
      <c r="B360" s="41" t="s">
        <v>28</v>
      </c>
      <c r="C360" s="42" t="s">
        <v>25</v>
      </c>
    </row>
    <row r="361" spans="1:3" x14ac:dyDescent="0.3">
      <c r="A361" s="40">
        <v>44846</v>
      </c>
      <c r="B361" s="41" t="s">
        <v>30</v>
      </c>
      <c r="C361" s="42" t="s">
        <v>25</v>
      </c>
    </row>
    <row r="362" spans="1:3" x14ac:dyDescent="0.3">
      <c r="A362" s="40">
        <v>44867</v>
      </c>
      <c r="B362" s="41" t="s">
        <v>31</v>
      </c>
      <c r="C362" s="42" t="s">
        <v>25</v>
      </c>
    </row>
    <row r="363" spans="1:3" x14ac:dyDescent="0.3">
      <c r="A363" s="40">
        <v>44880</v>
      </c>
      <c r="B363" s="41" t="s">
        <v>47</v>
      </c>
      <c r="C363" s="42" t="s">
        <v>29</v>
      </c>
    </row>
    <row r="364" spans="1:3" x14ac:dyDescent="0.3">
      <c r="A364" s="40">
        <v>44920</v>
      </c>
      <c r="B364" s="41" t="s">
        <v>34</v>
      </c>
      <c r="C364" s="42" t="s">
        <v>40</v>
      </c>
    </row>
    <row r="365" spans="1:3" x14ac:dyDescent="0.3">
      <c r="A365" s="40">
        <v>44927</v>
      </c>
      <c r="B365" s="41" t="s">
        <v>22</v>
      </c>
      <c r="C365" s="42" t="s">
        <v>40</v>
      </c>
    </row>
    <row r="366" spans="1:3" x14ac:dyDescent="0.3">
      <c r="A366" s="40">
        <v>44977</v>
      </c>
      <c r="B366" s="41" t="s">
        <v>45</v>
      </c>
      <c r="C366" s="42" t="s">
        <v>33</v>
      </c>
    </row>
    <row r="367" spans="1:3" x14ac:dyDescent="0.3">
      <c r="A367" s="40">
        <v>44978</v>
      </c>
      <c r="B367" s="41" t="s">
        <v>46</v>
      </c>
      <c r="C367" s="42" t="s">
        <v>29</v>
      </c>
    </row>
    <row r="368" spans="1:3" x14ac:dyDescent="0.3">
      <c r="A368" s="40">
        <v>45023</v>
      </c>
      <c r="B368" s="41" t="s">
        <v>43</v>
      </c>
      <c r="C368" s="42" t="s">
        <v>23</v>
      </c>
    </row>
    <row r="369" spans="1:3" x14ac:dyDescent="0.3">
      <c r="A369" s="40">
        <v>45037</v>
      </c>
      <c r="B369" s="41" t="s">
        <v>24</v>
      </c>
      <c r="C369" s="42" t="s">
        <v>23</v>
      </c>
    </row>
    <row r="370" spans="1:3" x14ac:dyDescent="0.3">
      <c r="A370" s="40">
        <v>45047</v>
      </c>
      <c r="B370" s="41" t="s">
        <v>26</v>
      </c>
      <c r="C370" s="42" t="s">
        <v>33</v>
      </c>
    </row>
    <row r="371" spans="1:3" x14ac:dyDescent="0.3">
      <c r="A371" s="40">
        <v>45085</v>
      </c>
      <c r="B371" s="41" t="s">
        <v>41</v>
      </c>
      <c r="C371" s="42" t="s">
        <v>38</v>
      </c>
    </row>
    <row r="372" spans="1:3" x14ac:dyDescent="0.3">
      <c r="A372" s="40">
        <v>45176</v>
      </c>
      <c r="B372" s="41" t="s">
        <v>28</v>
      </c>
      <c r="C372" s="42" t="s">
        <v>38</v>
      </c>
    </row>
    <row r="373" spans="1:3" x14ac:dyDescent="0.3">
      <c r="A373" s="40">
        <v>45211</v>
      </c>
      <c r="B373" s="41" t="s">
        <v>30</v>
      </c>
      <c r="C373" s="42" t="s">
        <v>38</v>
      </c>
    </row>
    <row r="374" spans="1:3" x14ac:dyDescent="0.3">
      <c r="A374" s="40">
        <v>45232</v>
      </c>
      <c r="B374" s="41" t="s">
        <v>31</v>
      </c>
      <c r="C374" s="42" t="s">
        <v>38</v>
      </c>
    </row>
    <row r="375" spans="1:3" x14ac:dyDescent="0.3">
      <c r="A375" s="40">
        <v>45245</v>
      </c>
      <c r="B375" s="41" t="s">
        <v>47</v>
      </c>
      <c r="C375" s="42" t="s">
        <v>25</v>
      </c>
    </row>
    <row r="376" spans="1:3" x14ac:dyDescent="0.3">
      <c r="A376" s="40">
        <v>45285</v>
      </c>
      <c r="B376" s="41" t="s">
        <v>34</v>
      </c>
      <c r="C376" s="42" t="s">
        <v>33</v>
      </c>
    </row>
    <row r="377" spans="1:3" x14ac:dyDescent="0.3">
      <c r="A377" s="40">
        <v>45292</v>
      </c>
      <c r="B377" s="41" t="s">
        <v>22</v>
      </c>
      <c r="C377" s="42" t="s">
        <v>33</v>
      </c>
    </row>
    <row r="378" spans="1:3" x14ac:dyDescent="0.3">
      <c r="A378" s="40">
        <v>45334</v>
      </c>
      <c r="B378" s="41" t="s">
        <v>45</v>
      </c>
      <c r="C378" s="42" t="s">
        <v>33</v>
      </c>
    </row>
    <row r="379" spans="1:3" x14ac:dyDescent="0.3">
      <c r="A379" s="40">
        <v>45335</v>
      </c>
      <c r="B379" s="41" t="s">
        <v>46</v>
      </c>
      <c r="C379" s="42" t="s">
        <v>29</v>
      </c>
    </row>
    <row r="380" spans="1:3" x14ac:dyDescent="0.3">
      <c r="A380" s="40">
        <v>45380</v>
      </c>
      <c r="B380" s="41" t="s">
        <v>43</v>
      </c>
      <c r="C380" s="42" t="s">
        <v>23</v>
      </c>
    </row>
    <row r="381" spans="1:3" x14ac:dyDescent="0.3">
      <c r="A381" s="40">
        <v>45403</v>
      </c>
      <c r="B381" s="41" t="s">
        <v>24</v>
      </c>
      <c r="C381" s="42" t="s">
        <v>40</v>
      </c>
    </row>
    <row r="382" spans="1:3" x14ac:dyDescent="0.3">
      <c r="A382" s="40">
        <v>45413</v>
      </c>
      <c r="B382" s="41" t="s">
        <v>26</v>
      </c>
      <c r="C382" s="42" t="s">
        <v>25</v>
      </c>
    </row>
    <row r="383" spans="1:3" x14ac:dyDescent="0.3">
      <c r="A383" s="40">
        <v>45442</v>
      </c>
      <c r="B383" s="41" t="s">
        <v>41</v>
      </c>
      <c r="C383" s="42" t="s">
        <v>38</v>
      </c>
    </row>
    <row r="384" spans="1:3" x14ac:dyDescent="0.3">
      <c r="A384" s="40">
        <v>45542</v>
      </c>
      <c r="B384" s="41" t="s">
        <v>28</v>
      </c>
      <c r="C384" s="42" t="s">
        <v>27</v>
      </c>
    </row>
    <row r="385" spans="1:3" x14ac:dyDescent="0.3">
      <c r="A385" s="40">
        <v>45577</v>
      </c>
      <c r="B385" s="41" t="s">
        <v>30</v>
      </c>
      <c r="C385" s="42" t="s">
        <v>27</v>
      </c>
    </row>
    <row r="386" spans="1:3" x14ac:dyDescent="0.3">
      <c r="A386" s="40">
        <v>45598</v>
      </c>
      <c r="B386" s="41" t="s">
        <v>31</v>
      </c>
      <c r="C386" s="42" t="s">
        <v>27</v>
      </c>
    </row>
    <row r="387" spans="1:3" x14ac:dyDescent="0.3">
      <c r="A387" s="40">
        <v>45611</v>
      </c>
      <c r="B387" s="41" t="s">
        <v>47</v>
      </c>
      <c r="C387" s="42" t="s">
        <v>23</v>
      </c>
    </row>
    <row r="388" spans="1:3" x14ac:dyDescent="0.3">
      <c r="A388" s="40">
        <v>45651</v>
      </c>
      <c r="B388" s="41" t="s">
        <v>34</v>
      </c>
      <c r="C388" s="42" t="s">
        <v>25</v>
      </c>
    </row>
    <row r="389" spans="1:3" x14ac:dyDescent="0.3">
      <c r="A389" s="40">
        <v>45658</v>
      </c>
      <c r="B389" s="41" t="s">
        <v>22</v>
      </c>
      <c r="C389" s="42" t="s">
        <v>25</v>
      </c>
    </row>
    <row r="390" spans="1:3" x14ac:dyDescent="0.3">
      <c r="A390" s="40">
        <v>45719</v>
      </c>
      <c r="B390" s="41" t="s">
        <v>45</v>
      </c>
      <c r="C390" s="42" t="s">
        <v>33</v>
      </c>
    </row>
    <row r="391" spans="1:3" x14ac:dyDescent="0.3">
      <c r="A391" s="40">
        <v>45720</v>
      </c>
      <c r="B391" s="41" t="s">
        <v>46</v>
      </c>
      <c r="C391" s="42" t="s">
        <v>29</v>
      </c>
    </row>
    <row r="392" spans="1:3" x14ac:dyDescent="0.3">
      <c r="A392" s="40">
        <v>45765</v>
      </c>
      <c r="B392" s="41" t="s">
        <v>43</v>
      </c>
      <c r="C392" s="42" t="s">
        <v>23</v>
      </c>
    </row>
    <row r="393" spans="1:3" x14ac:dyDescent="0.3">
      <c r="A393" s="40">
        <v>45768</v>
      </c>
      <c r="B393" s="41" t="s">
        <v>24</v>
      </c>
      <c r="C393" s="42" t="s">
        <v>33</v>
      </c>
    </row>
    <row r="394" spans="1:3" x14ac:dyDescent="0.3">
      <c r="A394" s="40">
        <v>45778</v>
      </c>
      <c r="B394" s="41" t="s">
        <v>26</v>
      </c>
      <c r="C394" s="42" t="s">
        <v>38</v>
      </c>
    </row>
    <row r="395" spans="1:3" x14ac:dyDescent="0.3">
      <c r="A395" s="40">
        <v>45827</v>
      </c>
      <c r="B395" s="41" t="s">
        <v>41</v>
      </c>
      <c r="C395" s="42" t="s">
        <v>38</v>
      </c>
    </row>
    <row r="396" spans="1:3" x14ac:dyDescent="0.3">
      <c r="A396" s="40">
        <v>45907</v>
      </c>
      <c r="B396" s="41" t="s">
        <v>28</v>
      </c>
      <c r="C396" s="42" t="s">
        <v>40</v>
      </c>
    </row>
    <row r="397" spans="1:3" x14ac:dyDescent="0.3">
      <c r="A397" s="40">
        <v>45942</v>
      </c>
      <c r="B397" s="41" t="s">
        <v>30</v>
      </c>
      <c r="C397" s="42" t="s">
        <v>40</v>
      </c>
    </row>
    <row r="398" spans="1:3" x14ac:dyDescent="0.3">
      <c r="A398" s="40">
        <v>45963</v>
      </c>
      <c r="B398" s="41" t="s">
        <v>31</v>
      </c>
      <c r="C398" s="42" t="s">
        <v>40</v>
      </c>
    </row>
    <row r="399" spans="1:3" x14ac:dyDescent="0.3">
      <c r="A399" s="40">
        <v>45976</v>
      </c>
      <c r="B399" s="41" t="s">
        <v>47</v>
      </c>
      <c r="C399" s="42" t="s">
        <v>27</v>
      </c>
    </row>
    <row r="400" spans="1:3" x14ac:dyDescent="0.3">
      <c r="A400" s="40">
        <v>46016</v>
      </c>
      <c r="B400" s="41" t="s">
        <v>34</v>
      </c>
      <c r="C400" s="42" t="s">
        <v>38</v>
      </c>
    </row>
    <row r="401" spans="1:3" x14ac:dyDescent="0.3">
      <c r="A401" s="40">
        <v>46023</v>
      </c>
      <c r="B401" s="41" t="s">
        <v>22</v>
      </c>
      <c r="C401" s="42" t="s">
        <v>38</v>
      </c>
    </row>
    <row r="402" spans="1:3" x14ac:dyDescent="0.3">
      <c r="A402" s="40">
        <v>46069</v>
      </c>
      <c r="B402" s="41" t="s">
        <v>45</v>
      </c>
      <c r="C402" s="42" t="s">
        <v>33</v>
      </c>
    </row>
    <row r="403" spans="1:3" x14ac:dyDescent="0.3">
      <c r="A403" s="40">
        <v>46070</v>
      </c>
      <c r="B403" s="41" t="s">
        <v>46</v>
      </c>
      <c r="C403" s="42" t="s">
        <v>29</v>
      </c>
    </row>
    <row r="404" spans="1:3" x14ac:dyDescent="0.3">
      <c r="A404" s="40">
        <v>46115</v>
      </c>
      <c r="B404" s="41" t="s">
        <v>43</v>
      </c>
      <c r="C404" s="42" t="s">
        <v>23</v>
      </c>
    </row>
    <row r="405" spans="1:3" x14ac:dyDescent="0.3">
      <c r="A405" s="40">
        <v>46133</v>
      </c>
      <c r="B405" s="41" t="s">
        <v>24</v>
      </c>
      <c r="C405" s="42" t="s">
        <v>29</v>
      </c>
    </row>
    <row r="406" spans="1:3" x14ac:dyDescent="0.3">
      <c r="A406" s="40">
        <v>46143</v>
      </c>
      <c r="B406" s="41" t="s">
        <v>26</v>
      </c>
      <c r="C406" s="42" t="s">
        <v>23</v>
      </c>
    </row>
    <row r="407" spans="1:3" x14ac:dyDescent="0.3">
      <c r="A407" s="40">
        <v>46177</v>
      </c>
      <c r="B407" s="41" t="s">
        <v>41</v>
      </c>
      <c r="C407" s="42" t="s">
        <v>38</v>
      </c>
    </row>
    <row r="408" spans="1:3" x14ac:dyDescent="0.3">
      <c r="A408" s="40">
        <v>46272</v>
      </c>
      <c r="B408" s="41" t="s">
        <v>28</v>
      </c>
      <c r="C408" s="42" t="s">
        <v>33</v>
      </c>
    </row>
    <row r="409" spans="1:3" x14ac:dyDescent="0.3">
      <c r="A409" s="40">
        <v>46307</v>
      </c>
      <c r="B409" s="41" t="s">
        <v>30</v>
      </c>
      <c r="C409" s="42" t="s">
        <v>33</v>
      </c>
    </row>
    <row r="410" spans="1:3" x14ac:dyDescent="0.3">
      <c r="A410" s="40">
        <v>46328</v>
      </c>
      <c r="B410" s="41" t="s">
        <v>31</v>
      </c>
      <c r="C410" s="42" t="s">
        <v>33</v>
      </c>
    </row>
    <row r="411" spans="1:3" x14ac:dyDescent="0.3">
      <c r="A411" s="40">
        <v>46341</v>
      </c>
      <c r="B411" s="41" t="s">
        <v>47</v>
      </c>
      <c r="C411" s="42" t="s">
        <v>40</v>
      </c>
    </row>
    <row r="412" spans="1:3" x14ac:dyDescent="0.3">
      <c r="A412" s="40">
        <v>46381</v>
      </c>
      <c r="B412" s="41" t="s">
        <v>34</v>
      </c>
      <c r="C412" s="42" t="s">
        <v>23</v>
      </c>
    </row>
    <row r="413" spans="1:3" x14ac:dyDescent="0.3">
      <c r="A413" s="40">
        <v>46388</v>
      </c>
      <c r="B413" s="41" t="s">
        <v>22</v>
      </c>
      <c r="C413" s="42" t="s">
        <v>23</v>
      </c>
    </row>
    <row r="414" spans="1:3" x14ac:dyDescent="0.3">
      <c r="A414" s="40">
        <v>46426</v>
      </c>
      <c r="B414" s="41" t="s">
        <v>45</v>
      </c>
      <c r="C414" s="42" t="s">
        <v>33</v>
      </c>
    </row>
    <row r="415" spans="1:3" x14ac:dyDescent="0.3">
      <c r="A415" s="40">
        <v>46427</v>
      </c>
      <c r="B415" s="41" t="s">
        <v>46</v>
      </c>
      <c r="C415" s="42" t="s">
        <v>29</v>
      </c>
    </row>
    <row r="416" spans="1:3" x14ac:dyDescent="0.3">
      <c r="A416" s="40">
        <v>46472</v>
      </c>
      <c r="B416" s="41" t="s">
        <v>43</v>
      </c>
      <c r="C416" s="42" t="s">
        <v>23</v>
      </c>
    </row>
    <row r="417" spans="1:3" x14ac:dyDescent="0.3">
      <c r="A417" s="40">
        <v>46498</v>
      </c>
      <c r="B417" s="41" t="s">
        <v>24</v>
      </c>
      <c r="C417" s="42" t="s">
        <v>25</v>
      </c>
    </row>
    <row r="418" spans="1:3" x14ac:dyDescent="0.3">
      <c r="A418" s="40">
        <v>46508</v>
      </c>
      <c r="B418" s="41" t="s">
        <v>26</v>
      </c>
      <c r="C418" s="42" t="s">
        <v>27</v>
      </c>
    </row>
    <row r="419" spans="1:3" x14ac:dyDescent="0.3">
      <c r="A419" s="40">
        <v>46534</v>
      </c>
      <c r="B419" s="41" t="s">
        <v>41</v>
      </c>
      <c r="C419" s="42" t="s">
        <v>38</v>
      </c>
    </row>
    <row r="420" spans="1:3" x14ac:dyDescent="0.3">
      <c r="A420" s="40">
        <v>46637</v>
      </c>
      <c r="B420" s="41" t="s">
        <v>28</v>
      </c>
      <c r="C420" s="42" t="s">
        <v>29</v>
      </c>
    </row>
    <row r="421" spans="1:3" x14ac:dyDescent="0.3">
      <c r="A421" s="40">
        <v>46672</v>
      </c>
      <c r="B421" s="41" t="s">
        <v>30</v>
      </c>
      <c r="C421" s="42" t="s">
        <v>29</v>
      </c>
    </row>
    <row r="422" spans="1:3" x14ac:dyDescent="0.3">
      <c r="A422" s="40">
        <v>46693</v>
      </c>
      <c r="B422" s="41" t="s">
        <v>31</v>
      </c>
      <c r="C422" s="42" t="s">
        <v>29</v>
      </c>
    </row>
    <row r="423" spans="1:3" x14ac:dyDescent="0.3">
      <c r="A423" s="40">
        <v>46706</v>
      </c>
      <c r="B423" s="41" t="s">
        <v>47</v>
      </c>
      <c r="C423" s="42" t="s">
        <v>33</v>
      </c>
    </row>
    <row r="424" spans="1:3" x14ac:dyDescent="0.3">
      <c r="A424" s="40">
        <v>46746</v>
      </c>
      <c r="B424" s="41" t="s">
        <v>34</v>
      </c>
      <c r="C424" s="42" t="s">
        <v>27</v>
      </c>
    </row>
    <row r="425" spans="1:3" x14ac:dyDescent="0.3">
      <c r="A425" s="40">
        <v>46753</v>
      </c>
      <c r="B425" s="41" t="s">
        <v>22</v>
      </c>
      <c r="C425" s="42" t="s">
        <v>27</v>
      </c>
    </row>
    <row r="426" spans="1:3" x14ac:dyDescent="0.3">
      <c r="A426" s="40">
        <v>46811</v>
      </c>
      <c r="B426" s="41" t="s">
        <v>45</v>
      </c>
      <c r="C426" s="42" t="s">
        <v>33</v>
      </c>
    </row>
    <row r="427" spans="1:3" x14ac:dyDescent="0.3">
      <c r="A427" s="40">
        <v>46812</v>
      </c>
      <c r="B427" s="41" t="s">
        <v>46</v>
      </c>
      <c r="C427" s="42" t="s">
        <v>29</v>
      </c>
    </row>
    <row r="428" spans="1:3" x14ac:dyDescent="0.3">
      <c r="A428" s="40">
        <v>46857</v>
      </c>
      <c r="B428" s="41" t="s">
        <v>43</v>
      </c>
      <c r="C428" s="42" t="s">
        <v>23</v>
      </c>
    </row>
    <row r="429" spans="1:3" x14ac:dyDescent="0.3">
      <c r="A429" s="40">
        <v>46864</v>
      </c>
      <c r="B429" s="41" t="s">
        <v>24</v>
      </c>
      <c r="C429" s="42" t="s">
        <v>23</v>
      </c>
    </row>
    <row r="430" spans="1:3" x14ac:dyDescent="0.3">
      <c r="A430" s="40">
        <v>46874</v>
      </c>
      <c r="B430" s="41" t="s">
        <v>26</v>
      </c>
      <c r="C430" s="42" t="s">
        <v>33</v>
      </c>
    </row>
    <row r="431" spans="1:3" x14ac:dyDescent="0.3">
      <c r="A431" s="40">
        <v>46919</v>
      </c>
      <c r="B431" s="41" t="s">
        <v>41</v>
      </c>
      <c r="C431" s="42" t="s">
        <v>38</v>
      </c>
    </row>
    <row r="432" spans="1:3" x14ac:dyDescent="0.3">
      <c r="A432" s="40">
        <v>47003</v>
      </c>
      <c r="B432" s="41" t="s">
        <v>28</v>
      </c>
      <c r="C432" s="42" t="s">
        <v>38</v>
      </c>
    </row>
    <row r="433" spans="1:3" x14ac:dyDescent="0.3">
      <c r="A433" s="40">
        <v>47038</v>
      </c>
      <c r="B433" s="41" t="s">
        <v>30</v>
      </c>
      <c r="C433" s="42" t="s">
        <v>38</v>
      </c>
    </row>
    <row r="434" spans="1:3" x14ac:dyDescent="0.3">
      <c r="A434" s="40">
        <v>47059</v>
      </c>
      <c r="B434" s="41" t="s">
        <v>31</v>
      </c>
      <c r="C434" s="42" t="s">
        <v>38</v>
      </c>
    </row>
    <row r="435" spans="1:3" x14ac:dyDescent="0.3">
      <c r="A435" s="40">
        <v>47072</v>
      </c>
      <c r="B435" s="41" t="s">
        <v>47</v>
      </c>
      <c r="C435" s="42" t="s">
        <v>25</v>
      </c>
    </row>
    <row r="436" spans="1:3" x14ac:dyDescent="0.3">
      <c r="A436" s="40">
        <v>47112</v>
      </c>
      <c r="B436" s="41" t="s">
        <v>34</v>
      </c>
      <c r="C436" s="42" t="s">
        <v>33</v>
      </c>
    </row>
    <row r="437" spans="1:3" x14ac:dyDescent="0.3">
      <c r="A437" s="40">
        <v>47119</v>
      </c>
      <c r="B437" s="41" t="s">
        <v>22</v>
      </c>
      <c r="C437" s="42" t="s">
        <v>33</v>
      </c>
    </row>
    <row r="438" spans="1:3" x14ac:dyDescent="0.3">
      <c r="A438" s="40">
        <v>47161</v>
      </c>
      <c r="B438" s="41" t="s">
        <v>45</v>
      </c>
      <c r="C438" s="42" t="s">
        <v>33</v>
      </c>
    </row>
    <row r="439" spans="1:3" x14ac:dyDescent="0.3">
      <c r="A439" s="40">
        <v>47162</v>
      </c>
      <c r="B439" s="41" t="s">
        <v>46</v>
      </c>
      <c r="C439" s="42" t="s">
        <v>29</v>
      </c>
    </row>
    <row r="440" spans="1:3" x14ac:dyDescent="0.3">
      <c r="A440" s="40">
        <v>47207</v>
      </c>
      <c r="B440" s="41" t="s">
        <v>43</v>
      </c>
      <c r="C440" s="42" t="s">
        <v>23</v>
      </c>
    </row>
    <row r="441" spans="1:3" x14ac:dyDescent="0.3">
      <c r="A441" s="40">
        <v>47229</v>
      </c>
      <c r="B441" s="41" t="s">
        <v>24</v>
      </c>
      <c r="C441" s="42" t="s">
        <v>27</v>
      </c>
    </row>
    <row r="442" spans="1:3" x14ac:dyDescent="0.3">
      <c r="A442" s="40">
        <v>47239</v>
      </c>
      <c r="B442" s="41" t="s">
        <v>26</v>
      </c>
      <c r="C442" s="42" t="s">
        <v>29</v>
      </c>
    </row>
    <row r="443" spans="1:3" x14ac:dyDescent="0.3">
      <c r="A443" s="40">
        <v>47269</v>
      </c>
      <c r="B443" s="41" t="s">
        <v>41</v>
      </c>
      <c r="C443" s="42" t="s">
        <v>38</v>
      </c>
    </row>
    <row r="444" spans="1:3" x14ac:dyDescent="0.3">
      <c r="A444" s="40">
        <v>47368</v>
      </c>
      <c r="B444" s="41" t="s">
        <v>28</v>
      </c>
      <c r="C444" s="42" t="s">
        <v>23</v>
      </c>
    </row>
    <row r="445" spans="1:3" x14ac:dyDescent="0.3">
      <c r="A445" s="40">
        <v>47403</v>
      </c>
      <c r="B445" s="41" t="s">
        <v>30</v>
      </c>
      <c r="C445" s="42" t="s">
        <v>23</v>
      </c>
    </row>
    <row r="446" spans="1:3" x14ac:dyDescent="0.3">
      <c r="A446" s="40">
        <v>47424</v>
      </c>
      <c r="B446" s="41" t="s">
        <v>31</v>
      </c>
      <c r="C446" s="42" t="s">
        <v>23</v>
      </c>
    </row>
    <row r="447" spans="1:3" x14ac:dyDescent="0.3">
      <c r="A447" s="40">
        <v>47437</v>
      </c>
      <c r="B447" s="41" t="s">
        <v>47</v>
      </c>
      <c r="C447" s="42" t="s">
        <v>38</v>
      </c>
    </row>
    <row r="448" spans="1:3" x14ac:dyDescent="0.3">
      <c r="A448" s="40">
        <v>47477</v>
      </c>
      <c r="B448" s="41" t="s">
        <v>34</v>
      </c>
      <c r="C448" s="42" t="s">
        <v>29</v>
      </c>
    </row>
    <row r="449" spans="1:3" x14ac:dyDescent="0.3">
      <c r="A449" s="40">
        <v>47484</v>
      </c>
      <c r="B449" s="41" t="s">
        <v>22</v>
      </c>
      <c r="C449" s="42" t="s">
        <v>29</v>
      </c>
    </row>
    <row r="450" spans="1:3" x14ac:dyDescent="0.3">
      <c r="A450" s="40">
        <v>47546</v>
      </c>
      <c r="B450" s="41" t="s">
        <v>45</v>
      </c>
      <c r="C450" s="42" t="s">
        <v>33</v>
      </c>
    </row>
    <row r="451" spans="1:3" x14ac:dyDescent="0.3">
      <c r="A451" s="40">
        <v>47547</v>
      </c>
      <c r="B451" s="41" t="s">
        <v>46</v>
      </c>
      <c r="C451" s="42" t="s">
        <v>29</v>
      </c>
    </row>
    <row r="452" spans="1:3" x14ac:dyDescent="0.3">
      <c r="A452" s="40">
        <v>47592</v>
      </c>
      <c r="B452" s="41" t="s">
        <v>43</v>
      </c>
      <c r="C452" s="42" t="s">
        <v>23</v>
      </c>
    </row>
    <row r="453" spans="1:3" x14ac:dyDescent="0.3">
      <c r="A453" s="40">
        <v>47594</v>
      </c>
      <c r="B453" s="41" t="s">
        <v>24</v>
      </c>
      <c r="C453" s="42" t="s">
        <v>40</v>
      </c>
    </row>
    <row r="454" spans="1:3" x14ac:dyDescent="0.3">
      <c r="A454" s="40">
        <v>47604</v>
      </c>
      <c r="B454" s="41" t="s">
        <v>26</v>
      </c>
      <c r="C454" s="42" t="s">
        <v>25</v>
      </c>
    </row>
    <row r="455" spans="1:3" x14ac:dyDescent="0.3">
      <c r="A455" s="40">
        <v>47654</v>
      </c>
      <c r="B455" s="41" t="s">
        <v>41</v>
      </c>
      <c r="C455" s="42" t="s">
        <v>38</v>
      </c>
    </row>
    <row r="456" spans="1:3" x14ac:dyDescent="0.3">
      <c r="A456" s="40">
        <v>47733</v>
      </c>
      <c r="B456" s="41" t="s">
        <v>28</v>
      </c>
      <c r="C456" s="42" t="s">
        <v>27</v>
      </c>
    </row>
    <row r="457" spans="1:3" x14ac:dyDescent="0.3">
      <c r="A457" s="40">
        <v>47768</v>
      </c>
      <c r="B457" s="41" t="s">
        <v>30</v>
      </c>
      <c r="C457" s="42" t="s">
        <v>27</v>
      </c>
    </row>
    <row r="458" spans="1:3" x14ac:dyDescent="0.3">
      <c r="A458" s="40">
        <v>47789</v>
      </c>
      <c r="B458" s="41" t="s">
        <v>31</v>
      </c>
      <c r="C458" s="42" t="s">
        <v>27</v>
      </c>
    </row>
    <row r="459" spans="1:3" x14ac:dyDescent="0.3">
      <c r="A459" s="40">
        <v>47802</v>
      </c>
      <c r="B459" s="41" t="s">
        <v>47</v>
      </c>
      <c r="C459" s="42" t="s">
        <v>23</v>
      </c>
    </row>
    <row r="460" spans="1:3" x14ac:dyDescent="0.3">
      <c r="A460" s="40">
        <v>47842</v>
      </c>
      <c r="B460" s="41" t="s">
        <v>34</v>
      </c>
      <c r="C460" s="42" t="s">
        <v>25</v>
      </c>
    </row>
    <row r="461" spans="1:3" x14ac:dyDescent="0.3">
      <c r="A461" s="40">
        <v>47849</v>
      </c>
      <c r="B461" s="41" t="s">
        <v>22</v>
      </c>
      <c r="C461" s="42" t="s">
        <v>25</v>
      </c>
    </row>
    <row r="462" spans="1:3" x14ac:dyDescent="0.3">
      <c r="A462" s="40">
        <v>47903</v>
      </c>
      <c r="B462" s="41" t="s">
        <v>45</v>
      </c>
      <c r="C462" s="42" t="s">
        <v>33</v>
      </c>
    </row>
    <row r="463" spans="1:3" x14ac:dyDescent="0.3">
      <c r="A463" s="40">
        <v>47904</v>
      </c>
      <c r="B463" s="41" t="s">
        <v>46</v>
      </c>
      <c r="C463" s="42" t="s">
        <v>29</v>
      </c>
    </row>
    <row r="464" spans="1:3" x14ac:dyDescent="0.3">
      <c r="A464" s="40">
        <v>47949</v>
      </c>
      <c r="B464" s="41" t="s">
        <v>43</v>
      </c>
      <c r="C464" s="42" t="s">
        <v>23</v>
      </c>
    </row>
    <row r="465" spans="1:3" x14ac:dyDescent="0.3">
      <c r="A465" s="40">
        <v>47959</v>
      </c>
      <c r="B465" s="41" t="s">
        <v>24</v>
      </c>
      <c r="C465" s="42" t="s">
        <v>33</v>
      </c>
    </row>
    <row r="466" spans="1:3" x14ac:dyDescent="0.3">
      <c r="A466" s="40">
        <v>47969</v>
      </c>
      <c r="B466" s="41" t="s">
        <v>26</v>
      </c>
      <c r="C466" s="42" t="s">
        <v>38</v>
      </c>
    </row>
    <row r="467" spans="1:3" x14ac:dyDescent="0.3">
      <c r="A467" s="40">
        <v>48011</v>
      </c>
      <c r="B467" s="41" t="s">
        <v>41</v>
      </c>
      <c r="C467" s="42" t="s">
        <v>38</v>
      </c>
    </row>
    <row r="468" spans="1:3" x14ac:dyDescent="0.3">
      <c r="A468" s="40">
        <v>48098</v>
      </c>
      <c r="B468" s="41" t="s">
        <v>28</v>
      </c>
      <c r="C468" s="42" t="s">
        <v>40</v>
      </c>
    </row>
    <row r="469" spans="1:3" x14ac:dyDescent="0.3">
      <c r="A469" s="40">
        <v>48133</v>
      </c>
      <c r="B469" s="41" t="s">
        <v>30</v>
      </c>
      <c r="C469" s="42" t="s">
        <v>40</v>
      </c>
    </row>
    <row r="470" spans="1:3" x14ac:dyDescent="0.3">
      <c r="A470" s="40">
        <v>48154</v>
      </c>
      <c r="B470" s="41" t="s">
        <v>31</v>
      </c>
      <c r="C470" s="42" t="s">
        <v>40</v>
      </c>
    </row>
    <row r="471" spans="1:3" x14ac:dyDescent="0.3">
      <c r="A471" s="40">
        <v>48167</v>
      </c>
      <c r="B471" s="41" t="s">
        <v>47</v>
      </c>
      <c r="C471" s="42" t="s">
        <v>27</v>
      </c>
    </row>
    <row r="472" spans="1:3" x14ac:dyDescent="0.3">
      <c r="A472" s="40">
        <v>48207</v>
      </c>
      <c r="B472" s="41" t="s">
        <v>34</v>
      </c>
      <c r="C472" s="42" t="s">
        <v>38</v>
      </c>
    </row>
    <row r="473" spans="1:3" x14ac:dyDescent="0.3">
      <c r="A473" s="40">
        <v>48214</v>
      </c>
      <c r="B473" s="41" t="s">
        <v>22</v>
      </c>
      <c r="C473" s="42" t="s">
        <v>38</v>
      </c>
    </row>
    <row r="474" spans="1:3" x14ac:dyDescent="0.3">
      <c r="A474" s="40">
        <v>48253</v>
      </c>
      <c r="B474" s="41" t="s">
        <v>45</v>
      </c>
      <c r="C474" s="42" t="s">
        <v>33</v>
      </c>
    </row>
    <row r="475" spans="1:3" x14ac:dyDescent="0.3">
      <c r="A475" s="40">
        <v>48254</v>
      </c>
      <c r="B475" s="41" t="s">
        <v>46</v>
      </c>
      <c r="C475" s="42" t="s">
        <v>29</v>
      </c>
    </row>
    <row r="476" spans="1:3" x14ac:dyDescent="0.3">
      <c r="A476" s="40">
        <v>48299</v>
      </c>
      <c r="B476" s="41" t="s">
        <v>43</v>
      </c>
      <c r="C476" s="42" t="s">
        <v>23</v>
      </c>
    </row>
    <row r="477" spans="1:3" x14ac:dyDescent="0.3">
      <c r="A477" s="40">
        <v>48325</v>
      </c>
      <c r="B477" s="41" t="s">
        <v>24</v>
      </c>
      <c r="C477" s="42" t="s">
        <v>25</v>
      </c>
    </row>
    <row r="478" spans="1:3" x14ac:dyDescent="0.3">
      <c r="A478" s="40">
        <v>48335</v>
      </c>
      <c r="B478" s="41" t="s">
        <v>26</v>
      </c>
      <c r="C478" s="42" t="s">
        <v>27</v>
      </c>
    </row>
    <row r="479" spans="1:3" x14ac:dyDescent="0.3">
      <c r="A479" s="40">
        <v>48361</v>
      </c>
      <c r="B479" s="41" t="s">
        <v>41</v>
      </c>
      <c r="C479" s="42" t="s">
        <v>38</v>
      </c>
    </row>
    <row r="480" spans="1:3" x14ac:dyDescent="0.3">
      <c r="A480" s="40">
        <v>48464</v>
      </c>
      <c r="B480" s="41" t="s">
        <v>28</v>
      </c>
      <c r="C480" s="42" t="s">
        <v>29</v>
      </c>
    </row>
    <row r="481" spans="1:3" x14ac:dyDescent="0.3">
      <c r="A481" s="40">
        <v>48499</v>
      </c>
      <c r="B481" s="41" t="s">
        <v>30</v>
      </c>
      <c r="C481" s="42" t="s">
        <v>29</v>
      </c>
    </row>
    <row r="482" spans="1:3" x14ac:dyDescent="0.3">
      <c r="A482" s="40">
        <v>48520</v>
      </c>
      <c r="B482" s="41" t="s">
        <v>31</v>
      </c>
      <c r="C482" s="42" t="s">
        <v>29</v>
      </c>
    </row>
    <row r="483" spans="1:3" x14ac:dyDescent="0.3">
      <c r="A483" s="40">
        <v>48533</v>
      </c>
      <c r="B483" s="41" t="s">
        <v>47</v>
      </c>
      <c r="C483" s="42" t="s">
        <v>33</v>
      </c>
    </row>
    <row r="484" spans="1:3" x14ac:dyDescent="0.3">
      <c r="A484" s="40">
        <v>48573</v>
      </c>
      <c r="B484" s="41" t="s">
        <v>34</v>
      </c>
      <c r="C484" s="42" t="s">
        <v>27</v>
      </c>
    </row>
    <row r="485" spans="1:3" x14ac:dyDescent="0.3">
      <c r="A485" s="40">
        <v>48580</v>
      </c>
      <c r="B485" s="41" t="s">
        <v>22</v>
      </c>
      <c r="C485" s="42" t="s">
        <v>27</v>
      </c>
    </row>
    <row r="486" spans="1:3" x14ac:dyDescent="0.3">
      <c r="A486" s="40">
        <v>48638</v>
      </c>
      <c r="B486" s="41" t="s">
        <v>45</v>
      </c>
      <c r="C486" s="42" t="s">
        <v>33</v>
      </c>
    </row>
    <row r="487" spans="1:3" x14ac:dyDescent="0.3">
      <c r="A487" s="40">
        <v>48639</v>
      </c>
      <c r="B487" s="41" t="s">
        <v>46</v>
      </c>
      <c r="C487" s="42" t="s">
        <v>29</v>
      </c>
    </row>
    <row r="488" spans="1:3" x14ac:dyDescent="0.3">
      <c r="A488" s="40">
        <v>48684</v>
      </c>
      <c r="B488" s="41" t="s">
        <v>43</v>
      </c>
      <c r="C488" s="42" t="s">
        <v>23</v>
      </c>
    </row>
    <row r="489" spans="1:3" x14ac:dyDescent="0.3">
      <c r="A489" s="40">
        <v>48690</v>
      </c>
      <c r="B489" s="41" t="s">
        <v>24</v>
      </c>
      <c r="C489" s="42" t="s">
        <v>38</v>
      </c>
    </row>
    <row r="490" spans="1:3" x14ac:dyDescent="0.3">
      <c r="A490" s="40">
        <v>48700</v>
      </c>
      <c r="B490" s="41" t="s">
        <v>26</v>
      </c>
      <c r="C490" s="42" t="s">
        <v>40</v>
      </c>
    </row>
    <row r="491" spans="1:3" x14ac:dyDescent="0.3">
      <c r="A491" s="40">
        <v>48746</v>
      </c>
      <c r="B491" s="41" t="s">
        <v>41</v>
      </c>
      <c r="C491" s="42" t="s">
        <v>38</v>
      </c>
    </row>
    <row r="492" spans="1:3" x14ac:dyDescent="0.3">
      <c r="A492" s="40">
        <v>48829</v>
      </c>
      <c r="B492" s="41" t="s">
        <v>28</v>
      </c>
      <c r="C492" s="42" t="s">
        <v>25</v>
      </c>
    </row>
    <row r="493" spans="1:3" x14ac:dyDescent="0.3">
      <c r="A493" s="40">
        <v>48864</v>
      </c>
      <c r="B493" s="41" t="s">
        <v>30</v>
      </c>
      <c r="C493" s="42" t="s">
        <v>25</v>
      </c>
    </row>
    <row r="494" spans="1:3" x14ac:dyDescent="0.3">
      <c r="A494" s="40">
        <v>48885</v>
      </c>
      <c r="B494" s="41" t="s">
        <v>31</v>
      </c>
      <c r="C494" s="42" t="s">
        <v>25</v>
      </c>
    </row>
    <row r="495" spans="1:3" x14ac:dyDescent="0.3">
      <c r="A495" s="40">
        <v>48898</v>
      </c>
      <c r="B495" s="41" t="s">
        <v>47</v>
      </c>
      <c r="C495" s="42" t="s">
        <v>29</v>
      </c>
    </row>
    <row r="496" spans="1:3" x14ac:dyDescent="0.3">
      <c r="A496" s="40">
        <v>48938</v>
      </c>
      <c r="B496" s="41" t="s">
        <v>34</v>
      </c>
      <c r="C496" s="42" t="s">
        <v>40</v>
      </c>
    </row>
    <row r="497" spans="1:3" x14ac:dyDescent="0.3">
      <c r="A497" s="40">
        <v>48945</v>
      </c>
      <c r="B497" s="41" t="s">
        <v>22</v>
      </c>
      <c r="C497" s="42" t="s">
        <v>40</v>
      </c>
    </row>
    <row r="498" spans="1:3" x14ac:dyDescent="0.3">
      <c r="A498" s="40">
        <v>48995</v>
      </c>
      <c r="B498" s="41" t="s">
        <v>45</v>
      </c>
      <c r="C498" s="42" t="s">
        <v>33</v>
      </c>
    </row>
    <row r="499" spans="1:3" x14ac:dyDescent="0.3">
      <c r="A499" s="40">
        <v>48996</v>
      </c>
      <c r="B499" s="41" t="s">
        <v>46</v>
      </c>
      <c r="C499" s="42" t="s">
        <v>29</v>
      </c>
    </row>
    <row r="500" spans="1:3" x14ac:dyDescent="0.3">
      <c r="A500" s="40">
        <v>49041</v>
      </c>
      <c r="B500" s="41" t="s">
        <v>43</v>
      </c>
      <c r="C500" s="42" t="s">
        <v>23</v>
      </c>
    </row>
    <row r="501" spans="1:3" x14ac:dyDescent="0.3">
      <c r="A501" s="40">
        <v>49055</v>
      </c>
      <c r="B501" s="41" t="s">
        <v>24</v>
      </c>
      <c r="C501" s="42" t="s">
        <v>23</v>
      </c>
    </row>
    <row r="502" spans="1:3" x14ac:dyDescent="0.3">
      <c r="A502" s="40">
        <v>49065</v>
      </c>
      <c r="B502" s="41" t="s">
        <v>26</v>
      </c>
      <c r="C502" s="42" t="s">
        <v>33</v>
      </c>
    </row>
    <row r="503" spans="1:3" x14ac:dyDescent="0.3">
      <c r="A503" s="40">
        <v>49103</v>
      </c>
      <c r="B503" s="41" t="s">
        <v>41</v>
      </c>
      <c r="C503" s="42" t="s">
        <v>38</v>
      </c>
    </row>
    <row r="504" spans="1:3" x14ac:dyDescent="0.3">
      <c r="A504" s="40">
        <v>49194</v>
      </c>
      <c r="B504" s="41" t="s">
        <v>28</v>
      </c>
      <c r="C504" s="42" t="s">
        <v>38</v>
      </c>
    </row>
    <row r="505" spans="1:3" x14ac:dyDescent="0.3">
      <c r="A505" s="40">
        <v>49229</v>
      </c>
      <c r="B505" s="41" t="s">
        <v>30</v>
      </c>
      <c r="C505" s="42" t="s">
        <v>38</v>
      </c>
    </row>
    <row r="506" spans="1:3" x14ac:dyDescent="0.3">
      <c r="A506" s="40">
        <v>49250</v>
      </c>
      <c r="B506" s="41" t="s">
        <v>31</v>
      </c>
      <c r="C506" s="42" t="s">
        <v>38</v>
      </c>
    </row>
    <row r="507" spans="1:3" x14ac:dyDescent="0.3">
      <c r="A507" s="40">
        <v>49263</v>
      </c>
      <c r="B507" s="41" t="s">
        <v>47</v>
      </c>
      <c r="C507" s="42" t="s">
        <v>25</v>
      </c>
    </row>
    <row r="508" spans="1:3" x14ac:dyDescent="0.3">
      <c r="A508" s="40">
        <v>49303</v>
      </c>
      <c r="B508" s="41" t="s">
        <v>34</v>
      </c>
      <c r="C508" s="42" t="s">
        <v>33</v>
      </c>
    </row>
    <row r="509" spans="1:3" x14ac:dyDescent="0.3">
      <c r="A509" s="40">
        <v>49310</v>
      </c>
      <c r="B509" s="41" t="s">
        <v>22</v>
      </c>
      <c r="C509" s="42" t="s">
        <v>33</v>
      </c>
    </row>
    <row r="510" spans="1:3" x14ac:dyDescent="0.3">
      <c r="A510" s="40">
        <v>49345</v>
      </c>
      <c r="B510" s="41" t="s">
        <v>45</v>
      </c>
      <c r="C510" s="42" t="s">
        <v>33</v>
      </c>
    </row>
    <row r="511" spans="1:3" x14ac:dyDescent="0.3">
      <c r="A511" s="40">
        <v>49346</v>
      </c>
      <c r="B511" s="41" t="s">
        <v>46</v>
      </c>
      <c r="C511" s="42" t="s">
        <v>29</v>
      </c>
    </row>
    <row r="512" spans="1:3" x14ac:dyDescent="0.3">
      <c r="A512" s="40">
        <v>49391</v>
      </c>
      <c r="B512" s="41" t="s">
        <v>43</v>
      </c>
      <c r="C512" s="42" t="s">
        <v>23</v>
      </c>
    </row>
    <row r="513" spans="1:3" x14ac:dyDescent="0.3">
      <c r="A513" s="40">
        <v>49420</v>
      </c>
      <c r="B513" s="41" t="s">
        <v>24</v>
      </c>
      <c r="C513" s="42" t="s">
        <v>27</v>
      </c>
    </row>
    <row r="514" spans="1:3" x14ac:dyDescent="0.3">
      <c r="A514" s="40">
        <v>49430</v>
      </c>
      <c r="B514" s="41" t="s">
        <v>26</v>
      </c>
      <c r="C514" s="42" t="s">
        <v>29</v>
      </c>
    </row>
    <row r="515" spans="1:3" x14ac:dyDescent="0.3">
      <c r="A515" s="40">
        <v>49453</v>
      </c>
      <c r="B515" s="41" t="s">
        <v>41</v>
      </c>
      <c r="C515" s="42" t="s">
        <v>38</v>
      </c>
    </row>
    <row r="516" spans="1:3" x14ac:dyDescent="0.3">
      <c r="A516" s="40">
        <v>49559</v>
      </c>
      <c r="B516" s="41" t="s">
        <v>28</v>
      </c>
      <c r="C516" s="42" t="s">
        <v>23</v>
      </c>
    </row>
    <row r="517" spans="1:3" x14ac:dyDescent="0.3">
      <c r="A517" s="40">
        <v>49594</v>
      </c>
      <c r="B517" s="41" t="s">
        <v>30</v>
      </c>
      <c r="C517" s="42" t="s">
        <v>23</v>
      </c>
    </row>
    <row r="518" spans="1:3" x14ac:dyDescent="0.3">
      <c r="A518" s="40">
        <v>49615</v>
      </c>
      <c r="B518" s="41" t="s">
        <v>31</v>
      </c>
      <c r="C518" s="42" t="s">
        <v>23</v>
      </c>
    </row>
    <row r="519" spans="1:3" x14ac:dyDescent="0.3">
      <c r="A519" s="40">
        <v>49628</v>
      </c>
      <c r="B519" s="41" t="s">
        <v>47</v>
      </c>
      <c r="C519" s="42" t="s">
        <v>38</v>
      </c>
    </row>
    <row r="520" spans="1:3" x14ac:dyDescent="0.3">
      <c r="A520" s="40">
        <v>49668</v>
      </c>
      <c r="B520" s="41" t="s">
        <v>34</v>
      </c>
      <c r="C520" s="42" t="s">
        <v>29</v>
      </c>
    </row>
    <row r="521" spans="1:3" x14ac:dyDescent="0.3">
      <c r="A521" s="40">
        <v>49675</v>
      </c>
      <c r="B521" s="41" t="s">
        <v>22</v>
      </c>
      <c r="C521" s="42" t="s">
        <v>29</v>
      </c>
    </row>
    <row r="522" spans="1:3" x14ac:dyDescent="0.3">
      <c r="A522" s="40">
        <v>49730</v>
      </c>
      <c r="B522" s="41" t="s">
        <v>45</v>
      </c>
      <c r="C522" s="42" t="s">
        <v>33</v>
      </c>
    </row>
    <row r="523" spans="1:3" x14ac:dyDescent="0.3">
      <c r="A523" s="40">
        <v>49731</v>
      </c>
      <c r="B523" s="41" t="s">
        <v>46</v>
      </c>
      <c r="C523" s="42" t="s">
        <v>29</v>
      </c>
    </row>
    <row r="524" spans="1:3" x14ac:dyDescent="0.3">
      <c r="A524" s="40">
        <v>49776</v>
      </c>
      <c r="B524" s="41" t="s">
        <v>43</v>
      </c>
      <c r="C524" s="42" t="s">
        <v>23</v>
      </c>
    </row>
    <row r="525" spans="1:3" x14ac:dyDescent="0.3">
      <c r="A525" s="40">
        <v>49786</v>
      </c>
      <c r="B525" s="41" t="s">
        <v>24</v>
      </c>
      <c r="C525" s="42" t="s">
        <v>33</v>
      </c>
    </row>
    <row r="526" spans="1:3" x14ac:dyDescent="0.3">
      <c r="A526" s="40">
        <v>49796</v>
      </c>
      <c r="B526" s="41" t="s">
        <v>26</v>
      </c>
      <c r="C526" s="42" t="s">
        <v>38</v>
      </c>
    </row>
    <row r="527" spans="1:3" x14ac:dyDescent="0.3">
      <c r="A527" s="40">
        <v>49838</v>
      </c>
      <c r="B527" s="41" t="s">
        <v>41</v>
      </c>
      <c r="C527" s="42" t="s">
        <v>38</v>
      </c>
    </row>
    <row r="528" spans="1:3" x14ac:dyDescent="0.3">
      <c r="A528" s="40">
        <v>49925</v>
      </c>
      <c r="B528" s="41" t="s">
        <v>28</v>
      </c>
      <c r="C528" s="42" t="s">
        <v>40</v>
      </c>
    </row>
    <row r="529" spans="1:3" x14ac:dyDescent="0.3">
      <c r="A529" s="40">
        <v>49960</v>
      </c>
      <c r="B529" s="41" t="s">
        <v>30</v>
      </c>
      <c r="C529" s="42" t="s">
        <v>40</v>
      </c>
    </row>
    <row r="530" spans="1:3" x14ac:dyDescent="0.3">
      <c r="A530" s="40">
        <v>49981</v>
      </c>
      <c r="B530" s="41" t="s">
        <v>31</v>
      </c>
      <c r="C530" s="42" t="s">
        <v>40</v>
      </c>
    </row>
    <row r="531" spans="1:3" x14ac:dyDescent="0.3">
      <c r="A531" s="40">
        <v>49994</v>
      </c>
      <c r="B531" s="41" t="s">
        <v>47</v>
      </c>
      <c r="C531" s="42" t="s">
        <v>27</v>
      </c>
    </row>
    <row r="532" spans="1:3" x14ac:dyDescent="0.3">
      <c r="A532" s="40">
        <v>50034</v>
      </c>
      <c r="B532" s="41" t="s">
        <v>34</v>
      </c>
      <c r="C532" s="42" t="s">
        <v>38</v>
      </c>
    </row>
    <row r="533" spans="1:3" x14ac:dyDescent="0.3">
      <c r="A533" s="40">
        <v>50041</v>
      </c>
      <c r="B533" s="41" t="s">
        <v>22</v>
      </c>
      <c r="C533" s="42" t="s">
        <v>38</v>
      </c>
    </row>
    <row r="534" spans="1:3" x14ac:dyDescent="0.3">
      <c r="A534" s="40">
        <v>50087</v>
      </c>
      <c r="B534" s="41" t="s">
        <v>45</v>
      </c>
      <c r="C534" s="42" t="s">
        <v>33</v>
      </c>
    </row>
    <row r="535" spans="1:3" x14ac:dyDescent="0.3">
      <c r="A535" s="40">
        <v>50088</v>
      </c>
      <c r="B535" s="41" t="s">
        <v>46</v>
      </c>
      <c r="C535" s="42" t="s">
        <v>29</v>
      </c>
    </row>
    <row r="536" spans="1:3" x14ac:dyDescent="0.3">
      <c r="A536" s="40">
        <v>50133</v>
      </c>
      <c r="B536" s="41" t="s">
        <v>43</v>
      </c>
      <c r="C536" s="42" t="s">
        <v>23</v>
      </c>
    </row>
    <row r="537" spans="1:3" x14ac:dyDescent="0.3">
      <c r="A537" s="40">
        <v>50151</v>
      </c>
      <c r="B537" s="41" t="s">
        <v>24</v>
      </c>
      <c r="C537" s="42" t="s">
        <v>29</v>
      </c>
    </row>
    <row r="538" spans="1:3" x14ac:dyDescent="0.3">
      <c r="A538" s="40">
        <v>50161</v>
      </c>
      <c r="B538" s="41" t="s">
        <v>26</v>
      </c>
      <c r="C538" s="42" t="s">
        <v>23</v>
      </c>
    </row>
    <row r="539" spans="1:3" x14ac:dyDescent="0.3">
      <c r="A539" s="40">
        <v>50195</v>
      </c>
      <c r="B539" s="41" t="s">
        <v>41</v>
      </c>
      <c r="C539" s="42" t="s">
        <v>38</v>
      </c>
    </row>
    <row r="540" spans="1:3" x14ac:dyDescent="0.3">
      <c r="A540" s="40">
        <v>50290</v>
      </c>
      <c r="B540" s="41" t="s">
        <v>28</v>
      </c>
      <c r="C540" s="42" t="s">
        <v>33</v>
      </c>
    </row>
    <row r="541" spans="1:3" x14ac:dyDescent="0.3">
      <c r="A541" s="40">
        <v>50325</v>
      </c>
      <c r="B541" s="41" t="s">
        <v>30</v>
      </c>
      <c r="C541" s="42" t="s">
        <v>33</v>
      </c>
    </row>
    <row r="542" spans="1:3" x14ac:dyDescent="0.3">
      <c r="A542" s="40">
        <v>50346</v>
      </c>
      <c r="B542" s="41" t="s">
        <v>31</v>
      </c>
      <c r="C542" s="42" t="s">
        <v>33</v>
      </c>
    </row>
    <row r="543" spans="1:3" x14ac:dyDescent="0.3">
      <c r="A543" s="40">
        <v>50359</v>
      </c>
      <c r="B543" s="41" t="s">
        <v>47</v>
      </c>
      <c r="C543" s="42" t="s">
        <v>40</v>
      </c>
    </row>
    <row r="544" spans="1:3" x14ac:dyDescent="0.3">
      <c r="A544" s="40">
        <v>50399</v>
      </c>
      <c r="B544" s="41" t="s">
        <v>34</v>
      </c>
      <c r="C544" s="42" t="s">
        <v>23</v>
      </c>
    </row>
    <row r="545" spans="1:3" x14ac:dyDescent="0.3">
      <c r="A545" s="40">
        <v>50406</v>
      </c>
      <c r="B545" s="41" t="s">
        <v>22</v>
      </c>
      <c r="C545" s="42" t="s">
        <v>23</v>
      </c>
    </row>
    <row r="546" spans="1:3" x14ac:dyDescent="0.3">
      <c r="A546" s="40">
        <v>50472</v>
      </c>
      <c r="B546" s="41" t="s">
        <v>45</v>
      </c>
      <c r="C546" s="42" t="s">
        <v>33</v>
      </c>
    </row>
    <row r="547" spans="1:3" x14ac:dyDescent="0.3">
      <c r="A547" s="40">
        <v>50473</v>
      </c>
      <c r="B547" s="41" t="s">
        <v>46</v>
      </c>
      <c r="C547" s="42" t="s">
        <v>29</v>
      </c>
    </row>
    <row r="548" spans="1:3" x14ac:dyDescent="0.3">
      <c r="A548" s="40">
        <v>50516</v>
      </c>
      <c r="B548" s="41" t="s">
        <v>24</v>
      </c>
      <c r="C548" s="42" t="s">
        <v>25</v>
      </c>
    </row>
    <row r="549" spans="1:3" x14ac:dyDescent="0.3">
      <c r="A549" s="40">
        <v>50518</v>
      </c>
      <c r="B549" s="41" t="s">
        <v>43</v>
      </c>
      <c r="C549" s="42" t="s">
        <v>23</v>
      </c>
    </row>
    <row r="550" spans="1:3" x14ac:dyDescent="0.3">
      <c r="A550" s="40">
        <v>50526</v>
      </c>
      <c r="B550" s="41" t="s">
        <v>26</v>
      </c>
      <c r="C550" s="42" t="s">
        <v>27</v>
      </c>
    </row>
    <row r="551" spans="1:3" x14ac:dyDescent="0.3">
      <c r="A551" s="40">
        <v>50580</v>
      </c>
      <c r="B551" s="41" t="s">
        <v>41</v>
      </c>
      <c r="C551" s="42" t="s">
        <v>38</v>
      </c>
    </row>
    <row r="552" spans="1:3" x14ac:dyDescent="0.3">
      <c r="A552" s="40">
        <v>50655</v>
      </c>
      <c r="B552" s="41" t="s">
        <v>28</v>
      </c>
      <c r="C552" s="42" t="s">
        <v>29</v>
      </c>
    </row>
    <row r="553" spans="1:3" x14ac:dyDescent="0.3">
      <c r="A553" s="40">
        <v>50690</v>
      </c>
      <c r="B553" s="41" t="s">
        <v>30</v>
      </c>
      <c r="C553" s="42" t="s">
        <v>29</v>
      </c>
    </row>
    <row r="554" spans="1:3" x14ac:dyDescent="0.3">
      <c r="A554" s="40">
        <v>50711</v>
      </c>
      <c r="B554" s="41" t="s">
        <v>31</v>
      </c>
      <c r="C554" s="42" t="s">
        <v>29</v>
      </c>
    </row>
    <row r="555" spans="1:3" x14ac:dyDescent="0.3">
      <c r="A555" s="40">
        <v>50724</v>
      </c>
      <c r="B555" s="41" t="s">
        <v>47</v>
      </c>
      <c r="C555" s="42" t="s">
        <v>33</v>
      </c>
    </row>
    <row r="556" spans="1:3" x14ac:dyDescent="0.3">
      <c r="A556" s="40">
        <v>50764</v>
      </c>
      <c r="B556" s="41" t="s">
        <v>34</v>
      </c>
      <c r="C556" s="42" t="s">
        <v>27</v>
      </c>
    </row>
    <row r="557" spans="1:3" x14ac:dyDescent="0.3">
      <c r="A557" s="40">
        <v>50771</v>
      </c>
      <c r="B557" s="41" t="s">
        <v>22</v>
      </c>
      <c r="C557" s="42" t="s">
        <v>27</v>
      </c>
    </row>
    <row r="558" spans="1:3" x14ac:dyDescent="0.3">
      <c r="A558" s="40">
        <v>50822</v>
      </c>
      <c r="B558" s="41" t="s">
        <v>45</v>
      </c>
      <c r="C558" s="42" t="s">
        <v>33</v>
      </c>
    </row>
    <row r="559" spans="1:3" x14ac:dyDescent="0.3">
      <c r="A559" s="40">
        <v>50823</v>
      </c>
      <c r="B559" s="41" t="s">
        <v>46</v>
      </c>
      <c r="C559" s="42" t="s">
        <v>29</v>
      </c>
    </row>
    <row r="560" spans="1:3" x14ac:dyDescent="0.3">
      <c r="A560" s="40">
        <v>50868</v>
      </c>
      <c r="B560" s="41" t="s">
        <v>43</v>
      </c>
      <c r="C560" s="42" t="s">
        <v>23</v>
      </c>
    </row>
    <row r="561" spans="1:3" x14ac:dyDescent="0.3">
      <c r="A561" s="40">
        <v>50881</v>
      </c>
      <c r="B561" s="41" t="s">
        <v>24</v>
      </c>
      <c r="C561" s="42" t="s">
        <v>38</v>
      </c>
    </row>
    <row r="562" spans="1:3" x14ac:dyDescent="0.3">
      <c r="A562" s="40">
        <v>50891</v>
      </c>
      <c r="B562" s="41" t="s">
        <v>26</v>
      </c>
      <c r="C562" s="42" t="s">
        <v>40</v>
      </c>
    </row>
    <row r="563" spans="1:3" x14ac:dyDescent="0.3">
      <c r="A563" s="40">
        <v>50930</v>
      </c>
      <c r="B563" s="41" t="s">
        <v>41</v>
      </c>
      <c r="C563" s="42" t="s">
        <v>38</v>
      </c>
    </row>
    <row r="564" spans="1:3" x14ac:dyDescent="0.3">
      <c r="A564" s="40">
        <v>51020</v>
      </c>
      <c r="B564" s="41" t="s">
        <v>28</v>
      </c>
      <c r="C564" s="42" t="s">
        <v>25</v>
      </c>
    </row>
    <row r="565" spans="1:3" x14ac:dyDescent="0.3">
      <c r="A565" s="40">
        <v>51055</v>
      </c>
      <c r="B565" s="41" t="s">
        <v>30</v>
      </c>
      <c r="C565" s="42" t="s">
        <v>25</v>
      </c>
    </row>
    <row r="566" spans="1:3" x14ac:dyDescent="0.3">
      <c r="A566" s="40">
        <v>51076</v>
      </c>
      <c r="B566" s="41" t="s">
        <v>31</v>
      </c>
      <c r="C566" s="42" t="s">
        <v>25</v>
      </c>
    </row>
    <row r="567" spans="1:3" x14ac:dyDescent="0.3">
      <c r="A567" s="40">
        <v>51089</v>
      </c>
      <c r="B567" s="41" t="s">
        <v>47</v>
      </c>
      <c r="C567" s="42" t="s">
        <v>29</v>
      </c>
    </row>
    <row r="568" spans="1:3" x14ac:dyDescent="0.3">
      <c r="A568" s="40">
        <v>51129</v>
      </c>
      <c r="B568" s="41" t="s">
        <v>34</v>
      </c>
      <c r="C568" s="42" t="s">
        <v>40</v>
      </c>
    </row>
    <row r="569" spans="1:3" x14ac:dyDescent="0.3">
      <c r="A569" s="40">
        <v>51136</v>
      </c>
      <c r="B569" s="41" t="s">
        <v>22</v>
      </c>
      <c r="C569" s="42" t="s">
        <v>40</v>
      </c>
    </row>
    <row r="570" spans="1:3" x14ac:dyDescent="0.3">
      <c r="A570" s="40">
        <v>51179</v>
      </c>
      <c r="B570" s="41" t="s">
        <v>45</v>
      </c>
      <c r="C570" s="42" t="s">
        <v>33</v>
      </c>
    </row>
    <row r="571" spans="1:3" x14ac:dyDescent="0.3">
      <c r="A571" s="40">
        <v>51180</v>
      </c>
      <c r="B571" s="41" t="s">
        <v>46</v>
      </c>
      <c r="C571" s="42" t="s">
        <v>29</v>
      </c>
    </row>
    <row r="572" spans="1:3" x14ac:dyDescent="0.3">
      <c r="A572" s="40">
        <v>51225</v>
      </c>
      <c r="B572" s="41" t="s">
        <v>43</v>
      </c>
      <c r="C572" s="42" t="s">
        <v>23</v>
      </c>
    </row>
    <row r="573" spans="1:3" x14ac:dyDescent="0.3">
      <c r="A573" s="40">
        <v>51247</v>
      </c>
      <c r="B573" s="41" t="s">
        <v>24</v>
      </c>
      <c r="C573" s="42" t="s">
        <v>27</v>
      </c>
    </row>
    <row r="574" spans="1:3" x14ac:dyDescent="0.3">
      <c r="A574" s="40">
        <v>51257</v>
      </c>
      <c r="B574" s="41" t="s">
        <v>26</v>
      </c>
      <c r="C574" s="42" t="s">
        <v>29</v>
      </c>
    </row>
    <row r="575" spans="1:3" x14ac:dyDescent="0.3">
      <c r="A575" s="40">
        <v>51287</v>
      </c>
      <c r="B575" s="41" t="s">
        <v>41</v>
      </c>
      <c r="C575" s="42" t="s">
        <v>38</v>
      </c>
    </row>
    <row r="576" spans="1:3" x14ac:dyDescent="0.3">
      <c r="A576" s="40">
        <v>51386</v>
      </c>
      <c r="B576" s="41" t="s">
        <v>28</v>
      </c>
      <c r="C576" s="42" t="s">
        <v>23</v>
      </c>
    </row>
    <row r="577" spans="1:3" x14ac:dyDescent="0.3">
      <c r="A577" s="40">
        <v>51421</v>
      </c>
      <c r="B577" s="41" t="s">
        <v>30</v>
      </c>
      <c r="C577" s="42" t="s">
        <v>23</v>
      </c>
    </row>
    <row r="578" spans="1:3" x14ac:dyDescent="0.3">
      <c r="A578" s="40">
        <v>51442</v>
      </c>
      <c r="B578" s="41" t="s">
        <v>31</v>
      </c>
      <c r="C578" s="42" t="s">
        <v>23</v>
      </c>
    </row>
    <row r="579" spans="1:3" x14ac:dyDescent="0.3">
      <c r="A579" s="40">
        <v>51455</v>
      </c>
      <c r="B579" s="41" t="s">
        <v>47</v>
      </c>
      <c r="C579" s="42" t="s">
        <v>38</v>
      </c>
    </row>
    <row r="580" spans="1:3" x14ac:dyDescent="0.3">
      <c r="A580" s="40">
        <v>51495</v>
      </c>
      <c r="B580" s="41" t="s">
        <v>34</v>
      </c>
      <c r="C580" s="42" t="s">
        <v>29</v>
      </c>
    </row>
    <row r="581" spans="1:3" x14ac:dyDescent="0.3">
      <c r="A581" s="40">
        <v>51502</v>
      </c>
      <c r="B581" s="41" t="s">
        <v>22</v>
      </c>
      <c r="C581" s="42" t="s">
        <v>29</v>
      </c>
    </row>
    <row r="582" spans="1:3" x14ac:dyDescent="0.3">
      <c r="A582" s="40">
        <v>51564</v>
      </c>
      <c r="B582" s="41" t="s">
        <v>45</v>
      </c>
      <c r="C582" s="42" t="s">
        <v>33</v>
      </c>
    </row>
    <row r="583" spans="1:3" x14ac:dyDescent="0.3">
      <c r="A583" s="40">
        <v>51565</v>
      </c>
      <c r="B583" s="41" t="s">
        <v>46</v>
      </c>
      <c r="C583" s="42" t="s">
        <v>29</v>
      </c>
    </row>
    <row r="584" spans="1:3" x14ac:dyDescent="0.3">
      <c r="A584" s="40">
        <v>51610</v>
      </c>
      <c r="B584" s="41" t="s">
        <v>43</v>
      </c>
      <c r="C584" s="42" t="s">
        <v>23</v>
      </c>
    </row>
    <row r="585" spans="1:3" x14ac:dyDescent="0.3">
      <c r="A585" s="40">
        <v>51612</v>
      </c>
      <c r="B585" s="41" t="s">
        <v>24</v>
      </c>
      <c r="C585" s="42" t="s">
        <v>40</v>
      </c>
    </row>
    <row r="586" spans="1:3" x14ac:dyDescent="0.3">
      <c r="A586" s="40">
        <v>51622</v>
      </c>
      <c r="B586" s="41" t="s">
        <v>26</v>
      </c>
      <c r="C586" s="42" t="s">
        <v>25</v>
      </c>
    </row>
    <row r="587" spans="1:3" x14ac:dyDescent="0.3">
      <c r="A587" s="40">
        <v>51672</v>
      </c>
      <c r="B587" s="41" t="s">
        <v>41</v>
      </c>
      <c r="C587" s="42" t="s">
        <v>38</v>
      </c>
    </row>
    <row r="588" spans="1:3" x14ac:dyDescent="0.3">
      <c r="A588" s="40">
        <v>51751</v>
      </c>
      <c r="B588" s="41" t="s">
        <v>28</v>
      </c>
      <c r="C588" s="42" t="s">
        <v>27</v>
      </c>
    </row>
    <row r="589" spans="1:3" x14ac:dyDescent="0.3">
      <c r="A589" s="40">
        <v>51786</v>
      </c>
      <c r="B589" s="41" t="s">
        <v>30</v>
      </c>
      <c r="C589" s="42" t="s">
        <v>27</v>
      </c>
    </row>
    <row r="590" spans="1:3" x14ac:dyDescent="0.3">
      <c r="A590" s="40">
        <v>51807</v>
      </c>
      <c r="B590" s="41" t="s">
        <v>31</v>
      </c>
      <c r="C590" s="42" t="s">
        <v>27</v>
      </c>
    </row>
    <row r="591" spans="1:3" x14ac:dyDescent="0.3">
      <c r="A591" s="40">
        <v>51820</v>
      </c>
      <c r="B591" s="41" t="s">
        <v>47</v>
      </c>
      <c r="C591" s="42" t="s">
        <v>23</v>
      </c>
    </row>
    <row r="592" spans="1:3" x14ac:dyDescent="0.3">
      <c r="A592" s="40">
        <v>51860</v>
      </c>
      <c r="B592" s="41" t="s">
        <v>34</v>
      </c>
      <c r="C592" s="42" t="s">
        <v>25</v>
      </c>
    </row>
    <row r="593" spans="1:3" x14ac:dyDescent="0.3">
      <c r="A593" s="40">
        <v>51867</v>
      </c>
      <c r="B593" s="41" t="s">
        <v>22</v>
      </c>
      <c r="C593" s="42" t="s">
        <v>25</v>
      </c>
    </row>
    <row r="594" spans="1:3" x14ac:dyDescent="0.3">
      <c r="A594" s="40">
        <v>51914</v>
      </c>
      <c r="B594" s="41" t="s">
        <v>45</v>
      </c>
      <c r="C594" s="42" t="s">
        <v>33</v>
      </c>
    </row>
    <row r="595" spans="1:3" x14ac:dyDescent="0.3">
      <c r="A595" s="40">
        <v>51915</v>
      </c>
      <c r="B595" s="41" t="s">
        <v>46</v>
      </c>
      <c r="C595" s="42" t="s">
        <v>29</v>
      </c>
    </row>
    <row r="596" spans="1:3" x14ac:dyDescent="0.3">
      <c r="A596" s="40">
        <v>51960</v>
      </c>
      <c r="B596" s="41" t="s">
        <v>43</v>
      </c>
      <c r="C596" s="42" t="s">
        <v>23</v>
      </c>
    </row>
    <row r="597" spans="1:3" x14ac:dyDescent="0.3">
      <c r="A597" s="40">
        <v>51977</v>
      </c>
      <c r="B597" s="41" t="s">
        <v>24</v>
      </c>
      <c r="C597" s="42" t="s">
        <v>33</v>
      </c>
    </row>
    <row r="598" spans="1:3" x14ac:dyDescent="0.3">
      <c r="A598" s="40">
        <v>51987</v>
      </c>
      <c r="B598" s="41" t="s">
        <v>26</v>
      </c>
      <c r="C598" s="42" t="s">
        <v>38</v>
      </c>
    </row>
    <row r="599" spans="1:3" x14ac:dyDescent="0.3">
      <c r="A599" s="40">
        <v>52022</v>
      </c>
      <c r="B599" s="41" t="s">
        <v>41</v>
      </c>
      <c r="C599" s="42" t="s">
        <v>38</v>
      </c>
    </row>
    <row r="600" spans="1:3" x14ac:dyDescent="0.3">
      <c r="A600" s="40">
        <v>52116</v>
      </c>
      <c r="B600" s="41" t="s">
        <v>28</v>
      </c>
      <c r="C600" s="42" t="s">
        <v>40</v>
      </c>
    </row>
    <row r="601" spans="1:3" x14ac:dyDescent="0.3">
      <c r="A601" s="40">
        <v>52151</v>
      </c>
      <c r="B601" s="41" t="s">
        <v>30</v>
      </c>
      <c r="C601" s="42" t="s">
        <v>40</v>
      </c>
    </row>
    <row r="602" spans="1:3" x14ac:dyDescent="0.3">
      <c r="A602" s="40">
        <v>52172</v>
      </c>
      <c r="B602" s="41" t="s">
        <v>31</v>
      </c>
      <c r="C602" s="42" t="s">
        <v>40</v>
      </c>
    </row>
    <row r="603" spans="1:3" x14ac:dyDescent="0.3">
      <c r="A603" s="40">
        <v>52185</v>
      </c>
      <c r="B603" s="41" t="s">
        <v>47</v>
      </c>
      <c r="C603" s="42" t="s">
        <v>27</v>
      </c>
    </row>
    <row r="604" spans="1:3" x14ac:dyDescent="0.3">
      <c r="A604" s="40">
        <v>52225</v>
      </c>
      <c r="B604" s="41" t="s">
        <v>34</v>
      </c>
      <c r="C604" s="42" t="s">
        <v>38</v>
      </c>
    </row>
    <row r="605" spans="1:3" x14ac:dyDescent="0.3">
      <c r="A605" s="40">
        <v>52232</v>
      </c>
      <c r="B605" s="41" t="s">
        <v>22</v>
      </c>
      <c r="C605" s="42" t="s">
        <v>38</v>
      </c>
    </row>
    <row r="606" spans="1:3" x14ac:dyDescent="0.3">
      <c r="A606" s="40">
        <v>52271</v>
      </c>
      <c r="B606" s="41" t="s">
        <v>45</v>
      </c>
      <c r="C606" s="42" t="s">
        <v>33</v>
      </c>
    </row>
    <row r="607" spans="1:3" x14ac:dyDescent="0.3">
      <c r="A607" s="40">
        <v>52272</v>
      </c>
      <c r="B607" s="41" t="s">
        <v>46</v>
      </c>
      <c r="C607" s="42" t="s">
        <v>29</v>
      </c>
    </row>
    <row r="608" spans="1:3" x14ac:dyDescent="0.3">
      <c r="A608" s="40">
        <v>52317</v>
      </c>
      <c r="B608" s="41" t="s">
        <v>43</v>
      </c>
      <c r="C608" s="42" t="s">
        <v>23</v>
      </c>
    </row>
    <row r="609" spans="1:3" x14ac:dyDescent="0.3">
      <c r="A609" s="40">
        <v>52342</v>
      </c>
      <c r="B609" s="41" t="s">
        <v>24</v>
      </c>
      <c r="C609" s="42" t="s">
        <v>29</v>
      </c>
    </row>
    <row r="610" spans="1:3" x14ac:dyDescent="0.3">
      <c r="A610" s="40">
        <v>52352</v>
      </c>
      <c r="B610" s="41" t="s">
        <v>26</v>
      </c>
      <c r="C610" s="42" t="s">
        <v>23</v>
      </c>
    </row>
    <row r="611" spans="1:3" x14ac:dyDescent="0.3">
      <c r="A611" s="40">
        <v>52379</v>
      </c>
      <c r="B611" s="41" t="s">
        <v>41</v>
      </c>
      <c r="C611" s="42" t="s">
        <v>38</v>
      </c>
    </row>
    <row r="612" spans="1:3" x14ac:dyDescent="0.3">
      <c r="A612" s="40">
        <v>52481</v>
      </c>
      <c r="B612" s="41" t="s">
        <v>28</v>
      </c>
      <c r="C612" s="42" t="s">
        <v>33</v>
      </c>
    </row>
    <row r="613" spans="1:3" x14ac:dyDescent="0.3">
      <c r="A613" s="40">
        <v>52516</v>
      </c>
      <c r="B613" s="41" t="s">
        <v>30</v>
      </c>
      <c r="C613" s="42" t="s">
        <v>33</v>
      </c>
    </row>
    <row r="614" spans="1:3" x14ac:dyDescent="0.3">
      <c r="A614" s="40">
        <v>52537</v>
      </c>
      <c r="B614" s="41" t="s">
        <v>31</v>
      </c>
      <c r="C614" s="42" t="s">
        <v>33</v>
      </c>
    </row>
    <row r="615" spans="1:3" x14ac:dyDescent="0.3">
      <c r="A615" s="40">
        <v>52550</v>
      </c>
      <c r="B615" s="41" t="s">
        <v>47</v>
      </c>
      <c r="C615" s="42" t="s">
        <v>40</v>
      </c>
    </row>
    <row r="616" spans="1:3" x14ac:dyDescent="0.3">
      <c r="A616" s="40">
        <v>52590</v>
      </c>
      <c r="B616" s="41" t="s">
        <v>34</v>
      </c>
      <c r="C616" s="42" t="s">
        <v>23</v>
      </c>
    </row>
    <row r="617" spans="1:3" x14ac:dyDescent="0.3">
      <c r="A617" s="40">
        <v>52597</v>
      </c>
      <c r="B617" s="41" t="s">
        <v>22</v>
      </c>
      <c r="C617" s="42" t="s">
        <v>23</v>
      </c>
    </row>
    <row r="618" spans="1:3" x14ac:dyDescent="0.3">
      <c r="A618" s="40">
        <v>52656</v>
      </c>
      <c r="B618" s="41" t="s">
        <v>45</v>
      </c>
      <c r="C618" s="42" t="s">
        <v>33</v>
      </c>
    </row>
    <row r="619" spans="1:3" x14ac:dyDescent="0.3">
      <c r="A619" s="40">
        <v>52657</v>
      </c>
      <c r="B619" s="41" t="s">
        <v>46</v>
      </c>
      <c r="C619" s="42" t="s">
        <v>29</v>
      </c>
    </row>
    <row r="620" spans="1:3" x14ac:dyDescent="0.3">
      <c r="A620" s="40">
        <v>52702</v>
      </c>
      <c r="B620" s="41" t="s">
        <v>43</v>
      </c>
      <c r="C620" s="42" t="s">
        <v>23</v>
      </c>
    </row>
    <row r="621" spans="1:3" x14ac:dyDescent="0.3">
      <c r="A621" s="40">
        <v>52708</v>
      </c>
      <c r="B621" s="41" t="s">
        <v>24</v>
      </c>
      <c r="C621" s="42" t="s">
        <v>38</v>
      </c>
    </row>
    <row r="622" spans="1:3" x14ac:dyDescent="0.3">
      <c r="A622" s="40">
        <v>52718</v>
      </c>
      <c r="B622" s="41" t="s">
        <v>26</v>
      </c>
      <c r="C622" s="42" t="s">
        <v>40</v>
      </c>
    </row>
    <row r="623" spans="1:3" x14ac:dyDescent="0.3">
      <c r="A623" s="40">
        <v>52764</v>
      </c>
      <c r="B623" s="41" t="s">
        <v>41</v>
      </c>
      <c r="C623" s="42" t="s">
        <v>38</v>
      </c>
    </row>
    <row r="624" spans="1:3" x14ac:dyDescent="0.3">
      <c r="A624" s="40">
        <v>52847</v>
      </c>
      <c r="B624" s="41" t="s">
        <v>28</v>
      </c>
      <c r="C624" s="42" t="s">
        <v>25</v>
      </c>
    </row>
    <row r="625" spans="1:3" x14ac:dyDescent="0.3">
      <c r="A625" s="40">
        <v>52882</v>
      </c>
      <c r="B625" s="41" t="s">
        <v>30</v>
      </c>
      <c r="C625" s="42" t="s">
        <v>25</v>
      </c>
    </row>
    <row r="626" spans="1:3" x14ac:dyDescent="0.3">
      <c r="A626" s="40">
        <v>52903</v>
      </c>
      <c r="B626" s="41" t="s">
        <v>31</v>
      </c>
      <c r="C626" s="42" t="s">
        <v>25</v>
      </c>
    </row>
    <row r="627" spans="1:3" x14ac:dyDescent="0.3">
      <c r="A627" s="40">
        <v>52916</v>
      </c>
      <c r="B627" s="41" t="s">
        <v>47</v>
      </c>
      <c r="C627" s="42" t="s">
        <v>29</v>
      </c>
    </row>
    <row r="628" spans="1:3" x14ac:dyDescent="0.3">
      <c r="A628" s="40">
        <v>52956</v>
      </c>
      <c r="B628" s="41" t="s">
        <v>34</v>
      </c>
      <c r="C628" s="42" t="s">
        <v>40</v>
      </c>
    </row>
    <row r="629" spans="1:3" x14ac:dyDescent="0.3">
      <c r="A629" s="40">
        <v>52963</v>
      </c>
      <c r="B629" s="41" t="s">
        <v>22</v>
      </c>
      <c r="C629" s="42" t="s">
        <v>40</v>
      </c>
    </row>
    <row r="630" spans="1:3" x14ac:dyDescent="0.3">
      <c r="A630" s="40">
        <v>53013</v>
      </c>
      <c r="B630" s="41" t="s">
        <v>45</v>
      </c>
      <c r="C630" s="42" t="s">
        <v>33</v>
      </c>
    </row>
    <row r="631" spans="1:3" x14ac:dyDescent="0.3">
      <c r="A631" s="40">
        <v>53014</v>
      </c>
      <c r="B631" s="41" t="s">
        <v>46</v>
      </c>
      <c r="C631" s="42" t="s">
        <v>29</v>
      </c>
    </row>
    <row r="632" spans="1:3" x14ac:dyDescent="0.3">
      <c r="A632" s="40">
        <v>53059</v>
      </c>
      <c r="B632" s="41" t="s">
        <v>43</v>
      </c>
      <c r="C632" s="42" t="s">
        <v>23</v>
      </c>
    </row>
    <row r="633" spans="1:3" x14ac:dyDescent="0.3">
      <c r="A633" s="40">
        <v>53073</v>
      </c>
      <c r="B633" s="41" t="s">
        <v>24</v>
      </c>
      <c r="C633" s="42" t="s">
        <v>23</v>
      </c>
    </row>
    <row r="634" spans="1:3" x14ac:dyDescent="0.3">
      <c r="A634" s="40">
        <v>53083</v>
      </c>
      <c r="B634" s="41" t="s">
        <v>26</v>
      </c>
      <c r="C634" s="42" t="s">
        <v>33</v>
      </c>
    </row>
    <row r="635" spans="1:3" x14ac:dyDescent="0.3">
      <c r="A635" s="40">
        <v>53121</v>
      </c>
      <c r="B635" s="41" t="s">
        <v>41</v>
      </c>
      <c r="C635" s="42" t="s">
        <v>38</v>
      </c>
    </row>
    <row r="636" spans="1:3" x14ac:dyDescent="0.3">
      <c r="A636" s="40">
        <v>53212</v>
      </c>
      <c r="B636" s="41" t="s">
        <v>28</v>
      </c>
      <c r="C636" s="42" t="s">
        <v>38</v>
      </c>
    </row>
    <row r="637" spans="1:3" x14ac:dyDescent="0.3">
      <c r="A637" s="40">
        <v>53247</v>
      </c>
      <c r="B637" s="41" t="s">
        <v>30</v>
      </c>
      <c r="C637" s="42" t="s">
        <v>38</v>
      </c>
    </row>
    <row r="638" spans="1:3" x14ac:dyDescent="0.3">
      <c r="A638" s="40">
        <v>53268</v>
      </c>
      <c r="B638" s="41" t="s">
        <v>31</v>
      </c>
      <c r="C638" s="42" t="s">
        <v>38</v>
      </c>
    </row>
    <row r="639" spans="1:3" x14ac:dyDescent="0.3">
      <c r="A639" s="40">
        <v>53281</v>
      </c>
      <c r="B639" s="41" t="s">
        <v>47</v>
      </c>
      <c r="C639" s="42" t="s">
        <v>25</v>
      </c>
    </row>
    <row r="640" spans="1:3" x14ac:dyDescent="0.3">
      <c r="A640" s="40">
        <v>53321</v>
      </c>
      <c r="B640" s="41" t="s">
        <v>34</v>
      </c>
      <c r="C640" s="42" t="s">
        <v>33</v>
      </c>
    </row>
    <row r="641" spans="1:3" x14ac:dyDescent="0.3">
      <c r="A641" s="40">
        <v>53328</v>
      </c>
      <c r="B641" s="41" t="s">
        <v>22</v>
      </c>
      <c r="C641" s="42" t="s">
        <v>33</v>
      </c>
    </row>
    <row r="642" spans="1:3" x14ac:dyDescent="0.3">
      <c r="A642" s="40">
        <v>53363</v>
      </c>
      <c r="B642" s="41" t="s">
        <v>45</v>
      </c>
      <c r="C642" s="42" t="s">
        <v>33</v>
      </c>
    </row>
    <row r="643" spans="1:3" x14ac:dyDescent="0.3">
      <c r="A643" s="40">
        <v>53364</v>
      </c>
      <c r="B643" s="41" t="s">
        <v>46</v>
      </c>
      <c r="C643" s="42" t="s">
        <v>29</v>
      </c>
    </row>
    <row r="644" spans="1:3" x14ac:dyDescent="0.3">
      <c r="A644" s="40">
        <v>53409</v>
      </c>
      <c r="B644" s="41" t="s">
        <v>43</v>
      </c>
      <c r="C644" s="42" t="s">
        <v>23</v>
      </c>
    </row>
    <row r="645" spans="1:3" x14ac:dyDescent="0.3">
      <c r="A645" s="40">
        <v>53438</v>
      </c>
      <c r="B645" s="41" t="s">
        <v>24</v>
      </c>
      <c r="C645" s="42" t="s">
        <v>27</v>
      </c>
    </row>
    <row r="646" spans="1:3" x14ac:dyDescent="0.3">
      <c r="A646" s="40">
        <v>53448</v>
      </c>
      <c r="B646" s="41" t="s">
        <v>26</v>
      </c>
      <c r="C646" s="42" t="s">
        <v>29</v>
      </c>
    </row>
    <row r="647" spans="1:3" x14ac:dyDescent="0.3">
      <c r="A647" s="40">
        <v>53471</v>
      </c>
      <c r="B647" s="41" t="s">
        <v>41</v>
      </c>
      <c r="C647" s="42" t="s">
        <v>38</v>
      </c>
    </row>
    <row r="648" spans="1:3" x14ac:dyDescent="0.3">
      <c r="A648" s="40">
        <v>53577</v>
      </c>
      <c r="B648" s="41" t="s">
        <v>28</v>
      </c>
      <c r="C648" s="42" t="s">
        <v>23</v>
      </c>
    </row>
    <row r="649" spans="1:3" x14ac:dyDescent="0.3">
      <c r="A649" s="40">
        <v>53612</v>
      </c>
      <c r="B649" s="41" t="s">
        <v>30</v>
      </c>
      <c r="C649" s="42" t="s">
        <v>23</v>
      </c>
    </row>
    <row r="650" spans="1:3" x14ac:dyDescent="0.3">
      <c r="A650" s="40">
        <v>53633</v>
      </c>
      <c r="B650" s="41" t="s">
        <v>31</v>
      </c>
      <c r="C650" s="42" t="s">
        <v>23</v>
      </c>
    </row>
    <row r="651" spans="1:3" x14ac:dyDescent="0.3">
      <c r="A651" s="40">
        <v>53646</v>
      </c>
      <c r="B651" s="41" t="s">
        <v>47</v>
      </c>
      <c r="C651" s="42" t="s">
        <v>38</v>
      </c>
    </row>
    <row r="652" spans="1:3" x14ac:dyDescent="0.3">
      <c r="A652" s="40">
        <v>53686</v>
      </c>
      <c r="B652" s="41" t="s">
        <v>34</v>
      </c>
      <c r="C652" s="42" t="s">
        <v>29</v>
      </c>
    </row>
    <row r="653" spans="1:3" x14ac:dyDescent="0.3">
      <c r="A653" s="40">
        <v>53693</v>
      </c>
      <c r="B653" s="41" t="s">
        <v>22</v>
      </c>
      <c r="C653" s="42" t="s">
        <v>29</v>
      </c>
    </row>
    <row r="654" spans="1:3" x14ac:dyDescent="0.3">
      <c r="A654" s="40">
        <v>53748</v>
      </c>
      <c r="B654" s="41" t="s">
        <v>45</v>
      </c>
      <c r="C654" s="42" t="s">
        <v>33</v>
      </c>
    </row>
    <row r="655" spans="1:3" x14ac:dyDescent="0.3">
      <c r="A655" s="40">
        <v>53749</v>
      </c>
      <c r="B655" s="41" t="s">
        <v>46</v>
      </c>
      <c r="C655" s="42" t="s">
        <v>29</v>
      </c>
    </row>
    <row r="656" spans="1:3" x14ac:dyDescent="0.3">
      <c r="A656" s="40">
        <v>53794</v>
      </c>
      <c r="B656" s="41" t="s">
        <v>43</v>
      </c>
      <c r="C656" s="42" t="s">
        <v>23</v>
      </c>
    </row>
    <row r="657" spans="1:3" x14ac:dyDescent="0.3">
      <c r="A657" s="40">
        <v>53803</v>
      </c>
      <c r="B657" s="41" t="s">
        <v>24</v>
      </c>
      <c r="C657" s="42" t="s">
        <v>40</v>
      </c>
    </row>
    <row r="658" spans="1:3" x14ac:dyDescent="0.3">
      <c r="A658" s="40">
        <v>53813</v>
      </c>
      <c r="B658" s="41" t="s">
        <v>26</v>
      </c>
      <c r="C658" s="42" t="s">
        <v>25</v>
      </c>
    </row>
    <row r="659" spans="1:3" x14ac:dyDescent="0.3">
      <c r="A659" s="40">
        <v>53856</v>
      </c>
      <c r="B659" s="41" t="s">
        <v>41</v>
      </c>
      <c r="C659" s="42" t="s">
        <v>38</v>
      </c>
    </row>
    <row r="660" spans="1:3" x14ac:dyDescent="0.3">
      <c r="A660" s="40">
        <v>53942</v>
      </c>
      <c r="B660" s="41" t="s">
        <v>28</v>
      </c>
      <c r="C660" s="42" t="s">
        <v>27</v>
      </c>
    </row>
    <row r="661" spans="1:3" x14ac:dyDescent="0.3">
      <c r="A661" s="40">
        <v>53977</v>
      </c>
      <c r="B661" s="41" t="s">
        <v>30</v>
      </c>
      <c r="C661" s="42" t="s">
        <v>27</v>
      </c>
    </row>
    <row r="662" spans="1:3" x14ac:dyDescent="0.3">
      <c r="A662" s="40">
        <v>53998</v>
      </c>
      <c r="B662" s="41" t="s">
        <v>31</v>
      </c>
      <c r="C662" s="42" t="s">
        <v>27</v>
      </c>
    </row>
    <row r="663" spans="1:3" x14ac:dyDescent="0.3">
      <c r="A663" s="40">
        <v>54011</v>
      </c>
      <c r="B663" s="41" t="s">
        <v>47</v>
      </c>
      <c r="C663" s="42" t="s">
        <v>23</v>
      </c>
    </row>
    <row r="664" spans="1:3" x14ac:dyDescent="0.3">
      <c r="A664" s="40">
        <v>54051</v>
      </c>
      <c r="B664" s="41" t="s">
        <v>34</v>
      </c>
      <c r="C664" s="42" t="s">
        <v>25</v>
      </c>
    </row>
    <row r="665" spans="1:3" x14ac:dyDescent="0.3">
      <c r="A665" s="40">
        <v>54058</v>
      </c>
      <c r="B665" s="41" t="s">
        <v>22</v>
      </c>
      <c r="C665" s="42" t="s">
        <v>25</v>
      </c>
    </row>
    <row r="666" spans="1:3" x14ac:dyDescent="0.3">
      <c r="A666" s="40">
        <v>54105</v>
      </c>
      <c r="B666" s="41" t="s">
        <v>45</v>
      </c>
      <c r="C666" s="42" t="s">
        <v>33</v>
      </c>
    </row>
    <row r="667" spans="1:3" x14ac:dyDescent="0.3">
      <c r="A667" s="40">
        <v>54106</v>
      </c>
      <c r="B667" s="41" t="s">
        <v>46</v>
      </c>
      <c r="C667" s="42" t="s">
        <v>29</v>
      </c>
    </row>
    <row r="668" spans="1:3" x14ac:dyDescent="0.3">
      <c r="A668" s="40">
        <v>54151</v>
      </c>
      <c r="B668" s="41" t="s">
        <v>43</v>
      </c>
      <c r="C668" s="42" t="s">
        <v>23</v>
      </c>
    </row>
    <row r="669" spans="1:3" x14ac:dyDescent="0.3">
      <c r="A669" s="40">
        <v>54169</v>
      </c>
      <c r="B669" s="41" t="s">
        <v>24</v>
      </c>
      <c r="C669" s="42" t="s">
        <v>29</v>
      </c>
    </row>
    <row r="670" spans="1:3" x14ac:dyDescent="0.3">
      <c r="A670" s="40">
        <v>54179</v>
      </c>
      <c r="B670" s="41" t="s">
        <v>26</v>
      </c>
      <c r="C670" s="42" t="s">
        <v>23</v>
      </c>
    </row>
    <row r="671" spans="1:3" x14ac:dyDescent="0.3">
      <c r="A671" s="40">
        <v>54213</v>
      </c>
      <c r="B671" s="41" t="s">
        <v>41</v>
      </c>
      <c r="C671" s="42" t="s">
        <v>38</v>
      </c>
    </row>
    <row r="672" spans="1:3" x14ac:dyDescent="0.3">
      <c r="A672" s="40">
        <v>54308</v>
      </c>
      <c r="B672" s="41" t="s">
        <v>28</v>
      </c>
      <c r="C672" s="42" t="s">
        <v>33</v>
      </c>
    </row>
    <row r="673" spans="1:3" x14ac:dyDescent="0.3">
      <c r="A673" s="40">
        <v>54343</v>
      </c>
      <c r="B673" s="41" t="s">
        <v>30</v>
      </c>
      <c r="C673" s="42" t="s">
        <v>33</v>
      </c>
    </row>
    <row r="674" spans="1:3" x14ac:dyDescent="0.3">
      <c r="A674" s="40">
        <v>54364</v>
      </c>
      <c r="B674" s="41" t="s">
        <v>31</v>
      </c>
      <c r="C674" s="42" t="s">
        <v>33</v>
      </c>
    </row>
    <row r="675" spans="1:3" x14ac:dyDescent="0.3">
      <c r="A675" s="40">
        <v>54377</v>
      </c>
      <c r="B675" s="41" t="s">
        <v>47</v>
      </c>
      <c r="C675" s="42" t="s">
        <v>40</v>
      </c>
    </row>
    <row r="676" spans="1:3" x14ac:dyDescent="0.3">
      <c r="A676" s="40">
        <v>54417</v>
      </c>
      <c r="B676" s="41" t="s">
        <v>34</v>
      </c>
      <c r="C676" s="42" t="s">
        <v>23</v>
      </c>
    </row>
    <row r="677" spans="1:3" x14ac:dyDescent="0.3">
      <c r="A677" s="40">
        <v>54424</v>
      </c>
      <c r="B677" s="41" t="s">
        <v>22</v>
      </c>
      <c r="C677" s="42" t="s">
        <v>23</v>
      </c>
    </row>
    <row r="678" spans="1:3" x14ac:dyDescent="0.3">
      <c r="A678" s="40">
        <v>54483</v>
      </c>
      <c r="B678" s="41" t="s">
        <v>45</v>
      </c>
      <c r="C678" s="42" t="s">
        <v>33</v>
      </c>
    </row>
    <row r="679" spans="1:3" x14ac:dyDescent="0.3">
      <c r="A679" s="40">
        <v>54484</v>
      </c>
      <c r="B679" s="41" t="s">
        <v>46</v>
      </c>
      <c r="C679" s="42" t="s">
        <v>29</v>
      </c>
    </row>
    <row r="680" spans="1:3" x14ac:dyDescent="0.3">
      <c r="A680" s="40">
        <v>54529</v>
      </c>
      <c r="B680" s="41" t="s">
        <v>43</v>
      </c>
      <c r="C680" s="42" t="s">
        <v>23</v>
      </c>
    </row>
    <row r="681" spans="1:3" x14ac:dyDescent="0.3">
      <c r="A681" s="40">
        <v>54534</v>
      </c>
      <c r="B681" s="41" t="s">
        <v>24</v>
      </c>
      <c r="C681" s="42" t="s">
        <v>25</v>
      </c>
    </row>
    <row r="682" spans="1:3" x14ac:dyDescent="0.3">
      <c r="A682" s="40">
        <v>54544</v>
      </c>
      <c r="B682" s="41" t="s">
        <v>26</v>
      </c>
      <c r="C682" s="42" t="s">
        <v>27</v>
      </c>
    </row>
    <row r="683" spans="1:3" x14ac:dyDescent="0.3">
      <c r="A683" s="40">
        <v>54591</v>
      </c>
      <c r="B683" s="41" t="s">
        <v>41</v>
      </c>
      <c r="C683" s="42" t="s">
        <v>38</v>
      </c>
    </row>
    <row r="684" spans="1:3" x14ac:dyDescent="0.3">
      <c r="A684" s="40">
        <v>54673</v>
      </c>
      <c r="B684" s="41" t="s">
        <v>28</v>
      </c>
      <c r="C684" s="42" t="s">
        <v>29</v>
      </c>
    </row>
    <row r="685" spans="1:3" x14ac:dyDescent="0.3">
      <c r="A685" s="40">
        <v>54708</v>
      </c>
      <c r="B685" s="41" t="s">
        <v>30</v>
      </c>
      <c r="C685" s="42" t="s">
        <v>29</v>
      </c>
    </row>
    <row r="686" spans="1:3" x14ac:dyDescent="0.3">
      <c r="A686" s="40">
        <v>54729</v>
      </c>
      <c r="B686" s="41" t="s">
        <v>31</v>
      </c>
      <c r="C686" s="42" t="s">
        <v>29</v>
      </c>
    </row>
    <row r="687" spans="1:3" x14ac:dyDescent="0.3">
      <c r="A687" s="40">
        <v>54742</v>
      </c>
      <c r="B687" s="41" t="s">
        <v>47</v>
      </c>
      <c r="C687" s="42" t="s">
        <v>33</v>
      </c>
    </row>
    <row r="688" spans="1:3" x14ac:dyDescent="0.3">
      <c r="A688" s="40">
        <v>54782</v>
      </c>
      <c r="B688" s="41" t="s">
        <v>34</v>
      </c>
      <c r="C688" s="42" t="s">
        <v>27</v>
      </c>
    </row>
    <row r="689" spans="1:3" x14ac:dyDescent="0.3">
      <c r="A689" s="40">
        <v>54789</v>
      </c>
      <c r="B689" s="41" t="s">
        <v>22</v>
      </c>
      <c r="C689" s="42" t="s">
        <v>27</v>
      </c>
    </row>
    <row r="690" spans="1:3" x14ac:dyDescent="0.3">
      <c r="A690" s="40">
        <v>54840</v>
      </c>
      <c r="B690" s="41" t="s">
        <v>45</v>
      </c>
      <c r="C690" s="42" t="s">
        <v>33</v>
      </c>
    </row>
    <row r="691" spans="1:3" x14ac:dyDescent="0.3">
      <c r="A691" s="40">
        <v>54841</v>
      </c>
      <c r="B691" s="41" t="s">
        <v>46</v>
      </c>
      <c r="C691" s="42" t="s">
        <v>29</v>
      </c>
    </row>
    <row r="692" spans="1:3" x14ac:dyDescent="0.3">
      <c r="A692" s="40">
        <v>54886</v>
      </c>
      <c r="B692" s="41" t="s">
        <v>43</v>
      </c>
      <c r="C692" s="42" t="s">
        <v>23</v>
      </c>
    </row>
    <row r="693" spans="1:3" x14ac:dyDescent="0.3">
      <c r="A693" s="40">
        <v>54899</v>
      </c>
      <c r="B693" s="41" t="s">
        <v>24</v>
      </c>
      <c r="C693" s="42" t="s">
        <v>38</v>
      </c>
    </row>
    <row r="694" spans="1:3" x14ac:dyDescent="0.3">
      <c r="A694" s="40">
        <v>54909</v>
      </c>
      <c r="B694" s="41" t="s">
        <v>26</v>
      </c>
      <c r="C694" s="42" t="s">
        <v>40</v>
      </c>
    </row>
    <row r="695" spans="1:3" x14ac:dyDescent="0.3">
      <c r="A695" s="40">
        <v>54948</v>
      </c>
      <c r="B695" s="41" t="s">
        <v>41</v>
      </c>
      <c r="C695" s="42" t="s">
        <v>38</v>
      </c>
    </row>
    <row r="696" spans="1:3" x14ac:dyDescent="0.3">
      <c r="A696" s="40">
        <v>55038</v>
      </c>
      <c r="B696" s="41" t="s">
        <v>28</v>
      </c>
      <c r="C696" s="42" t="s">
        <v>25</v>
      </c>
    </row>
    <row r="697" spans="1:3" x14ac:dyDescent="0.3">
      <c r="A697" s="40">
        <v>55073</v>
      </c>
      <c r="B697" s="41" t="s">
        <v>30</v>
      </c>
      <c r="C697" s="42" t="s">
        <v>25</v>
      </c>
    </row>
    <row r="698" spans="1:3" x14ac:dyDescent="0.3">
      <c r="A698" s="40">
        <v>55094</v>
      </c>
      <c r="B698" s="41" t="s">
        <v>31</v>
      </c>
      <c r="C698" s="42" t="s">
        <v>25</v>
      </c>
    </row>
    <row r="699" spans="1:3" x14ac:dyDescent="0.3">
      <c r="A699" s="40">
        <v>55107</v>
      </c>
      <c r="B699" s="41" t="s">
        <v>47</v>
      </c>
      <c r="C699" s="42" t="s">
        <v>29</v>
      </c>
    </row>
    <row r="700" spans="1:3" x14ac:dyDescent="0.3">
      <c r="A700" s="40">
        <v>55147</v>
      </c>
      <c r="B700" s="41" t="s">
        <v>34</v>
      </c>
      <c r="C700" s="42" t="s">
        <v>40</v>
      </c>
    </row>
    <row r="701" spans="1:3" x14ac:dyDescent="0.3">
      <c r="A701" s="40">
        <v>55154</v>
      </c>
      <c r="B701" s="41" t="s">
        <v>22</v>
      </c>
      <c r="C701" s="42" t="s">
        <v>40</v>
      </c>
    </row>
    <row r="702" spans="1:3" x14ac:dyDescent="0.3">
      <c r="A702" s="40">
        <v>55197</v>
      </c>
      <c r="B702" s="41" t="s">
        <v>45</v>
      </c>
      <c r="C702" s="42" t="s">
        <v>33</v>
      </c>
    </row>
    <row r="703" spans="1:3" x14ac:dyDescent="0.3">
      <c r="A703" s="40">
        <v>55198</v>
      </c>
      <c r="B703" s="41" t="s">
        <v>46</v>
      </c>
      <c r="C703" s="42" t="s">
        <v>29</v>
      </c>
    </row>
    <row r="704" spans="1:3" x14ac:dyDescent="0.3">
      <c r="A704" s="40">
        <v>55243</v>
      </c>
      <c r="B704" s="41" t="s">
        <v>43</v>
      </c>
      <c r="C704" s="42" t="s">
        <v>23</v>
      </c>
    </row>
    <row r="705" spans="1:3" x14ac:dyDescent="0.3">
      <c r="A705" s="40">
        <v>55264</v>
      </c>
      <c r="B705" s="41" t="s">
        <v>24</v>
      </c>
      <c r="C705" s="42" t="s">
        <v>23</v>
      </c>
    </row>
    <row r="706" spans="1:3" x14ac:dyDescent="0.3">
      <c r="A706" s="40">
        <v>55274</v>
      </c>
      <c r="B706" s="41" t="s">
        <v>26</v>
      </c>
      <c r="C706" s="42" t="s">
        <v>33</v>
      </c>
    </row>
    <row r="707" spans="1:3" x14ac:dyDescent="0.3">
      <c r="A707" s="40">
        <v>55305</v>
      </c>
      <c r="B707" s="41" t="s">
        <v>41</v>
      </c>
      <c r="C707" s="42" t="s">
        <v>38</v>
      </c>
    </row>
    <row r="708" spans="1:3" x14ac:dyDescent="0.3">
      <c r="A708" s="40">
        <v>55403</v>
      </c>
      <c r="B708" s="41" t="s">
        <v>28</v>
      </c>
      <c r="C708" s="42" t="s">
        <v>38</v>
      </c>
    </row>
    <row r="709" spans="1:3" x14ac:dyDescent="0.3">
      <c r="A709" s="40">
        <v>55438</v>
      </c>
      <c r="B709" s="41" t="s">
        <v>30</v>
      </c>
      <c r="C709" s="42" t="s">
        <v>38</v>
      </c>
    </row>
    <row r="710" spans="1:3" x14ac:dyDescent="0.3">
      <c r="A710" s="40">
        <v>55459</v>
      </c>
      <c r="B710" s="41" t="s">
        <v>31</v>
      </c>
      <c r="C710" s="42" t="s">
        <v>38</v>
      </c>
    </row>
    <row r="711" spans="1:3" x14ac:dyDescent="0.3">
      <c r="A711" s="40">
        <v>55472</v>
      </c>
      <c r="B711" s="41" t="s">
        <v>47</v>
      </c>
      <c r="C711" s="42" t="s">
        <v>25</v>
      </c>
    </row>
    <row r="712" spans="1:3" x14ac:dyDescent="0.3">
      <c r="A712" s="40">
        <v>55512</v>
      </c>
      <c r="B712" s="41" t="s">
        <v>34</v>
      </c>
      <c r="C712" s="42" t="s">
        <v>33</v>
      </c>
    </row>
    <row r="713" spans="1:3" x14ac:dyDescent="0.3">
      <c r="A713" s="40">
        <v>55519</v>
      </c>
      <c r="B713" s="41" t="s">
        <v>22</v>
      </c>
      <c r="C713" s="42" t="s">
        <v>33</v>
      </c>
    </row>
    <row r="714" spans="1:3" x14ac:dyDescent="0.3">
      <c r="A714" s="40">
        <v>55582</v>
      </c>
      <c r="B714" s="41" t="s">
        <v>45</v>
      </c>
      <c r="C714" s="42" t="s">
        <v>33</v>
      </c>
    </row>
    <row r="715" spans="1:3" x14ac:dyDescent="0.3">
      <c r="A715" s="40">
        <v>55583</v>
      </c>
      <c r="B715" s="41" t="s">
        <v>46</v>
      </c>
      <c r="C715" s="42" t="s">
        <v>29</v>
      </c>
    </row>
    <row r="716" spans="1:3" x14ac:dyDescent="0.3">
      <c r="A716" s="40">
        <v>55628</v>
      </c>
      <c r="B716" s="41" t="s">
        <v>43</v>
      </c>
      <c r="C716" s="42" t="s">
        <v>23</v>
      </c>
    </row>
    <row r="717" spans="1:3" x14ac:dyDescent="0.3">
      <c r="A717" s="40">
        <v>55630</v>
      </c>
      <c r="B717" s="41" t="s">
        <v>24</v>
      </c>
      <c r="C717" s="42" t="s">
        <v>40</v>
      </c>
    </row>
    <row r="718" spans="1:3" x14ac:dyDescent="0.3">
      <c r="A718" s="40">
        <v>55640</v>
      </c>
      <c r="B718" s="41" t="s">
        <v>26</v>
      </c>
      <c r="C718" s="42" t="s">
        <v>25</v>
      </c>
    </row>
    <row r="719" spans="1:3" x14ac:dyDescent="0.3">
      <c r="A719" s="40">
        <v>55690</v>
      </c>
      <c r="B719" s="41" t="s">
        <v>41</v>
      </c>
      <c r="C719" s="42" t="s">
        <v>38</v>
      </c>
    </row>
    <row r="720" spans="1:3" x14ac:dyDescent="0.3">
      <c r="A720" s="40">
        <v>55769</v>
      </c>
      <c r="B720" s="41" t="s">
        <v>28</v>
      </c>
      <c r="C720" s="42" t="s">
        <v>27</v>
      </c>
    </row>
    <row r="721" spans="1:3" x14ac:dyDescent="0.3">
      <c r="A721" s="40">
        <v>55804</v>
      </c>
      <c r="B721" s="41" t="s">
        <v>30</v>
      </c>
      <c r="C721" s="42" t="s">
        <v>27</v>
      </c>
    </row>
    <row r="722" spans="1:3" x14ac:dyDescent="0.3">
      <c r="A722" s="40">
        <v>55825</v>
      </c>
      <c r="B722" s="41" t="s">
        <v>31</v>
      </c>
      <c r="C722" s="42" t="s">
        <v>27</v>
      </c>
    </row>
    <row r="723" spans="1:3" x14ac:dyDescent="0.3">
      <c r="A723" s="40">
        <v>55838</v>
      </c>
      <c r="B723" s="41" t="s">
        <v>47</v>
      </c>
      <c r="C723" s="42" t="s">
        <v>23</v>
      </c>
    </row>
    <row r="724" spans="1:3" x14ac:dyDescent="0.3">
      <c r="A724" s="40">
        <v>55878</v>
      </c>
      <c r="B724" s="41" t="s">
        <v>34</v>
      </c>
      <c r="C724" s="42" t="s">
        <v>25</v>
      </c>
    </row>
    <row r="725" spans="1:3" x14ac:dyDescent="0.3">
      <c r="A725" s="40">
        <v>55885</v>
      </c>
      <c r="B725" s="41" t="s">
        <v>22</v>
      </c>
      <c r="C725" s="42" t="s">
        <v>25</v>
      </c>
    </row>
    <row r="726" spans="1:3" x14ac:dyDescent="0.3">
      <c r="A726" s="40">
        <v>55932</v>
      </c>
      <c r="B726" s="41" t="s">
        <v>45</v>
      </c>
      <c r="C726" s="42" t="s">
        <v>33</v>
      </c>
    </row>
    <row r="727" spans="1:3" x14ac:dyDescent="0.3">
      <c r="A727" s="40">
        <v>55933</v>
      </c>
      <c r="B727" s="41" t="s">
        <v>46</v>
      </c>
      <c r="C727" s="42" t="s">
        <v>29</v>
      </c>
    </row>
    <row r="728" spans="1:3" x14ac:dyDescent="0.3">
      <c r="A728" s="40">
        <v>55978</v>
      </c>
      <c r="B728" s="41" t="s">
        <v>43</v>
      </c>
      <c r="C728" s="42" t="s">
        <v>23</v>
      </c>
    </row>
    <row r="729" spans="1:3" x14ac:dyDescent="0.3">
      <c r="A729" s="40">
        <v>55995</v>
      </c>
      <c r="B729" s="41" t="s">
        <v>24</v>
      </c>
      <c r="C729" s="42" t="s">
        <v>33</v>
      </c>
    </row>
    <row r="730" spans="1:3" x14ac:dyDescent="0.3">
      <c r="A730" s="40">
        <v>56005</v>
      </c>
      <c r="B730" s="41" t="s">
        <v>26</v>
      </c>
      <c r="C730" s="42" t="s">
        <v>38</v>
      </c>
    </row>
    <row r="731" spans="1:3" x14ac:dyDescent="0.3">
      <c r="A731" s="40">
        <v>56040</v>
      </c>
      <c r="B731" s="41" t="s">
        <v>41</v>
      </c>
      <c r="C731" s="42" t="s">
        <v>38</v>
      </c>
    </row>
    <row r="732" spans="1:3" x14ac:dyDescent="0.3">
      <c r="A732" s="40">
        <v>56134</v>
      </c>
      <c r="B732" s="41" t="s">
        <v>28</v>
      </c>
      <c r="C732" s="42" t="s">
        <v>40</v>
      </c>
    </row>
    <row r="733" spans="1:3" x14ac:dyDescent="0.3">
      <c r="A733" s="40">
        <v>56169</v>
      </c>
      <c r="B733" s="41" t="s">
        <v>30</v>
      </c>
      <c r="C733" s="42" t="s">
        <v>40</v>
      </c>
    </row>
    <row r="734" spans="1:3" x14ac:dyDescent="0.3">
      <c r="A734" s="40">
        <v>56190</v>
      </c>
      <c r="B734" s="41" t="s">
        <v>31</v>
      </c>
      <c r="C734" s="42" t="s">
        <v>40</v>
      </c>
    </row>
    <row r="735" spans="1:3" x14ac:dyDescent="0.3">
      <c r="A735" s="40">
        <v>56203</v>
      </c>
      <c r="B735" s="41" t="s">
        <v>47</v>
      </c>
      <c r="C735" s="42" t="s">
        <v>27</v>
      </c>
    </row>
    <row r="736" spans="1:3" x14ac:dyDescent="0.3">
      <c r="A736" s="40">
        <v>56243</v>
      </c>
      <c r="B736" s="41" t="s">
        <v>34</v>
      </c>
      <c r="C736" s="42" t="s">
        <v>38</v>
      </c>
    </row>
    <row r="737" spans="1:3" x14ac:dyDescent="0.3">
      <c r="A737" s="40">
        <v>56250</v>
      </c>
      <c r="B737" s="41" t="s">
        <v>22</v>
      </c>
      <c r="C737" s="42" t="s">
        <v>38</v>
      </c>
    </row>
    <row r="738" spans="1:3" x14ac:dyDescent="0.3">
      <c r="A738" s="40">
        <v>56289</v>
      </c>
      <c r="B738" s="41" t="s">
        <v>45</v>
      </c>
      <c r="C738" s="42" t="s">
        <v>33</v>
      </c>
    </row>
    <row r="739" spans="1:3" x14ac:dyDescent="0.3">
      <c r="A739" s="40">
        <v>56290</v>
      </c>
      <c r="B739" s="41" t="s">
        <v>46</v>
      </c>
      <c r="C739" s="42" t="s">
        <v>29</v>
      </c>
    </row>
    <row r="740" spans="1:3" x14ac:dyDescent="0.3">
      <c r="A740" s="40">
        <v>56335</v>
      </c>
      <c r="B740" s="41" t="s">
        <v>43</v>
      </c>
      <c r="C740" s="42" t="s">
        <v>23</v>
      </c>
    </row>
    <row r="741" spans="1:3" x14ac:dyDescent="0.3">
      <c r="A741" s="40">
        <v>56360</v>
      </c>
      <c r="B741" s="41" t="s">
        <v>24</v>
      </c>
      <c r="C741" s="42" t="s">
        <v>29</v>
      </c>
    </row>
    <row r="742" spans="1:3" x14ac:dyDescent="0.3">
      <c r="A742" s="40">
        <v>56370</v>
      </c>
      <c r="B742" s="41" t="s">
        <v>26</v>
      </c>
      <c r="C742" s="42" t="s">
        <v>23</v>
      </c>
    </row>
    <row r="743" spans="1:3" x14ac:dyDescent="0.3">
      <c r="A743" s="40">
        <v>56397</v>
      </c>
      <c r="B743" s="41" t="s">
        <v>41</v>
      </c>
      <c r="C743" s="42" t="s">
        <v>38</v>
      </c>
    </row>
    <row r="744" spans="1:3" x14ac:dyDescent="0.3">
      <c r="A744" s="40">
        <v>56499</v>
      </c>
      <c r="B744" s="41" t="s">
        <v>28</v>
      </c>
      <c r="C744" s="42" t="s">
        <v>33</v>
      </c>
    </row>
    <row r="745" spans="1:3" x14ac:dyDescent="0.3">
      <c r="A745" s="40">
        <v>56534</v>
      </c>
      <c r="B745" s="41" t="s">
        <v>30</v>
      </c>
      <c r="C745" s="42" t="s">
        <v>33</v>
      </c>
    </row>
    <row r="746" spans="1:3" x14ac:dyDescent="0.3">
      <c r="A746" s="40">
        <v>56555</v>
      </c>
      <c r="B746" s="41" t="s">
        <v>31</v>
      </c>
      <c r="C746" s="42" t="s">
        <v>33</v>
      </c>
    </row>
    <row r="747" spans="1:3" x14ac:dyDescent="0.3">
      <c r="A747" s="40">
        <v>56568</v>
      </c>
      <c r="B747" s="41" t="s">
        <v>47</v>
      </c>
      <c r="C747" s="42" t="s">
        <v>40</v>
      </c>
    </row>
    <row r="748" spans="1:3" x14ac:dyDescent="0.3">
      <c r="A748" s="40">
        <v>56608</v>
      </c>
      <c r="B748" s="41" t="s">
        <v>34</v>
      </c>
      <c r="C748" s="42" t="s">
        <v>23</v>
      </c>
    </row>
    <row r="749" spans="1:3" x14ac:dyDescent="0.3">
      <c r="A749" s="40">
        <v>56615</v>
      </c>
      <c r="B749" s="41" t="s">
        <v>22</v>
      </c>
      <c r="C749" s="42" t="s">
        <v>23</v>
      </c>
    </row>
    <row r="750" spans="1:3" x14ac:dyDescent="0.3">
      <c r="A750" s="40">
        <v>56674</v>
      </c>
      <c r="B750" s="41" t="s">
        <v>45</v>
      </c>
      <c r="C750" s="42" t="s">
        <v>33</v>
      </c>
    </row>
    <row r="751" spans="1:3" x14ac:dyDescent="0.3">
      <c r="A751" s="40">
        <v>56675</v>
      </c>
      <c r="B751" s="41" t="s">
        <v>46</v>
      </c>
      <c r="C751" s="42" t="s">
        <v>29</v>
      </c>
    </row>
    <row r="752" spans="1:3" x14ac:dyDescent="0.3">
      <c r="A752" s="40">
        <v>56720</v>
      </c>
      <c r="B752" s="41" t="s">
        <v>43</v>
      </c>
      <c r="C752" s="42" t="s">
        <v>23</v>
      </c>
    </row>
    <row r="753" spans="1:3" x14ac:dyDescent="0.3">
      <c r="A753" s="40">
        <v>56725</v>
      </c>
      <c r="B753" s="41" t="s">
        <v>24</v>
      </c>
      <c r="C753" s="42" t="s">
        <v>25</v>
      </c>
    </row>
    <row r="754" spans="1:3" x14ac:dyDescent="0.3">
      <c r="A754" s="40">
        <v>56735</v>
      </c>
      <c r="B754" s="41" t="s">
        <v>26</v>
      </c>
      <c r="C754" s="42" t="s">
        <v>27</v>
      </c>
    </row>
    <row r="755" spans="1:3" x14ac:dyDescent="0.3">
      <c r="A755" s="40">
        <v>56782</v>
      </c>
      <c r="B755" s="41" t="s">
        <v>41</v>
      </c>
      <c r="C755" s="42" t="s">
        <v>38</v>
      </c>
    </row>
    <row r="756" spans="1:3" x14ac:dyDescent="0.3">
      <c r="A756" s="40">
        <v>56864</v>
      </c>
      <c r="B756" s="41" t="s">
        <v>28</v>
      </c>
      <c r="C756" s="42" t="s">
        <v>29</v>
      </c>
    </row>
    <row r="757" spans="1:3" x14ac:dyDescent="0.3">
      <c r="A757" s="40">
        <v>56899</v>
      </c>
      <c r="B757" s="41" t="s">
        <v>30</v>
      </c>
      <c r="C757" s="42" t="s">
        <v>29</v>
      </c>
    </row>
    <row r="758" spans="1:3" x14ac:dyDescent="0.3">
      <c r="A758" s="40">
        <v>56920</v>
      </c>
      <c r="B758" s="41" t="s">
        <v>31</v>
      </c>
      <c r="C758" s="42" t="s">
        <v>29</v>
      </c>
    </row>
    <row r="759" spans="1:3" x14ac:dyDescent="0.3">
      <c r="A759" s="40">
        <v>56933</v>
      </c>
      <c r="B759" s="41" t="s">
        <v>47</v>
      </c>
      <c r="C759" s="42" t="s">
        <v>33</v>
      </c>
    </row>
    <row r="760" spans="1:3" x14ac:dyDescent="0.3">
      <c r="A760" s="40">
        <v>56973</v>
      </c>
      <c r="B760" s="41" t="s">
        <v>34</v>
      </c>
      <c r="C760" s="42" t="s">
        <v>27</v>
      </c>
    </row>
    <row r="761" spans="1:3" x14ac:dyDescent="0.3">
      <c r="A761" s="40">
        <v>56980</v>
      </c>
      <c r="B761" s="41" t="s">
        <v>22</v>
      </c>
      <c r="C761" s="42" t="s">
        <v>27</v>
      </c>
    </row>
    <row r="762" spans="1:3" x14ac:dyDescent="0.3">
      <c r="A762" s="40">
        <v>57024</v>
      </c>
      <c r="B762" s="41" t="s">
        <v>45</v>
      </c>
      <c r="C762" s="42" t="s">
        <v>33</v>
      </c>
    </row>
    <row r="763" spans="1:3" x14ac:dyDescent="0.3">
      <c r="A763" s="40">
        <v>57025</v>
      </c>
      <c r="B763" s="41" t="s">
        <v>46</v>
      </c>
      <c r="C763" s="42" t="s">
        <v>29</v>
      </c>
    </row>
    <row r="764" spans="1:3" x14ac:dyDescent="0.3">
      <c r="A764" s="40">
        <v>57070</v>
      </c>
      <c r="B764" s="41" t="s">
        <v>43</v>
      </c>
      <c r="C764" s="42" t="s">
        <v>23</v>
      </c>
    </row>
    <row r="765" spans="1:3" x14ac:dyDescent="0.3">
      <c r="A765" s="40">
        <v>57091</v>
      </c>
      <c r="B765" s="41" t="s">
        <v>24</v>
      </c>
      <c r="C765" s="42" t="s">
        <v>23</v>
      </c>
    </row>
    <row r="766" spans="1:3" x14ac:dyDescent="0.3">
      <c r="A766" s="40">
        <v>57101</v>
      </c>
      <c r="B766" s="41" t="s">
        <v>26</v>
      </c>
      <c r="C766" s="42" t="s">
        <v>33</v>
      </c>
    </row>
    <row r="767" spans="1:3" x14ac:dyDescent="0.3">
      <c r="A767" s="40">
        <v>57132</v>
      </c>
      <c r="B767" s="41" t="s">
        <v>41</v>
      </c>
      <c r="C767" s="42" t="s">
        <v>38</v>
      </c>
    </row>
    <row r="768" spans="1:3" x14ac:dyDescent="0.3">
      <c r="A768" s="40">
        <v>57230</v>
      </c>
      <c r="B768" s="41" t="s">
        <v>28</v>
      </c>
      <c r="C768" s="42" t="s">
        <v>38</v>
      </c>
    </row>
    <row r="769" spans="1:3" x14ac:dyDescent="0.3">
      <c r="A769" s="40">
        <v>57265</v>
      </c>
      <c r="B769" s="41" t="s">
        <v>30</v>
      </c>
      <c r="C769" s="42" t="s">
        <v>38</v>
      </c>
    </row>
    <row r="770" spans="1:3" x14ac:dyDescent="0.3">
      <c r="A770" s="40">
        <v>57286</v>
      </c>
      <c r="B770" s="41" t="s">
        <v>31</v>
      </c>
      <c r="C770" s="42" t="s">
        <v>38</v>
      </c>
    </row>
    <row r="771" spans="1:3" x14ac:dyDescent="0.3">
      <c r="A771" s="40">
        <v>57299</v>
      </c>
      <c r="B771" s="41" t="s">
        <v>47</v>
      </c>
      <c r="C771" s="42" t="s">
        <v>25</v>
      </c>
    </row>
    <row r="772" spans="1:3" x14ac:dyDescent="0.3">
      <c r="A772" s="40">
        <v>57339</v>
      </c>
      <c r="B772" s="41" t="s">
        <v>34</v>
      </c>
      <c r="C772" s="42" t="s">
        <v>33</v>
      </c>
    </row>
    <row r="773" spans="1:3" x14ac:dyDescent="0.3">
      <c r="A773" s="40">
        <v>57346</v>
      </c>
      <c r="B773" s="41" t="s">
        <v>22</v>
      </c>
      <c r="C773" s="42" t="s">
        <v>33</v>
      </c>
    </row>
    <row r="774" spans="1:3" x14ac:dyDescent="0.3">
      <c r="A774" s="40">
        <v>57409</v>
      </c>
      <c r="B774" s="41" t="s">
        <v>45</v>
      </c>
      <c r="C774" s="42" t="s">
        <v>33</v>
      </c>
    </row>
    <row r="775" spans="1:3" x14ac:dyDescent="0.3">
      <c r="A775" s="40">
        <v>57410</v>
      </c>
      <c r="B775" s="41" t="s">
        <v>46</v>
      </c>
      <c r="C775" s="42" t="s">
        <v>29</v>
      </c>
    </row>
    <row r="776" spans="1:3" x14ac:dyDescent="0.3">
      <c r="A776" s="40">
        <v>57455</v>
      </c>
      <c r="B776" s="41" t="s">
        <v>43</v>
      </c>
      <c r="C776" s="42" t="s">
        <v>23</v>
      </c>
    </row>
    <row r="777" spans="1:3" x14ac:dyDescent="0.3">
      <c r="A777" s="40">
        <v>57456</v>
      </c>
      <c r="B777" s="41" t="s">
        <v>24</v>
      </c>
      <c r="C777" s="42" t="s">
        <v>27</v>
      </c>
    </row>
    <row r="778" spans="1:3" x14ac:dyDescent="0.3">
      <c r="A778" s="40">
        <v>57466</v>
      </c>
      <c r="B778" s="41" t="s">
        <v>26</v>
      </c>
      <c r="C778" s="42" t="s">
        <v>29</v>
      </c>
    </row>
    <row r="779" spans="1:3" x14ac:dyDescent="0.3">
      <c r="A779" s="40">
        <v>57517</v>
      </c>
      <c r="B779" s="41" t="s">
        <v>41</v>
      </c>
      <c r="C779" s="42" t="s">
        <v>38</v>
      </c>
    </row>
    <row r="780" spans="1:3" x14ac:dyDescent="0.3">
      <c r="A780" s="40">
        <v>57595</v>
      </c>
      <c r="B780" s="41" t="s">
        <v>28</v>
      </c>
      <c r="C780" s="42" t="s">
        <v>23</v>
      </c>
    </row>
    <row r="781" spans="1:3" x14ac:dyDescent="0.3">
      <c r="A781" s="40">
        <v>57630</v>
      </c>
      <c r="B781" s="41" t="s">
        <v>30</v>
      </c>
      <c r="C781" s="42" t="s">
        <v>23</v>
      </c>
    </row>
    <row r="782" spans="1:3" x14ac:dyDescent="0.3">
      <c r="A782" s="40">
        <v>57651</v>
      </c>
      <c r="B782" s="41" t="s">
        <v>31</v>
      </c>
      <c r="C782" s="42" t="s">
        <v>23</v>
      </c>
    </row>
    <row r="783" spans="1:3" x14ac:dyDescent="0.3">
      <c r="A783" s="40">
        <v>57664</v>
      </c>
      <c r="B783" s="41" t="s">
        <v>47</v>
      </c>
      <c r="C783" s="42" t="s">
        <v>38</v>
      </c>
    </row>
    <row r="784" spans="1:3" x14ac:dyDescent="0.3">
      <c r="A784" s="40">
        <v>57704</v>
      </c>
      <c r="B784" s="41" t="s">
        <v>34</v>
      </c>
      <c r="C784" s="42" t="s">
        <v>29</v>
      </c>
    </row>
    <row r="785" spans="1:3" x14ac:dyDescent="0.3">
      <c r="A785" s="40">
        <v>57711</v>
      </c>
      <c r="B785" s="41" t="s">
        <v>22</v>
      </c>
      <c r="C785" s="42" t="s">
        <v>29</v>
      </c>
    </row>
    <row r="786" spans="1:3" x14ac:dyDescent="0.3">
      <c r="A786" s="40">
        <v>57766</v>
      </c>
      <c r="B786" s="41" t="s">
        <v>45</v>
      </c>
      <c r="C786" s="42" t="s">
        <v>33</v>
      </c>
    </row>
    <row r="787" spans="1:3" x14ac:dyDescent="0.3">
      <c r="A787" s="40">
        <v>57767</v>
      </c>
      <c r="B787" s="41" t="s">
        <v>46</v>
      </c>
      <c r="C787" s="42" t="s">
        <v>29</v>
      </c>
    </row>
    <row r="788" spans="1:3" x14ac:dyDescent="0.3">
      <c r="A788" s="40">
        <v>57812</v>
      </c>
      <c r="B788" s="41" t="s">
        <v>43</v>
      </c>
      <c r="C788" s="42" t="s">
        <v>23</v>
      </c>
    </row>
    <row r="789" spans="1:3" x14ac:dyDescent="0.3">
      <c r="A789" s="40">
        <v>57821</v>
      </c>
      <c r="B789" s="41" t="s">
        <v>24</v>
      </c>
      <c r="C789" s="42" t="s">
        <v>40</v>
      </c>
    </row>
    <row r="790" spans="1:3" x14ac:dyDescent="0.3">
      <c r="A790" s="40">
        <v>57831</v>
      </c>
      <c r="B790" s="41" t="s">
        <v>26</v>
      </c>
      <c r="C790" s="42" t="s">
        <v>25</v>
      </c>
    </row>
    <row r="791" spans="1:3" x14ac:dyDescent="0.3">
      <c r="A791" s="40">
        <v>57874</v>
      </c>
      <c r="B791" s="41" t="s">
        <v>41</v>
      </c>
      <c r="C791" s="42" t="s">
        <v>38</v>
      </c>
    </row>
    <row r="792" spans="1:3" x14ac:dyDescent="0.3">
      <c r="A792" s="40">
        <v>57960</v>
      </c>
      <c r="B792" s="41" t="s">
        <v>28</v>
      </c>
      <c r="C792" s="42" t="s">
        <v>27</v>
      </c>
    </row>
    <row r="793" spans="1:3" x14ac:dyDescent="0.3">
      <c r="A793" s="40">
        <v>57995</v>
      </c>
      <c r="B793" s="41" t="s">
        <v>30</v>
      </c>
      <c r="C793" s="42" t="s">
        <v>27</v>
      </c>
    </row>
    <row r="794" spans="1:3" x14ac:dyDescent="0.3">
      <c r="A794" s="40">
        <v>58016</v>
      </c>
      <c r="B794" s="41" t="s">
        <v>31</v>
      </c>
      <c r="C794" s="42" t="s">
        <v>27</v>
      </c>
    </row>
    <row r="795" spans="1:3" x14ac:dyDescent="0.3">
      <c r="A795" s="40">
        <v>58029</v>
      </c>
      <c r="B795" s="41" t="s">
        <v>47</v>
      </c>
      <c r="C795" s="42" t="s">
        <v>23</v>
      </c>
    </row>
    <row r="796" spans="1:3" x14ac:dyDescent="0.3">
      <c r="A796" s="40">
        <v>58069</v>
      </c>
      <c r="B796" s="41" t="s">
        <v>34</v>
      </c>
      <c r="C796" s="42" t="s">
        <v>25</v>
      </c>
    </row>
    <row r="797" spans="1:3" x14ac:dyDescent="0.3">
      <c r="A797" s="40">
        <v>58076</v>
      </c>
      <c r="B797" s="41" t="s">
        <v>22</v>
      </c>
      <c r="C797" s="42" t="s">
        <v>25</v>
      </c>
    </row>
    <row r="798" spans="1:3" x14ac:dyDescent="0.3">
      <c r="A798" s="40">
        <v>58116</v>
      </c>
      <c r="B798" s="41" t="s">
        <v>45</v>
      </c>
      <c r="C798" s="42" t="s">
        <v>33</v>
      </c>
    </row>
    <row r="799" spans="1:3" x14ac:dyDescent="0.3">
      <c r="A799" s="40">
        <v>58117</v>
      </c>
      <c r="B799" s="41" t="s">
        <v>46</v>
      </c>
      <c r="C799" s="42" t="s">
        <v>29</v>
      </c>
    </row>
    <row r="800" spans="1:3" x14ac:dyDescent="0.3">
      <c r="A800" s="40">
        <v>58162</v>
      </c>
      <c r="B800" s="41" t="s">
        <v>43</v>
      </c>
      <c r="C800" s="42" t="s">
        <v>23</v>
      </c>
    </row>
    <row r="801" spans="1:3" x14ac:dyDescent="0.3">
      <c r="A801" s="40">
        <v>58186</v>
      </c>
      <c r="B801" s="41" t="s">
        <v>24</v>
      </c>
      <c r="C801" s="42" t="s">
        <v>33</v>
      </c>
    </row>
    <row r="802" spans="1:3" x14ac:dyDescent="0.3">
      <c r="A802" s="40">
        <v>58196</v>
      </c>
      <c r="B802" s="41" t="s">
        <v>26</v>
      </c>
      <c r="C802" s="42" t="s">
        <v>38</v>
      </c>
    </row>
    <row r="803" spans="1:3" x14ac:dyDescent="0.3">
      <c r="A803" s="40">
        <v>58224</v>
      </c>
      <c r="B803" s="41" t="s">
        <v>41</v>
      </c>
      <c r="C803" s="42" t="s">
        <v>38</v>
      </c>
    </row>
    <row r="804" spans="1:3" x14ac:dyDescent="0.3">
      <c r="A804" s="40">
        <v>58325</v>
      </c>
      <c r="B804" s="41" t="s">
        <v>28</v>
      </c>
      <c r="C804" s="42" t="s">
        <v>40</v>
      </c>
    </row>
    <row r="805" spans="1:3" x14ac:dyDescent="0.3">
      <c r="A805" s="40">
        <v>58360</v>
      </c>
      <c r="B805" s="41" t="s">
        <v>30</v>
      </c>
      <c r="C805" s="42" t="s">
        <v>40</v>
      </c>
    </row>
    <row r="806" spans="1:3" x14ac:dyDescent="0.3">
      <c r="A806" s="40">
        <v>58381</v>
      </c>
      <c r="B806" s="41" t="s">
        <v>31</v>
      </c>
      <c r="C806" s="42" t="s">
        <v>40</v>
      </c>
    </row>
    <row r="807" spans="1:3" x14ac:dyDescent="0.3">
      <c r="A807" s="40">
        <v>58394</v>
      </c>
      <c r="B807" s="41" t="s">
        <v>47</v>
      </c>
      <c r="C807" s="42" t="s">
        <v>27</v>
      </c>
    </row>
    <row r="808" spans="1:3" x14ac:dyDescent="0.3">
      <c r="A808" s="40">
        <v>58434</v>
      </c>
      <c r="B808" s="41" t="s">
        <v>34</v>
      </c>
      <c r="C808" s="42" t="s">
        <v>38</v>
      </c>
    </row>
    <row r="809" spans="1:3" x14ac:dyDescent="0.3">
      <c r="A809" s="40">
        <v>58441</v>
      </c>
      <c r="B809" s="41" t="s">
        <v>22</v>
      </c>
      <c r="C809" s="42" t="s">
        <v>38</v>
      </c>
    </row>
    <row r="810" spans="1:3" x14ac:dyDescent="0.3">
      <c r="A810" s="40">
        <v>58501</v>
      </c>
      <c r="B810" s="41" t="s">
        <v>45</v>
      </c>
      <c r="C810" s="42" t="s">
        <v>33</v>
      </c>
    </row>
    <row r="811" spans="1:3" x14ac:dyDescent="0.3">
      <c r="A811" s="40">
        <v>58502</v>
      </c>
      <c r="B811" s="41" t="s">
        <v>46</v>
      </c>
      <c r="C811" s="42" t="s">
        <v>29</v>
      </c>
    </row>
    <row r="812" spans="1:3" x14ac:dyDescent="0.3">
      <c r="A812" s="40">
        <v>58547</v>
      </c>
      <c r="B812" s="41" t="s">
        <v>43</v>
      </c>
      <c r="C812" s="42" t="s">
        <v>23</v>
      </c>
    </row>
    <row r="813" spans="1:3" x14ac:dyDescent="0.3">
      <c r="A813" s="40">
        <v>58552</v>
      </c>
      <c r="B813" s="41" t="s">
        <v>24</v>
      </c>
      <c r="C813" s="42" t="s">
        <v>25</v>
      </c>
    </row>
    <row r="814" spans="1:3" x14ac:dyDescent="0.3">
      <c r="A814" s="40">
        <v>58562</v>
      </c>
      <c r="B814" s="41" t="s">
        <v>26</v>
      </c>
      <c r="C814" s="42" t="s">
        <v>27</v>
      </c>
    </row>
    <row r="815" spans="1:3" x14ac:dyDescent="0.3">
      <c r="A815" s="40">
        <v>58609</v>
      </c>
      <c r="B815" s="41" t="s">
        <v>41</v>
      </c>
      <c r="C815" s="42" t="s">
        <v>38</v>
      </c>
    </row>
    <row r="816" spans="1:3" x14ac:dyDescent="0.3">
      <c r="A816" s="40">
        <v>58691</v>
      </c>
      <c r="B816" s="41" t="s">
        <v>28</v>
      </c>
      <c r="C816" s="42" t="s">
        <v>29</v>
      </c>
    </row>
    <row r="817" spans="1:3" x14ac:dyDescent="0.3">
      <c r="A817" s="40">
        <v>58726</v>
      </c>
      <c r="B817" s="41" t="s">
        <v>30</v>
      </c>
      <c r="C817" s="42" t="s">
        <v>29</v>
      </c>
    </row>
    <row r="818" spans="1:3" x14ac:dyDescent="0.3">
      <c r="A818" s="40">
        <v>58747</v>
      </c>
      <c r="B818" s="41" t="s">
        <v>31</v>
      </c>
      <c r="C818" s="42" t="s">
        <v>29</v>
      </c>
    </row>
    <row r="819" spans="1:3" x14ac:dyDescent="0.3">
      <c r="A819" s="40">
        <v>58760</v>
      </c>
      <c r="B819" s="41" t="s">
        <v>47</v>
      </c>
      <c r="C819" s="42" t="s">
        <v>33</v>
      </c>
    </row>
    <row r="820" spans="1:3" x14ac:dyDescent="0.3">
      <c r="A820" s="40">
        <v>58800</v>
      </c>
      <c r="B820" s="41" t="s">
        <v>34</v>
      </c>
      <c r="C820" s="42" t="s">
        <v>27</v>
      </c>
    </row>
    <row r="821" spans="1:3" x14ac:dyDescent="0.3">
      <c r="A821" s="40">
        <v>58807</v>
      </c>
      <c r="B821" s="41" t="s">
        <v>22</v>
      </c>
      <c r="C821" s="42" t="s">
        <v>27</v>
      </c>
    </row>
    <row r="822" spans="1:3" x14ac:dyDescent="0.3">
      <c r="A822" s="40">
        <v>58858</v>
      </c>
      <c r="B822" s="41" t="s">
        <v>45</v>
      </c>
      <c r="C822" s="42" t="s">
        <v>33</v>
      </c>
    </row>
    <row r="823" spans="1:3" x14ac:dyDescent="0.3">
      <c r="A823" s="40">
        <v>58859</v>
      </c>
      <c r="B823" s="41" t="s">
        <v>46</v>
      </c>
      <c r="C823" s="42" t="s">
        <v>29</v>
      </c>
    </row>
    <row r="824" spans="1:3" x14ac:dyDescent="0.3">
      <c r="A824" s="40">
        <v>58904</v>
      </c>
      <c r="B824" s="41" t="s">
        <v>43</v>
      </c>
      <c r="C824" s="42" t="s">
        <v>23</v>
      </c>
    </row>
    <row r="825" spans="1:3" x14ac:dyDescent="0.3">
      <c r="A825" s="40">
        <v>58917</v>
      </c>
      <c r="B825" s="41" t="s">
        <v>24</v>
      </c>
      <c r="C825" s="42" t="s">
        <v>38</v>
      </c>
    </row>
    <row r="826" spans="1:3" x14ac:dyDescent="0.3">
      <c r="A826" s="40">
        <v>58927</v>
      </c>
      <c r="B826" s="41" t="s">
        <v>26</v>
      </c>
      <c r="C826" s="42" t="s">
        <v>40</v>
      </c>
    </row>
    <row r="827" spans="1:3" x14ac:dyDescent="0.3">
      <c r="A827" s="40">
        <v>58966</v>
      </c>
      <c r="B827" s="41" t="s">
        <v>41</v>
      </c>
      <c r="C827" s="42" t="s">
        <v>38</v>
      </c>
    </row>
    <row r="828" spans="1:3" x14ac:dyDescent="0.3">
      <c r="A828" s="40">
        <v>59056</v>
      </c>
      <c r="B828" s="41" t="s">
        <v>28</v>
      </c>
      <c r="C828" s="42" t="s">
        <v>25</v>
      </c>
    </row>
    <row r="829" spans="1:3" x14ac:dyDescent="0.3">
      <c r="A829" s="40">
        <v>59091</v>
      </c>
      <c r="B829" s="41" t="s">
        <v>30</v>
      </c>
      <c r="C829" s="42" t="s">
        <v>25</v>
      </c>
    </row>
    <row r="830" spans="1:3" x14ac:dyDescent="0.3">
      <c r="A830" s="40">
        <v>59112</v>
      </c>
      <c r="B830" s="41" t="s">
        <v>31</v>
      </c>
      <c r="C830" s="42" t="s">
        <v>25</v>
      </c>
    </row>
    <row r="831" spans="1:3" x14ac:dyDescent="0.3">
      <c r="A831" s="40">
        <v>59125</v>
      </c>
      <c r="B831" s="41" t="s">
        <v>47</v>
      </c>
      <c r="C831" s="42" t="s">
        <v>29</v>
      </c>
    </row>
    <row r="832" spans="1:3" x14ac:dyDescent="0.3">
      <c r="A832" s="40">
        <v>59165</v>
      </c>
      <c r="B832" s="41" t="s">
        <v>34</v>
      </c>
      <c r="C832" s="42" t="s">
        <v>40</v>
      </c>
    </row>
    <row r="833" spans="1:3" x14ac:dyDescent="0.3">
      <c r="A833" s="40">
        <v>59172</v>
      </c>
      <c r="B833" s="41" t="s">
        <v>22</v>
      </c>
      <c r="C833" s="42" t="s">
        <v>40</v>
      </c>
    </row>
    <row r="834" spans="1:3" x14ac:dyDescent="0.3">
      <c r="A834" s="40">
        <v>59208</v>
      </c>
      <c r="B834" s="41" t="s">
        <v>45</v>
      </c>
      <c r="C834" s="42" t="s">
        <v>33</v>
      </c>
    </row>
    <row r="835" spans="1:3" x14ac:dyDescent="0.3">
      <c r="A835" s="40">
        <v>59209</v>
      </c>
      <c r="B835" s="41" t="s">
        <v>46</v>
      </c>
      <c r="C835" s="42" t="s">
        <v>29</v>
      </c>
    </row>
    <row r="836" spans="1:3" x14ac:dyDescent="0.3">
      <c r="A836" s="40">
        <v>59254</v>
      </c>
      <c r="B836" s="41" t="s">
        <v>43</v>
      </c>
      <c r="C836" s="42" t="s">
        <v>23</v>
      </c>
    </row>
    <row r="837" spans="1:3" x14ac:dyDescent="0.3">
      <c r="A837" s="40">
        <v>59282</v>
      </c>
      <c r="B837" s="41" t="s">
        <v>24</v>
      </c>
      <c r="C837" s="42" t="s">
        <v>23</v>
      </c>
    </row>
    <row r="838" spans="1:3" x14ac:dyDescent="0.3">
      <c r="A838" s="40">
        <v>59292</v>
      </c>
      <c r="B838" s="41" t="s">
        <v>26</v>
      </c>
      <c r="C838" s="42" t="s">
        <v>33</v>
      </c>
    </row>
    <row r="839" spans="1:3" x14ac:dyDescent="0.3">
      <c r="A839" s="40">
        <v>59316</v>
      </c>
      <c r="B839" s="41" t="s">
        <v>41</v>
      </c>
      <c r="C839" s="42" t="s">
        <v>38</v>
      </c>
    </row>
    <row r="840" spans="1:3" x14ac:dyDescent="0.3">
      <c r="A840" s="40">
        <v>59421</v>
      </c>
      <c r="B840" s="41" t="s">
        <v>28</v>
      </c>
      <c r="C840" s="42" t="s">
        <v>38</v>
      </c>
    </row>
    <row r="841" spans="1:3" x14ac:dyDescent="0.3">
      <c r="A841" s="40">
        <v>59456</v>
      </c>
      <c r="B841" s="41" t="s">
        <v>30</v>
      </c>
      <c r="C841" s="42" t="s">
        <v>38</v>
      </c>
    </row>
    <row r="842" spans="1:3" x14ac:dyDescent="0.3">
      <c r="A842" s="40">
        <v>59477</v>
      </c>
      <c r="B842" s="41" t="s">
        <v>31</v>
      </c>
      <c r="C842" s="42" t="s">
        <v>38</v>
      </c>
    </row>
    <row r="843" spans="1:3" x14ac:dyDescent="0.3">
      <c r="A843" s="40">
        <v>59490</v>
      </c>
      <c r="B843" s="41" t="s">
        <v>47</v>
      </c>
      <c r="C843" s="42" t="s">
        <v>25</v>
      </c>
    </row>
    <row r="844" spans="1:3" x14ac:dyDescent="0.3">
      <c r="A844" s="40">
        <v>59530</v>
      </c>
      <c r="B844" s="41" t="s">
        <v>34</v>
      </c>
      <c r="C844" s="42" t="s">
        <v>33</v>
      </c>
    </row>
    <row r="845" spans="1:3" x14ac:dyDescent="0.3">
      <c r="A845" s="40">
        <v>59537</v>
      </c>
      <c r="B845" s="41" t="s">
        <v>22</v>
      </c>
      <c r="C845" s="42" t="s">
        <v>33</v>
      </c>
    </row>
    <row r="846" spans="1:3" x14ac:dyDescent="0.3">
      <c r="A846" s="40">
        <v>59593</v>
      </c>
      <c r="B846" s="41" t="s">
        <v>45</v>
      </c>
      <c r="C846" s="42" t="s">
        <v>33</v>
      </c>
    </row>
    <row r="847" spans="1:3" x14ac:dyDescent="0.3">
      <c r="A847" s="40">
        <v>59594</v>
      </c>
      <c r="B847" s="41" t="s">
        <v>46</v>
      </c>
      <c r="C847" s="42" t="s">
        <v>29</v>
      </c>
    </row>
    <row r="848" spans="1:3" x14ac:dyDescent="0.3">
      <c r="A848" s="40">
        <v>59639</v>
      </c>
      <c r="B848" s="41" t="s">
        <v>43</v>
      </c>
      <c r="C848" s="42" t="s">
        <v>23</v>
      </c>
    </row>
    <row r="849" spans="1:3" x14ac:dyDescent="0.3">
      <c r="A849" s="40">
        <v>59647</v>
      </c>
      <c r="B849" s="41" t="s">
        <v>24</v>
      </c>
      <c r="C849" s="42" t="s">
        <v>27</v>
      </c>
    </row>
    <row r="850" spans="1:3" x14ac:dyDescent="0.3">
      <c r="A850" s="40">
        <v>59657</v>
      </c>
      <c r="B850" s="41" t="s">
        <v>26</v>
      </c>
      <c r="C850" s="42" t="s">
        <v>29</v>
      </c>
    </row>
    <row r="851" spans="1:3" x14ac:dyDescent="0.3">
      <c r="A851" s="40">
        <v>59701</v>
      </c>
      <c r="B851" s="41" t="s">
        <v>41</v>
      </c>
      <c r="C851" s="42" t="s">
        <v>38</v>
      </c>
    </row>
    <row r="852" spans="1:3" x14ac:dyDescent="0.3">
      <c r="A852" s="40">
        <v>59786</v>
      </c>
      <c r="B852" s="41" t="s">
        <v>28</v>
      </c>
      <c r="C852" s="42" t="s">
        <v>23</v>
      </c>
    </row>
    <row r="853" spans="1:3" x14ac:dyDescent="0.3">
      <c r="A853" s="40">
        <v>59821</v>
      </c>
      <c r="B853" s="41" t="s">
        <v>30</v>
      </c>
      <c r="C853" s="42" t="s">
        <v>23</v>
      </c>
    </row>
    <row r="854" spans="1:3" x14ac:dyDescent="0.3">
      <c r="A854" s="40">
        <v>59842</v>
      </c>
      <c r="B854" s="41" t="s">
        <v>31</v>
      </c>
      <c r="C854" s="42" t="s">
        <v>23</v>
      </c>
    </row>
    <row r="855" spans="1:3" x14ac:dyDescent="0.3">
      <c r="A855" s="40">
        <v>59855</v>
      </c>
      <c r="B855" s="41" t="s">
        <v>47</v>
      </c>
      <c r="C855" s="42" t="s">
        <v>38</v>
      </c>
    </row>
    <row r="856" spans="1:3" x14ac:dyDescent="0.3">
      <c r="A856" s="40">
        <v>59895</v>
      </c>
      <c r="B856" s="41" t="s">
        <v>34</v>
      </c>
      <c r="C856" s="42" t="s">
        <v>29</v>
      </c>
    </row>
    <row r="857" spans="1:3" x14ac:dyDescent="0.3">
      <c r="A857" s="40">
        <v>59902</v>
      </c>
      <c r="B857" s="41" t="s">
        <v>22</v>
      </c>
      <c r="C857" s="42" t="s">
        <v>29</v>
      </c>
    </row>
    <row r="858" spans="1:3" x14ac:dyDescent="0.3">
      <c r="A858" s="40">
        <v>59950</v>
      </c>
      <c r="B858" s="41" t="s">
        <v>45</v>
      </c>
      <c r="C858" s="42" t="s">
        <v>33</v>
      </c>
    </row>
    <row r="859" spans="1:3" x14ac:dyDescent="0.3">
      <c r="A859" s="40">
        <v>59951</v>
      </c>
      <c r="B859" s="41" t="s">
        <v>46</v>
      </c>
      <c r="C859" s="42" t="s">
        <v>29</v>
      </c>
    </row>
    <row r="860" spans="1:3" x14ac:dyDescent="0.3">
      <c r="A860" s="40">
        <v>59996</v>
      </c>
      <c r="B860" s="41" t="s">
        <v>43</v>
      </c>
      <c r="C860" s="42" t="s">
        <v>23</v>
      </c>
    </row>
    <row r="861" spans="1:3" x14ac:dyDescent="0.3">
      <c r="A861" s="40">
        <v>60013</v>
      </c>
      <c r="B861" s="41" t="s">
        <v>24</v>
      </c>
      <c r="C861" s="42" t="s">
        <v>33</v>
      </c>
    </row>
    <row r="862" spans="1:3" x14ac:dyDescent="0.3">
      <c r="A862" s="40">
        <v>60023</v>
      </c>
      <c r="B862" s="41" t="s">
        <v>26</v>
      </c>
      <c r="C862" s="42" t="s">
        <v>38</v>
      </c>
    </row>
    <row r="863" spans="1:3" x14ac:dyDescent="0.3">
      <c r="A863" s="40">
        <v>60058</v>
      </c>
      <c r="B863" s="41" t="s">
        <v>41</v>
      </c>
      <c r="C863" s="42" t="s">
        <v>38</v>
      </c>
    </row>
    <row r="864" spans="1:3" x14ac:dyDescent="0.3">
      <c r="A864" s="40">
        <v>60152</v>
      </c>
      <c r="B864" s="41" t="s">
        <v>28</v>
      </c>
      <c r="C864" s="42" t="s">
        <v>40</v>
      </c>
    </row>
    <row r="865" spans="1:3" x14ac:dyDescent="0.3">
      <c r="A865" s="40">
        <v>60187</v>
      </c>
      <c r="B865" s="41" t="s">
        <v>30</v>
      </c>
      <c r="C865" s="42" t="s">
        <v>40</v>
      </c>
    </row>
    <row r="866" spans="1:3" x14ac:dyDescent="0.3">
      <c r="A866" s="40">
        <v>60208</v>
      </c>
      <c r="B866" s="41" t="s">
        <v>31</v>
      </c>
      <c r="C866" s="42" t="s">
        <v>40</v>
      </c>
    </row>
    <row r="867" spans="1:3" x14ac:dyDescent="0.3">
      <c r="A867" s="40">
        <v>60221</v>
      </c>
      <c r="B867" s="41" t="s">
        <v>47</v>
      </c>
      <c r="C867" s="42" t="s">
        <v>27</v>
      </c>
    </row>
    <row r="868" spans="1:3" x14ac:dyDescent="0.3">
      <c r="A868" s="40">
        <v>60261</v>
      </c>
      <c r="B868" s="41" t="s">
        <v>34</v>
      </c>
      <c r="C868" s="42" t="s">
        <v>38</v>
      </c>
    </row>
    <row r="869" spans="1:3" x14ac:dyDescent="0.3">
      <c r="A869" s="40">
        <v>60268</v>
      </c>
      <c r="B869" s="41" t="s">
        <v>22</v>
      </c>
      <c r="C869" s="42" t="s">
        <v>38</v>
      </c>
    </row>
    <row r="870" spans="1:3" x14ac:dyDescent="0.3">
      <c r="A870" s="40">
        <v>60307</v>
      </c>
      <c r="B870" s="41" t="s">
        <v>45</v>
      </c>
      <c r="C870" s="42" t="s">
        <v>33</v>
      </c>
    </row>
    <row r="871" spans="1:3" x14ac:dyDescent="0.3">
      <c r="A871" s="40">
        <v>60308</v>
      </c>
      <c r="B871" s="41" t="s">
        <v>46</v>
      </c>
      <c r="C871" s="42" t="s">
        <v>29</v>
      </c>
    </row>
    <row r="872" spans="1:3" x14ac:dyDescent="0.3">
      <c r="A872" s="40">
        <v>60353</v>
      </c>
      <c r="B872" s="41" t="s">
        <v>43</v>
      </c>
      <c r="C872" s="42" t="s">
        <v>23</v>
      </c>
    </row>
    <row r="873" spans="1:3" x14ac:dyDescent="0.3">
      <c r="A873" s="40">
        <v>60378</v>
      </c>
      <c r="B873" s="41" t="s">
        <v>24</v>
      </c>
      <c r="C873" s="42" t="s">
        <v>29</v>
      </c>
    </row>
    <row r="874" spans="1:3" x14ac:dyDescent="0.3">
      <c r="A874" s="40">
        <v>60388</v>
      </c>
      <c r="B874" s="41" t="s">
        <v>26</v>
      </c>
      <c r="C874" s="42" t="s">
        <v>23</v>
      </c>
    </row>
    <row r="875" spans="1:3" x14ac:dyDescent="0.3">
      <c r="A875" s="40">
        <v>60415</v>
      </c>
      <c r="B875" s="41" t="s">
        <v>41</v>
      </c>
      <c r="C875" s="42" t="s">
        <v>38</v>
      </c>
    </row>
    <row r="876" spans="1:3" x14ac:dyDescent="0.3">
      <c r="A876" s="40">
        <v>60517</v>
      </c>
      <c r="B876" s="41" t="s">
        <v>28</v>
      </c>
      <c r="C876" s="42" t="s">
        <v>33</v>
      </c>
    </row>
    <row r="877" spans="1:3" x14ac:dyDescent="0.3">
      <c r="A877" s="40">
        <v>60552</v>
      </c>
      <c r="B877" s="41" t="s">
        <v>30</v>
      </c>
      <c r="C877" s="42" t="s">
        <v>33</v>
      </c>
    </row>
    <row r="878" spans="1:3" x14ac:dyDescent="0.3">
      <c r="A878" s="40">
        <v>60573</v>
      </c>
      <c r="B878" s="41" t="s">
        <v>31</v>
      </c>
      <c r="C878" s="42" t="s">
        <v>33</v>
      </c>
    </row>
    <row r="879" spans="1:3" x14ac:dyDescent="0.3">
      <c r="A879" s="40">
        <v>60586</v>
      </c>
      <c r="B879" s="41" t="s">
        <v>47</v>
      </c>
      <c r="C879" s="42" t="s">
        <v>40</v>
      </c>
    </row>
    <row r="880" spans="1:3" x14ac:dyDescent="0.3">
      <c r="A880" s="40">
        <v>60626</v>
      </c>
      <c r="B880" s="41" t="s">
        <v>34</v>
      </c>
      <c r="C880" s="42" t="s">
        <v>23</v>
      </c>
    </row>
    <row r="881" spans="1:3" x14ac:dyDescent="0.3">
      <c r="A881" s="40">
        <v>60633</v>
      </c>
      <c r="B881" s="41" t="s">
        <v>22</v>
      </c>
      <c r="C881" s="42" t="s">
        <v>23</v>
      </c>
    </row>
    <row r="882" spans="1:3" x14ac:dyDescent="0.3">
      <c r="A882" s="40">
        <v>60685</v>
      </c>
      <c r="B882" s="41" t="s">
        <v>45</v>
      </c>
      <c r="C882" s="42" t="s">
        <v>33</v>
      </c>
    </row>
    <row r="883" spans="1:3" x14ac:dyDescent="0.3">
      <c r="A883" s="40">
        <v>60686</v>
      </c>
      <c r="B883" s="41" t="s">
        <v>46</v>
      </c>
      <c r="C883" s="42" t="s">
        <v>29</v>
      </c>
    </row>
    <row r="884" spans="1:3" x14ac:dyDescent="0.3">
      <c r="A884" s="40">
        <v>60731</v>
      </c>
      <c r="B884" s="41" t="s">
        <v>43</v>
      </c>
      <c r="C884" s="42" t="s">
        <v>23</v>
      </c>
    </row>
    <row r="885" spans="1:3" x14ac:dyDescent="0.3">
      <c r="A885" s="40">
        <v>60743</v>
      </c>
      <c r="B885" s="41" t="s">
        <v>24</v>
      </c>
      <c r="C885" s="42" t="s">
        <v>25</v>
      </c>
    </row>
    <row r="886" spans="1:3" x14ac:dyDescent="0.3">
      <c r="A886" s="40">
        <v>60753</v>
      </c>
      <c r="B886" s="41" t="s">
        <v>26</v>
      </c>
      <c r="C886" s="42" t="s">
        <v>27</v>
      </c>
    </row>
    <row r="887" spans="1:3" x14ac:dyDescent="0.3">
      <c r="A887" s="40">
        <v>60793</v>
      </c>
      <c r="B887" s="41" t="s">
        <v>41</v>
      </c>
      <c r="C887" s="42" t="s">
        <v>38</v>
      </c>
    </row>
    <row r="888" spans="1:3" x14ac:dyDescent="0.3">
      <c r="A888" s="40">
        <v>60882</v>
      </c>
      <c r="B888" s="41" t="s">
        <v>28</v>
      </c>
      <c r="C888" s="42" t="s">
        <v>29</v>
      </c>
    </row>
    <row r="889" spans="1:3" x14ac:dyDescent="0.3">
      <c r="A889" s="40">
        <v>60917</v>
      </c>
      <c r="B889" s="41" t="s">
        <v>30</v>
      </c>
      <c r="C889" s="42" t="s">
        <v>29</v>
      </c>
    </row>
    <row r="890" spans="1:3" x14ac:dyDescent="0.3">
      <c r="A890" s="40">
        <v>60938</v>
      </c>
      <c r="B890" s="41" t="s">
        <v>31</v>
      </c>
      <c r="C890" s="42" t="s">
        <v>29</v>
      </c>
    </row>
    <row r="891" spans="1:3" x14ac:dyDescent="0.3">
      <c r="A891" s="40">
        <v>60951</v>
      </c>
      <c r="B891" s="41" t="s">
        <v>47</v>
      </c>
      <c r="C891" s="42" t="s">
        <v>33</v>
      </c>
    </row>
    <row r="892" spans="1:3" x14ac:dyDescent="0.3">
      <c r="A892" s="40">
        <v>60991</v>
      </c>
      <c r="B892" s="41" t="s">
        <v>34</v>
      </c>
      <c r="C892" s="42" t="s">
        <v>27</v>
      </c>
    </row>
    <row r="893" spans="1:3" x14ac:dyDescent="0.3">
      <c r="A893" s="40">
        <v>60998</v>
      </c>
      <c r="B893" s="41" t="s">
        <v>22</v>
      </c>
      <c r="C893" s="42" t="s">
        <v>27</v>
      </c>
    </row>
    <row r="894" spans="1:3" x14ac:dyDescent="0.3">
      <c r="A894" s="40">
        <v>61042</v>
      </c>
      <c r="B894" s="41" t="s">
        <v>45</v>
      </c>
      <c r="C894" s="42" t="s">
        <v>33</v>
      </c>
    </row>
    <row r="895" spans="1:3" x14ac:dyDescent="0.3">
      <c r="A895" s="40">
        <v>61043</v>
      </c>
      <c r="B895" s="41" t="s">
        <v>46</v>
      </c>
      <c r="C895" s="42" t="s">
        <v>29</v>
      </c>
    </row>
    <row r="896" spans="1:3" x14ac:dyDescent="0.3">
      <c r="A896" s="40">
        <v>61088</v>
      </c>
      <c r="B896" s="41" t="s">
        <v>43</v>
      </c>
      <c r="C896" s="42" t="s">
        <v>23</v>
      </c>
    </row>
    <row r="897" spans="1:3" x14ac:dyDescent="0.3">
      <c r="A897" s="40">
        <v>61108</v>
      </c>
      <c r="B897" s="41" t="s">
        <v>24</v>
      </c>
      <c r="C897" s="42" t="s">
        <v>38</v>
      </c>
    </row>
    <row r="898" spans="1:3" x14ac:dyDescent="0.3">
      <c r="A898" s="40">
        <v>61118</v>
      </c>
      <c r="B898" s="41" t="s">
        <v>26</v>
      </c>
      <c r="C898" s="42" t="s">
        <v>40</v>
      </c>
    </row>
    <row r="899" spans="1:3" x14ac:dyDescent="0.3">
      <c r="A899" s="40">
        <v>61150</v>
      </c>
      <c r="B899" s="41" t="s">
        <v>41</v>
      </c>
      <c r="C899" s="42" t="s">
        <v>38</v>
      </c>
    </row>
    <row r="900" spans="1:3" x14ac:dyDescent="0.3">
      <c r="A900" s="40">
        <v>61247</v>
      </c>
      <c r="B900" s="41" t="s">
        <v>28</v>
      </c>
      <c r="C900" s="42" t="s">
        <v>25</v>
      </c>
    </row>
    <row r="901" spans="1:3" x14ac:dyDescent="0.3">
      <c r="A901" s="40">
        <v>61282</v>
      </c>
      <c r="B901" s="41" t="s">
        <v>30</v>
      </c>
      <c r="C901" s="42" t="s">
        <v>25</v>
      </c>
    </row>
    <row r="902" spans="1:3" x14ac:dyDescent="0.3">
      <c r="A902" s="40">
        <v>61303</v>
      </c>
      <c r="B902" s="41" t="s">
        <v>31</v>
      </c>
      <c r="C902" s="42" t="s">
        <v>25</v>
      </c>
    </row>
    <row r="903" spans="1:3" x14ac:dyDescent="0.3">
      <c r="A903" s="40">
        <v>61316</v>
      </c>
      <c r="B903" s="41" t="s">
        <v>47</v>
      </c>
      <c r="C903" s="42" t="s">
        <v>29</v>
      </c>
    </row>
    <row r="904" spans="1:3" x14ac:dyDescent="0.3">
      <c r="A904" s="40">
        <v>61356</v>
      </c>
      <c r="B904" s="41" t="s">
        <v>34</v>
      </c>
      <c r="C904" s="42" t="s">
        <v>40</v>
      </c>
    </row>
    <row r="905" spans="1:3" x14ac:dyDescent="0.3">
      <c r="A905" s="40">
        <v>61363</v>
      </c>
      <c r="B905" s="41" t="s">
        <v>22</v>
      </c>
      <c r="C905" s="42" t="s">
        <v>40</v>
      </c>
    </row>
    <row r="906" spans="1:3" x14ac:dyDescent="0.3">
      <c r="A906" s="40">
        <v>61427</v>
      </c>
      <c r="B906" s="41" t="s">
        <v>45</v>
      </c>
      <c r="C906" s="42" t="s">
        <v>33</v>
      </c>
    </row>
    <row r="907" spans="1:3" x14ac:dyDescent="0.3">
      <c r="A907" s="40">
        <v>61428</v>
      </c>
      <c r="B907" s="41" t="s">
        <v>46</v>
      </c>
      <c r="C907" s="42" t="s">
        <v>29</v>
      </c>
    </row>
    <row r="908" spans="1:3" x14ac:dyDescent="0.3">
      <c r="A908" s="40">
        <v>61473</v>
      </c>
      <c r="B908" s="41" t="s">
        <v>43</v>
      </c>
      <c r="C908" s="42" t="s">
        <v>23</v>
      </c>
    </row>
    <row r="909" spans="1:3" x14ac:dyDescent="0.3">
      <c r="A909" s="40">
        <v>61474</v>
      </c>
      <c r="B909" s="41" t="s">
        <v>24</v>
      </c>
      <c r="C909" s="42" t="s">
        <v>27</v>
      </c>
    </row>
    <row r="910" spans="1:3" x14ac:dyDescent="0.3">
      <c r="A910" s="40">
        <v>61484</v>
      </c>
      <c r="B910" s="41" t="s">
        <v>26</v>
      </c>
      <c r="C910" s="42" t="s">
        <v>29</v>
      </c>
    </row>
    <row r="911" spans="1:3" x14ac:dyDescent="0.3">
      <c r="A911" s="40">
        <v>61535</v>
      </c>
      <c r="B911" s="41" t="s">
        <v>41</v>
      </c>
      <c r="C911" s="42" t="s">
        <v>38</v>
      </c>
    </row>
    <row r="912" spans="1:3" x14ac:dyDescent="0.3">
      <c r="A912" s="40">
        <v>61613</v>
      </c>
      <c r="B912" s="41" t="s">
        <v>28</v>
      </c>
      <c r="C912" s="42" t="s">
        <v>23</v>
      </c>
    </row>
    <row r="913" spans="1:3" x14ac:dyDescent="0.3">
      <c r="A913" s="40">
        <v>61648</v>
      </c>
      <c r="B913" s="41" t="s">
        <v>30</v>
      </c>
      <c r="C913" s="42" t="s">
        <v>23</v>
      </c>
    </row>
    <row r="914" spans="1:3" x14ac:dyDescent="0.3">
      <c r="A914" s="40">
        <v>61669</v>
      </c>
      <c r="B914" s="41" t="s">
        <v>31</v>
      </c>
      <c r="C914" s="42" t="s">
        <v>23</v>
      </c>
    </row>
    <row r="915" spans="1:3" x14ac:dyDescent="0.3">
      <c r="A915" s="40">
        <v>61682</v>
      </c>
      <c r="B915" s="41" t="s">
        <v>47</v>
      </c>
      <c r="C915" s="42" t="s">
        <v>38</v>
      </c>
    </row>
    <row r="916" spans="1:3" x14ac:dyDescent="0.3">
      <c r="A916" s="40">
        <v>61722</v>
      </c>
      <c r="B916" s="41" t="s">
        <v>34</v>
      </c>
      <c r="C916" s="42" t="s">
        <v>29</v>
      </c>
    </row>
    <row r="917" spans="1:3" x14ac:dyDescent="0.3">
      <c r="A917" s="40">
        <v>61729</v>
      </c>
      <c r="B917" s="41" t="s">
        <v>22</v>
      </c>
      <c r="C917" s="42" t="s">
        <v>29</v>
      </c>
    </row>
    <row r="918" spans="1:3" x14ac:dyDescent="0.3">
      <c r="A918" s="40">
        <v>61784</v>
      </c>
      <c r="B918" s="41" t="s">
        <v>45</v>
      </c>
      <c r="C918" s="42" t="s">
        <v>33</v>
      </c>
    </row>
    <row r="919" spans="1:3" x14ac:dyDescent="0.3">
      <c r="A919" s="40">
        <v>61785</v>
      </c>
      <c r="B919" s="41" t="s">
        <v>46</v>
      </c>
      <c r="C919" s="42" t="s">
        <v>29</v>
      </c>
    </row>
    <row r="920" spans="1:3" x14ac:dyDescent="0.3">
      <c r="A920" s="40">
        <v>61830</v>
      </c>
      <c r="B920" s="41" t="s">
        <v>43</v>
      </c>
      <c r="C920" s="42" t="s">
        <v>23</v>
      </c>
    </row>
    <row r="921" spans="1:3" x14ac:dyDescent="0.3">
      <c r="A921" s="40">
        <v>61839</v>
      </c>
      <c r="B921" s="41" t="s">
        <v>24</v>
      </c>
      <c r="C921" s="42" t="s">
        <v>40</v>
      </c>
    </row>
    <row r="922" spans="1:3" x14ac:dyDescent="0.3">
      <c r="A922" s="40">
        <v>61849</v>
      </c>
      <c r="B922" s="41" t="s">
        <v>26</v>
      </c>
      <c r="C922" s="42" t="s">
        <v>25</v>
      </c>
    </row>
    <row r="923" spans="1:3" x14ac:dyDescent="0.3">
      <c r="A923" s="40">
        <v>61892</v>
      </c>
      <c r="B923" s="41" t="s">
        <v>41</v>
      </c>
      <c r="C923" s="42" t="s">
        <v>38</v>
      </c>
    </row>
    <row r="924" spans="1:3" x14ac:dyDescent="0.3">
      <c r="A924" s="40">
        <v>61978</v>
      </c>
      <c r="B924" s="41" t="s">
        <v>28</v>
      </c>
      <c r="C924" s="42" t="s">
        <v>27</v>
      </c>
    </row>
    <row r="925" spans="1:3" x14ac:dyDescent="0.3">
      <c r="A925" s="40">
        <v>62013</v>
      </c>
      <c r="B925" s="41" t="s">
        <v>30</v>
      </c>
      <c r="C925" s="42" t="s">
        <v>27</v>
      </c>
    </row>
    <row r="926" spans="1:3" x14ac:dyDescent="0.3">
      <c r="A926" s="40">
        <v>62034</v>
      </c>
      <c r="B926" s="41" t="s">
        <v>31</v>
      </c>
      <c r="C926" s="42" t="s">
        <v>27</v>
      </c>
    </row>
    <row r="927" spans="1:3" x14ac:dyDescent="0.3">
      <c r="A927" s="40">
        <v>62047</v>
      </c>
      <c r="B927" s="41" t="s">
        <v>47</v>
      </c>
      <c r="C927" s="42" t="s">
        <v>23</v>
      </c>
    </row>
    <row r="928" spans="1:3" x14ac:dyDescent="0.3">
      <c r="A928" s="40">
        <v>62087</v>
      </c>
      <c r="B928" s="41" t="s">
        <v>34</v>
      </c>
      <c r="C928" s="42" t="s">
        <v>25</v>
      </c>
    </row>
    <row r="929" spans="1:3" x14ac:dyDescent="0.3">
      <c r="A929" s="40">
        <v>62094</v>
      </c>
      <c r="B929" s="41" t="s">
        <v>22</v>
      </c>
      <c r="C929" s="42" t="s">
        <v>25</v>
      </c>
    </row>
    <row r="930" spans="1:3" x14ac:dyDescent="0.3">
      <c r="A930" s="40">
        <v>62134</v>
      </c>
      <c r="B930" s="41" t="s">
        <v>45</v>
      </c>
      <c r="C930" s="42" t="s">
        <v>33</v>
      </c>
    </row>
    <row r="931" spans="1:3" x14ac:dyDescent="0.3">
      <c r="A931" s="40">
        <v>62135</v>
      </c>
      <c r="B931" s="41" t="s">
        <v>46</v>
      </c>
      <c r="C931" s="42" t="s">
        <v>29</v>
      </c>
    </row>
    <row r="932" spans="1:3" x14ac:dyDescent="0.3">
      <c r="A932" s="40">
        <v>62180</v>
      </c>
      <c r="B932" s="41" t="s">
        <v>43</v>
      </c>
      <c r="C932" s="42" t="s">
        <v>23</v>
      </c>
    </row>
    <row r="933" spans="1:3" x14ac:dyDescent="0.3">
      <c r="A933" s="40">
        <v>62204</v>
      </c>
      <c r="B933" s="41" t="s">
        <v>24</v>
      </c>
      <c r="C933" s="42" t="s">
        <v>33</v>
      </c>
    </row>
    <row r="934" spans="1:3" x14ac:dyDescent="0.3">
      <c r="A934" s="40">
        <v>62214</v>
      </c>
      <c r="B934" s="41" t="s">
        <v>26</v>
      </c>
      <c r="C934" s="42" t="s">
        <v>38</v>
      </c>
    </row>
    <row r="935" spans="1:3" x14ac:dyDescent="0.3">
      <c r="A935" s="40">
        <v>62242</v>
      </c>
      <c r="B935" s="41" t="s">
        <v>41</v>
      </c>
      <c r="C935" s="42" t="s">
        <v>38</v>
      </c>
    </row>
    <row r="936" spans="1:3" x14ac:dyDescent="0.3">
      <c r="A936" s="40">
        <v>62343</v>
      </c>
      <c r="B936" s="41" t="s">
        <v>28</v>
      </c>
      <c r="C936" s="42" t="s">
        <v>40</v>
      </c>
    </row>
    <row r="937" spans="1:3" x14ac:dyDescent="0.3">
      <c r="A937" s="40">
        <v>62378</v>
      </c>
      <c r="B937" s="41" t="s">
        <v>30</v>
      </c>
      <c r="C937" s="42" t="s">
        <v>40</v>
      </c>
    </row>
    <row r="938" spans="1:3" x14ac:dyDescent="0.3">
      <c r="A938" s="40">
        <v>62399</v>
      </c>
      <c r="B938" s="41" t="s">
        <v>31</v>
      </c>
      <c r="C938" s="42" t="s">
        <v>40</v>
      </c>
    </row>
    <row r="939" spans="1:3" x14ac:dyDescent="0.3">
      <c r="A939" s="40">
        <v>62412</v>
      </c>
      <c r="B939" s="41" t="s">
        <v>47</v>
      </c>
      <c r="C939" s="42" t="s">
        <v>27</v>
      </c>
    </row>
    <row r="940" spans="1:3" x14ac:dyDescent="0.3">
      <c r="A940" s="40">
        <v>62452</v>
      </c>
      <c r="B940" s="41" t="s">
        <v>34</v>
      </c>
      <c r="C940" s="42" t="s">
        <v>38</v>
      </c>
    </row>
    <row r="941" spans="1:3" x14ac:dyDescent="0.3">
      <c r="A941" s="40">
        <v>62459</v>
      </c>
      <c r="B941" s="41" t="s">
        <v>22</v>
      </c>
      <c r="C941" s="42" t="s">
        <v>38</v>
      </c>
    </row>
    <row r="942" spans="1:3" x14ac:dyDescent="0.3">
      <c r="A942" s="40">
        <v>62519</v>
      </c>
      <c r="B942" s="41" t="s">
        <v>45</v>
      </c>
      <c r="C942" s="42" t="s">
        <v>33</v>
      </c>
    </row>
    <row r="943" spans="1:3" x14ac:dyDescent="0.3">
      <c r="A943" s="40">
        <v>62520</v>
      </c>
      <c r="B943" s="41" t="s">
        <v>46</v>
      </c>
      <c r="C943" s="42" t="s">
        <v>29</v>
      </c>
    </row>
    <row r="944" spans="1:3" x14ac:dyDescent="0.3">
      <c r="A944" s="40">
        <v>62565</v>
      </c>
      <c r="B944" s="41" t="s">
        <v>43</v>
      </c>
      <c r="C944" s="42" t="s">
        <v>23</v>
      </c>
    </row>
    <row r="945" spans="1:3" x14ac:dyDescent="0.3">
      <c r="A945" s="40">
        <v>62569</v>
      </c>
      <c r="B945" s="41" t="s">
        <v>24</v>
      </c>
      <c r="C945" s="42" t="s">
        <v>29</v>
      </c>
    </row>
    <row r="946" spans="1:3" x14ac:dyDescent="0.3">
      <c r="A946" s="40">
        <v>62579</v>
      </c>
      <c r="B946" s="41" t="s">
        <v>26</v>
      </c>
      <c r="C946" s="42" t="s">
        <v>23</v>
      </c>
    </row>
    <row r="947" spans="1:3" x14ac:dyDescent="0.3">
      <c r="A947" s="40">
        <v>62627</v>
      </c>
      <c r="B947" s="41" t="s">
        <v>41</v>
      </c>
      <c r="C947" s="42" t="s">
        <v>38</v>
      </c>
    </row>
    <row r="948" spans="1:3" x14ac:dyDescent="0.3">
      <c r="A948" s="40">
        <v>62708</v>
      </c>
      <c r="B948" s="41" t="s">
        <v>28</v>
      </c>
      <c r="C948" s="42" t="s">
        <v>33</v>
      </c>
    </row>
    <row r="949" spans="1:3" x14ac:dyDescent="0.3">
      <c r="A949" s="40">
        <v>62743</v>
      </c>
      <c r="B949" s="41" t="s">
        <v>30</v>
      </c>
      <c r="C949" s="42" t="s">
        <v>33</v>
      </c>
    </row>
    <row r="950" spans="1:3" x14ac:dyDescent="0.3">
      <c r="A950" s="40">
        <v>62764</v>
      </c>
      <c r="B950" s="41" t="s">
        <v>31</v>
      </c>
      <c r="C950" s="42" t="s">
        <v>33</v>
      </c>
    </row>
    <row r="951" spans="1:3" x14ac:dyDescent="0.3">
      <c r="A951" s="40">
        <v>62777</v>
      </c>
      <c r="B951" s="41" t="s">
        <v>47</v>
      </c>
      <c r="C951" s="42" t="s">
        <v>40</v>
      </c>
    </row>
    <row r="952" spans="1:3" x14ac:dyDescent="0.3">
      <c r="A952" s="40">
        <v>62817</v>
      </c>
      <c r="B952" s="41" t="s">
        <v>34</v>
      </c>
      <c r="C952" s="42" t="s">
        <v>23</v>
      </c>
    </row>
    <row r="953" spans="1:3" x14ac:dyDescent="0.3">
      <c r="A953" s="40">
        <v>62824</v>
      </c>
      <c r="B953" s="41" t="s">
        <v>22</v>
      </c>
      <c r="C953" s="42" t="s">
        <v>23</v>
      </c>
    </row>
    <row r="954" spans="1:3" x14ac:dyDescent="0.3">
      <c r="A954" s="40">
        <v>62876</v>
      </c>
      <c r="B954" s="41" t="s">
        <v>45</v>
      </c>
      <c r="C954" s="42" t="s">
        <v>33</v>
      </c>
    </row>
    <row r="955" spans="1:3" x14ac:dyDescent="0.3">
      <c r="A955" s="40">
        <v>62877</v>
      </c>
      <c r="B955" s="41" t="s">
        <v>46</v>
      </c>
      <c r="C955" s="42" t="s">
        <v>29</v>
      </c>
    </row>
    <row r="956" spans="1:3" x14ac:dyDescent="0.3">
      <c r="A956" s="40">
        <v>62922</v>
      </c>
      <c r="B956" s="41" t="s">
        <v>43</v>
      </c>
      <c r="C956" s="42" t="s">
        <v>23</v>
      </c>
    </row>
    <row r="957" spans="1:3" x14ac:dyDescent="0.3">
      <c r="A957" s="40">
        <v>62935</v>
      </c>
      <c r="B957" s="41" t="s">
        <v>24</v>
      </c>
      <c r="C957" s="42" t="s">
        <v>38</v>
      </c>
    </row>
    <row r="958" spans="1:3" x14ac:dyDescent="0.3">
      <c r="A958" s="40">
        <v>62945</v>
      </c>
      <c r="B958" s="41" t="s">
        <v>26</v>
      </c>
      <c r="C958" s="42" t="s">
        <v>40</v>
      </c>
    </row>
    <row r="959" spans="1:3" x14ac:dyDescent="0.3">
      <c r="A959" s="40">
        <v>62984</v>
      </c>
      <c r="B959" s="41" t="s">
        <v>41</v>
      </c>
      <c r="C959" s="42" t="s">
        <v>38</v>
      </c>
    </row>
    <row r="960" spans="1:3" x14ac:dyDescent="0.3">
      <c r="A960" s="40">
        <v>63074</v>
      </c>
      <c r="B960" s="41" t="s">
        <v>28</v>
      </c>
      <c r="C960" s="42" t="s">
        <v>25</v>
      </c>
    </row>
    <row r="961" spans="1:3" x14ac:dyDescent="0.3">
      <c r="A961" s="40">
        <v>63109</v>
      </c>
      <c r="B961" s="41" t="s">
        <v>30</v>
      </c>
      <c r="C961" s="42" t="s">
        <v>25</v>
      </c>
    </row>
    <row r="962" spans="1:3" x14ac:dyDescent="0.3">
      <c r="A962" s="40">
        <v>63130</v>
      </c>
      <c r="B962" s="41" t="s">
        <v>31</v>
      </c>
      <c r="C962" s="42" t="s">
        <v>25</v>
      </c>
    </row>
    <row r="963" spans="1:3" x14ac:dyDescent="0.3">
      <c r="A963" s="40">
        <v>63143</v>
      </c>
      <c r="B963" s="41" t="s">
        <v>47</v>
      </c>
      <c r="C963" s="42" t="s">
        <v>29</v>
      </c>
    </row>
    <row r="964" spans="1:3" x14ac:dyDescent="0.3">
      <c r="A964" s="40">
        <v>63183</v>
      </c>
      <c r="B964" s="41" t="s">
        <v>34</v>
      </c>
      <c r="C964" s="42" t="s">
        <v>40</v>
      </c>
    </row>
    <row r="965" spans="1:3" x14ac:dyDescent="0.3">
      <c r="A965" s="40">
        <v>63190</v>
      </c>
      <c r="B965" s="41" t="s">
        <v>22</v>
      </c>
      <c r="C965" s="42" t="s">
        <v>40</v>
      </c>
    </row>
    <row r="966" spans="1:3" x14ac:dyDescent="0.3">
      <c r="A966" s="40">
        <v>63226</v>
      </c>
      <c r="B966" s="41" t="s">
        <v>45</v>
      </c>
      <c r="C966" s="42" t="s">
        <v>33</v>
      </c>
    </row>
    <row r="967" spans="1:3" x14ac:dyDescent="0.3">
      <c r="A967" s="40">
        <v>63227</v>
      </c>
      <c r="B967" s="41" t="s">
        <v>46</v>
      </c>
      <c r="C967" s="42" t="s">
        <v>29</v>
      </c>
    </row>
    <row r="968" spans="1:3" x14ac:dyDescent="0.3">
      <c r="A968" s="40">
        <v>63272</v>
      </c>
      <c r="B968" s="41" t="s">
        <v>43</v>
      </c>
      <c r="C968" s="42" t="s">
        <v>23</v>
      </c>
    </row>
    <row r="969" spans="1:3" x14ac:dyDescent="0.3">
      <c r="A969" s="40">
        <v>63300</v>
      </c>
      <c r="B969" s="41" t="s">
        <v>24</v>
      </c>
      <c r="C969" s="42" t="s">
        <v>23</v>
      </c>
    </row>
    <row r="970" spans="1:3" x14ac:dyDescent="0.3">
      <c r="A970" s="40">
        <v>63310</v>
      </c>
      <c r="B970" s="41" t="s">
        <v>26</v>
      </c>
      <c r="C970" s="42" t="s">
        <v>33</v>
      </c>
    </row>
    <row r="971" spans="1:3" x14ac:dyDescent="0.3">
      <c r="A971" s="40">
        <v>63334</v>
      </c>
      <c r="B971" s="41" t="s">
        <v>41</v>
      </c>
      <c r="C971" s="42" t="s">
        <v>38</v>
      </c>
    </row>
    <row r="972" spans="1:3" x14ac:dyDescent="0.3">
      <c r="A972" s="40">
        <v>63439</v>
      </c>
      <c r="B972" s="41" t="s">
        <v>28</v>
      </c>
      <c r="C972" s="42" t="s">
        <v>38</v>
      </c>
    </row>
    <row r="973" spans="1:3" x14ac:dyDescent="0.3">
      <c r="A973" s="40">
        <v>63474</v>
      </c>
      <c r="B973" s="41" t="s">
        <v>30</v>
      </c>
      <c r="C973" s="42" t="s">
        <v>38</v>
      </c>
    </row>
    <row r="974" spans="1:3" x14ac:dyDescent="0.3">
      <c r="A974" s="40">
        <v>63495</v>
      </c>
      <c r="B974" s="41" t="s">
        <v>31</v>
      </c>
      <c r="C974" s="42" t="s">
        <v>38</v>
      </c>
    </row>
    <row r="975" spans="1:3" x14ac:dyDescent="0.3">
      <c r="A975" s="40">
        <v>63508</v>
      </c>
      <c r="B975" s="41" t="s">
        <v>47</v>
      </c>
      <c r="C975" s="42" t="s">
        <v>25</v>
      </c>
    </row>
    <row r="976" spans="1:3" x14ac:dyDescent="0.3">
      <c r="A976" s="40">
        <v>63548</v>
      </c>
      <c r="B976" s="41" t="s">
        <v>34</v>
      </c>
      <c r="C976" s="42" t="s">
        <v>33</v>
      </c>
    </row>
    <row r="977" spans="1:3" x14ac:dyDescent="0.3">
      <c r="A977" s="40">
        <v>63555</v>
      </c>
      <c r="B977" s="41" t="s">
        <v>22</v>
      </c>
      <c r="C977" s="42" t="s">
        <v>33</v>
      </c>
    </row>
    <row r="978" spans="1:3" x14ac:dyDescent="0.3">
      <c r="A978" s="40">
        <v>63611</v>
      </c>
      <c r="B978" s="41" t="s">
        <v>45</v>
      </c>
      <c r="C978" s="42" t="s">
        <v>33</v>
      </c>
    </row>
    <row r="979" spans="1:3" x14ac:dyDescent="0.3">
      <c r="A979" s="40">
        <v>63612</v>
      </c>
      <c r="B979" s="41" t="s">
        <v>46</v>
      </c>
      <c r="C979" s="42" t="s">
        <v>29</v>
      </c>
    </row>
    <row r="980" spans="1:3" x14ac:dyDescent="0.3">
      <c r="A980" s="40">
        <v>63657</v>
      </c>
      <c r="B980" s="41" t="s">
        <v>43</v>
      </c>
      <c r="C980" s="42" t="s">
        <v>23</v>
      </c>
    </row>
    <row r="981" spans="1:3" x14ac:dyDescent="0.3">
      <c r="A981" s="40">
        <v>63665</v>
      </c>
      <c r="B981" s="41" t="s">
        <v>24</v>
      </c>
      <c r="C981" s="42" t="s">
        <v>27</v>
      </c>
    </row>
    <row r="982" spans="1:3" x14ac:dyDescent="0.3">
      <c r="A982" s="40">
        <v>63675</v>
      </c>
      <c r="B982" s="41" t="s">
        <v>26</v>
      </c>
      <c r="C982" s="42" t="s">
        <v>29</v>
      </c>
    </row>
    <row r="983" spans="1:3" x14ac:dyDescent="0.3">
      <c r="A983" s="40">
        <v>63719</v>
      </c>
      <c r="B983" s="41" t="s">
        <v>41</v>
      </c>
      <c r="C983" s="42" t="s">
        <v>38</v>
      </c>
    </row>
    <row r="984" spans="1:3" x14ac:dyDescent="0.3">
      <c r="A984" s="40">
        <v>63804</v>
      </c>
      <c r="B984" s="41" t="s">
        <v>28</v>
      </c>
      <c r="C984" s="42" t="s">
        <v>23</v>
      </c>
    </row>
    <row r="985" spans="1:3" x14ac:dyDescent="0.3">
      <c r="A985" s="40">
        <v>63839</v>
      </c>
      <c r="B985" s="41" t="s">
        <v>30</v>
      </c>
      <c r="C985" s="42" t="s">
        <v>23</v>
      </c>
    </row>
    <row r="986" spans="1:3" x14ac:dyDescent="0.3">
      <c r="A986" s="40">
        <v>63860</v>
      </c>
      <c r="B986" s="41" t="s">
        <v>31</v>
      </c>
      <c r="C986" s="42" t="s">
        <v>23</v>
      </c>
    </row>
    <row r="987" spans="1:3" x14ac:dyDescent="0.3">
      <c r="A987" s="40">
        <v>63873</v>
      </c>
      <c r="B987" s="41" t="s">
        <v>47</v>
      </c>
      <c r="C987" s="42" t="s">
        <v>38</v>
      </c>
    </row>
    <row r="988" spans="1:3" x14ac:dyDescent="0.3">
      <c r="A988" s="40">
        <v>63913</v>
      </c>
      <c r="B988" s="41" t="s">
        <v>34</v>
      </c>
      <c r="C988" s="42" t="s">
        <v>29</v>
      </c>
    </row>
    <row r="989" spans="1:3" x14ac:dyDescent="0.3">
      <c r="A989" s="40">
        <v>63920</v>
      </c>
      <c r="B989" s="41" t="s">
        <v>22</v>
      </c>
      <c r="C989" s="42" t="s">
        <v>29</v>
      </c>
    </row>
    <row r="990" spans="1:3" x14ac:dyDescent="0.3">
      <c r="A990" s="40">
        <v>63968</v>
      </c>
      <c r="B990" s="41" t="s">
        <v>45</v>
      </c>
      <c r="C990" s="42" t="s">
        <v>33</v>
      </c>
    </row>
    <row r="991" spans="1:3" x14ac:dyDescent="0.3">
      <c r="A991" s="40">
        <v>63969</v>
      </c>
      <c r="B991" s="41" t="s">
        <v>46</v>
      </c>
      <c r="C991" s="42" t="s">
        <v>29</v>
      </c>
    </row>
    <row r="992" spans="1:3" x14ac:dyDescent="0.3">
      <c r="A992" s="40">
        <v>64014</v>
      </c>
      <c r="B992" s="41" t="s">
        <v>43</v>
      </c>
      <c r="C992" s="42" t="s">
        <v>23</v>
      </c>
    </row>
    <row r="993" spans="1:3" x14ac:dyDescent="0.3">
      <c r="A993" s="40">
        <v>64030</v>
      </c>
      <c r="B993" s="41" t="s">
        <v>24</v>
      </c>
      <c r="C993" s="42" t="s">
        <v>40</v>
      </c>
    </row>
    <row r="994" spans="1:3" x14ac:dyDescent="0.3">
      <c r="A994" s="40">
        <v>64040</v>
      </c>
      <c r="B994" s="41" t="s">
        <v>26</v>
      </c>
      <c r="C994" s="42" t="s">
        <v>25</v>
      </c>
    </row>
    <row r="995" spans="1:3" x14ac:dyDescent="0.3">
      <c r="A995" s="40">
        <v>64076</v>
      </c>
      <c r="B995" s="41" t="s">
        <v>41</v>
      </c>
      <c r="C995" s="42" t="s">
        <v>38</v>
      </c>
    </row>
    <row r="996" spans="1:3" x14ac:dyDescent="0.3">
      <c r="A996" s="40">
        <v>64169</v>
      </c>
      <c r="B996" s="41" t="s">
        <v>28</v>
      </c>
      <c r="C996" s="42" t="s">
        <v>27</v>
      </c>
    </row>
    <row r="997" spans="1:3" x14ac:dyDescent="0.3">
      <c r="A997" s="40">
        <v>64204</v>
      </c>
      <c r="B997" s="41" t="s">
        <v>30</v>
      </c>
      <c r="C997" s="42" t="s">
        <v>27</v>
      </c>
    </row>
    <row r="998" spans="1:3" x14ac:dyDescent="0.3">
      <c r="A998" s="40">
        <v>64225</v>
      </c>
      <c r="B998" s="41" t="s">
        <v>31</v>
      </c>
      <c r="C998" s="42" t="s">
        <v>27</v>
      </c>
    </row>
    <row r="999" spans="1:3" x14ac:dyDescent="0.3">
      <c r="A999" s="40">
        <v>64238</v>
      </c>
      <c r="B999" s="41" t="s">
        <v>47</v>
      </c>
      <c r="C999" s="42" t="s">
        <v>23</v>
      </c>
    </row>
    <row r="1000" spans="1:3" x14ac:dyDescent="0.3">
      <c r="A1000" s="40">
        <v>64278</v>
      </c>
      <c r="B1000" s="41" t="s">
        <v>34</v>
      </c>
      <c r="C1000" s="42" t="s">
        <v>25</v>
      </c>
    </row>
    <row r="1001" spans="1:3" x14ac:dyDescent="0.3">
      <c r="A1001" s="40">
        <v>64285</v>
      </c>
      <c r="B1001" s="41" t="s">
        <v>22</v>
      </c>
      <c r="C1001" s="42" t="s">
        <v>25</v>
      </c>
    </row>
    <row r="1002" spans="1:3" x14ac:dyDescent="0.3">
      <c r="A1002" s="40">
        <v>64346</v>
      </c>
      <c r="B1002" s="41" t="s">
        <v>45</v>
      </c>
      <c r="C1002" s="42" t="s">
        <v>33</v>
      </c>
    </row>
    <row r="1003" spans="1:3" x14ac:dyDescent="0.3">
      <c r="A1003" s="40">
        <v>64347</v>
      </c>
      <c r="B1003" s="41" t="s">
        <v>46</v>
      </c>
      <c r="C1003" s="42" t="s">
        <v>29</v>
      </c>
    </row>
    <row r="1004" spans="1:3" x14ac:dyDescent="0.3">
      <c r="A1004" s="40">
        <v>64392</v>
      </c>
      <c r="B1004" s="41" t="s">
        <v>43</v>
      </c>
      <c r="C1004" s="42" t="s">
        <v>23</v>
      </c>
    </row>
    <row r="1005" spans="1:3" x14ac:dyDescent="0.3">
      <c r="A1005" s="40">
        <v>64396</v>
      </c>
      <c r="B1005" s="41" t="s">
        <v>24</v>
      </c>
      <c r="C1005" s="42" t="s">
        <v>29</v>
      </c>
    </row>
    <row r="1006" spans="1:3" x14ac:dyDescent="0.3">
      <c r="A1006" s="40">
        <v>64406</v>
      </c>
      <c r="B1006" s="41" t="s">
        <v>26</v>
      </c>
      <c r="C1006" s="42" t="s">
        <v>23</v>
      </c>
    </row>
    <row r="1007" spans="1:3" x14ac:dyDescent="0.3">
      <c r="A1007" s="40">
        <v>64454</v>
      </c>
      <c r="B1007" s="41" t="s">
        <v>41</v>
      </c>
      <c r="C1007" s="42" t="s">
        <v>38</v>
      </c>
    </row>
    <row r="1008" spans="1:3" x14ac:dyDescent="0.3">
      <c r="A1008" s="40">
        <v>64535</v>
      </c>
      <c r="B1008" s="41" t="s">
        <v>28</v>
      </c>
      <c r="C1008" s="42" t="s">
        <v>33</v>
      </c>
    </row>
    <row r="1009" spans="1:3" x14ac:dyDescent="0.3">
      <c r="A1009" s="40">
        <v>64570</v>
      </c>
      <c r="B1009" s="41" t="s">
        <v>30</v>
      </c>
      <c r="C1009" s="42" t="s">
        <v>33</v>
      </c>
    </row>
    <row r="1010" spans="1:3" x14ac:dyDescent="0.3">
      <c r="A1010" s="40">
        <v>64591</v>
      </c>
      <c r="B1010" s="41" t="s">
        <v>31</v>
      </c>
      <c r="C1010" s="42" t="s">
        <v>33</v>
      </c>
    </row>
    <row r="1011" spans="1:3" x14ac:dyDescent="0.3">
      <c r="A1011" s="40">
        <v>64604</v>
      </c>
      <c r="B1011" s="41" t="s">
        <v>47</v>
      </c>
      <c r="C1011" s="42" t="s">
        <v>40</v>
      </c>
    </row>
    <row r="1012" spans="1:3" x14ac:dyDescent="0.3">
      <c r="A1012" s="40">
        <v>64644</v>
      </c>
      <c r="B1012" s="41" t="s">
        <v>34</v>
      </c>
      <c r="C1012" s="42" t="s">
        <v>23</v>
      </c>
    </row>
    <row r="1013" spans="1:3" x14ac:dyDescent="0.3">
      <c r="A1013" s="40">
        <v>64651</v>
      </c>
      <c r="B1013" s="41" t="s">
        <v>22</v>
      </c>
      <c r="C1013" s="42" t="s">
        <v>23</v>
      </c>
    </row>
    <row r="1014" spans="1:3" x14ac:dyDescent="0.3">
      <c r="A1014" s="40">
        <v>64703</v>
      </c>
      <c r="B1014" s="41" t="s">
        <v>45</v>
      </c>
      <c r="C1014" s="42" t="s">
        <v>33</v>
      </c>
    </row>
    <row r="1015" spans="1:3" x14ac:dyDescent="0.3">
      <c r="A1015" s="40">
        <v>64704</v>
      </c>
      <c r="B1015" s="41" t="s">
        <v>46</v>
      </c>
      <c r="C1015" s="42" t="s">
        <v>29</v>
      </c>
    </row>
    <row r="1016" spans="1:3" x14ac:dyDescent="0.3">
      <c r="A1016" s="40">
        <v>64749</v>
      </c>
      <c r="B1016" s="41" t="s">
        <v>43</v>
      </c>
      <c r="C1016" s="42" t="s">
        <v>23</v>
      </c>
    </row>
    <row r="1017" spans="1:3" x14ac:dyDescent="0.3">
      <c r="A1017" s="40">
        <v>64761</v>
      </c>
      <c r="B1017" s="41" t="s">
        <v>24</v>
      </c>
      <c r="C1017" s="42" t="s">
        <v>25</v>
      </c>
    </row>
    <row r="1018" spans="1:3" x14ac:dyDescent="0.3">
      <c r="A1018" s="40">
        <v>64771</v>
      </c>
      <c r="B1018" s="41" t="s">
        <v>26</v>
      </c>
      <c r="C1018" s="42" t="s">
        <v>27</v>
      </c>
    </row>
    <row r="1019" spans="1:3" x14ac:dyDescent="0.3">
      <c r="A1019" s="40">
        <v>64811</v>
      </c>
      <c r="B1019" s="41" t="s">
        <v>41</v>
      </c>
      <c r="C1019" s="42" t="s">
        <v>38</v>
      </c>
    </row>
    <row r="1020" spans="1:3" x14ac:dyDescent="0.3">
      <c r="A1020" s="40">
        <v>64900</v>
      </c>
      <c r="B1020" s="41" t="s">
        <v>28</v>
      </c>
      <c r="C1020" s="42" t="s">
        <v>29</v>
      </c>
    </row>
    <row r="1021" spans="1:3" x14ac:dyDescent="0.3">
      <c r="A1021" s="40">
        <v>64935</v>
      </c>
      <c r="B1021" s="41" t="s">
        <v>30</v>
      </c>
      <c r="C1021" s="42" t="s">
        <v>29</v>
      </c>
    </row>
    <row r="1022" spans="1:3" x14ac:dyDescent="0.3">
      <c r="A1022" s="40">
        <v>64956</v>
      </c>
      <c r="B1022" s="41" t="s">
        <v>31</v>
      </c>
      <c r="C1022" s="42" t="s">
        <v>29</v>
      </c>
    </row>
    <row r="1023" spans="1:3" x14ac:dyDescent="0.3">
      <c r="A1023" s="40">
        <v>64969</v>
      </c>
      <c r="B1023" s="41" t="s">
        <v>47</v>
      </c>
      <c r="C1023" s="42" t="s">
        <v>33</v>
      </c>
    </row>
    <row r="1024" spans="1:3" x14ac:dyDescent="0.3">
      <c r="A1024" s="40">
        <v>65009</v>
      </c>
      <c r="B1024" s="41" t="s">
        <v>34</v>
      </c>
      <c r="C1024" s="42" t="s">
        <v>27</v>
      </c>
    </row>
    <row r="1025" spans="1:3" x14ac:dyDescent="0.3">
      <c r="A1025" s="40">
        <v>65016</v>
      </c>
      <c r="B1025" s="41" t="s">
        <v>22</v>
      </c>
      <c r="C1025" s="42" t="s">
        <v>27</v>
      </c>
    </row>
    <row r="1026" spans="1:3" x14ac:dyDescent="0.3">
      <c r="A1026" s="40">
        <v>65060</v>
      </c>
      <c r="B1026" s="41" t="s">
        <v>45</v>
      </c>
      <c r="C1026" s="42" t="s">
        <v>33</v>
      </c>
    </row>
    <row r="1027" spans="1:3" x14ac:dyDescent="0.3">
      <c r="A1027" s="40">
        <v>65061</v>
      </c>
      <c r="B1027" s="41" t="s">
        <v>46</v>
      </c>
      <c r="C1027" s="42" t="s">
        <v>29</v>
      </c>
    </row>
    <row r="1028" spans="1:3" x14ac:dyDescent="0.3">
      <c r="A1028" s="40">
        <v>65106</v>
      </c>
      <c r="B1028" s="41" t="s">
        <v>43</v>
      </c>
      <c r="C1028" s="42" t="s">
        <v>23</v>
      </c>
    </row>
    <row r="1029" spans="1:3" x14ac:dyDescent="0.3">
      <c r="A1029" s="40">
        <v>65126</v>
      </c>
      <c r="B1029" s="41" t="s">
        <v>24</v>
      </c>
      <c r="C1029" s="42" t="s">
        <v>38</v>
      </c>
    </row>
    <row r="1030" spans="1:3" x14ac:dyDescent="0.3">
      <c r="A1030" s="40">
        <v>65136</v>
      </c>
      <c r="B1030" s="41" t="s">
        <v>26</v>
      </c>
      <c r="C1030" s="42" t="s">
        <v>40</v>
      </c>
    </row>
    <row r="1031" spans="1:3" x14ac:dyDescent="0.3">
      <c r="A1031" s="40">
        <v>65168</v>
      </c>
      <c r="B1031" s="41" t="s">
        <v>41</v>
      </c>
      <c r="C1031" s="42" t="s">
        <v>38</v>
      </c>
    </row>
    <row r="1032" spans="1:3" x14ac:dyDescent="0.3">
      <c r="A1032" s="40">
        <v>65265</v>
      </c>
      <c r="B1032" s="41" t="s">
        <v>28</v>
      </c>
      <c r="C1032" s="42" t="s">
        <v>25</v>
      </c>
    </row>
    <row r="1033" spans="1:3" x14ac:dyDescent="0.3">
      <c r="A1033" s="40">
        <v>65300</v>
      </c>
      <c r="B1033" s="41" t="s">
        <v>30</v>
      </c>
      <c r="C1033" s="42" t="s">
        <v>25</v>
      </c>
    </row>
    <row r="1034" spans="1:3" x14ac:dyDescent="0.3">
      <c r="A1034" s="40">
        <v>65321</v>
      </c>
      <c r="B1034" s="41" t="s">
        <v>31</v>
      </c>
      <c r="C1034" s="42" t="s">
        <v>25</v>
      </c>
    </row>
    <row r="1035" spans="1:3" x14ac:dyDescent="0.3">
      <c r="A1035" s="40">
        <v>65334</v>
      </c>
      <c r="B1035" s="41" t="s">
        <v>47</v>
      </c>
      <c r="C1035" s="42" t="s">
        <v>29</v>
      </c>
    </row>
    <row r="1036" spans="1:3" x14ac:dyDescent="0.3">
      <c r="A1036" s="40">
        <v>65374</v>
      </c>
      <c r="B1036" s="41" t="s">
        <v>34</v>
      </c>
      <c r="C1036" s="42" t="s">
        <v>40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IF IPCA+</vt:lpstr>
      <vt:lpstr>VNA IPCA</vt:lpstr>
      <vt:lpstr>CDI</vt:lpstr>
      <vt:lpstr>Curva DI x Pré B3</vt:lpstr>
      <vt:lpstr>IF CDI</vt:lpstr>
      <vt:lpstr>IF Pré</vt:lpstr>
      <vt:lpstr>Feriados</vt:lpstr>
    </vt:vector>
  </TitlesOfParts>
  <Company>RFP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Curso do Renda Fixa Prática</dc:title>
  <dc:creator>Jefferson Veiga Figueiredo</dc:creator>
  <cp:keywords>www.rendafixapratica.com.br</cp:keywords>
  <cp:lastModifiedBy>Jefferson Veiga Figueiredo</cp:lastModifiedBy>
  <dcterms:created xsi:type="dcterms:W3CDTF">2022-06-10T23:53:05Z</dcterms:created>
  <dcterms:modified xsi:type="dcterms:W3CDTF">2022-12-22T19:40:01Z</dcterms:modified>
</cp:coreProperties>
</file>